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<sst xmlns="http://schemas.openxmlformats.org/spreadsheetml/2006/main" count="232" uniqueCount="120">
  <si>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</si>
  <si>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</si>
  <si>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</si>
  <si>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</si>
  <si>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</si>
  <si>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</si>
  <si>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</si>
  <si>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</si>
  <si>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</si>
  <si>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</si>
  <si>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</si>
  <si>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</si>
  <si>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</si>
  <si>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</si>
  <si>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</si>
  <si>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</si>
  <si>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</si>
  <si>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</si>
  <si>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</si>
  <si>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</si>
  <si>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</si>
  <si>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</si>
  <si>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</si>
  <si>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</si>
  <si>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</si>
  <si>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</si>
  <si>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</si>
  <si>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</si>
  <si>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</si>
  <si>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</si>
  <si>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</si>
  <si>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</si>
  <si>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</si>
  <si>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</si>
  <si>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</si>
  <si>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</si>
  <si>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</si>
  <si>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</si>
  <si>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</si>
  <si>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</si>
  <si>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</si>
  <si>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</si>
  <si>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</si>
  <si>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</si>
  <si>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</si>
  <si>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</si>
  <si>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</si>
  <si>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</si>
  <si>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</si>
  <si>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</si>
  <si>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</si>
  <si>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</si>
  <si>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</si>
  <si>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</si>
  <si>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</si>
  <si>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</si>
  <si>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</si>
  <si>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</si>
  <si>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</si>
  <si>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</si>
  <si>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</si>
  <si>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</si>
  <si>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</si>
  <si>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</si>
  <si>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</si>
  <si>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</si>
  <si>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</si>
  <si>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</si>
  <si>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</si>
  <si>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</si>
  <si>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</si>
  <si>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</si>
  <si>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</si>
  <si>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</si>
  <si>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</si>
  <si>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</si>
  <si>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</si>
  <si>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</si>
  <si>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</si>
  <si>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</si>
  <si>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</si>
  <si>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</si>
  <si>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</si>
  <si>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</si>
  <si>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</si>
  <si>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</si>
  <si>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</si>
  <si>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</si>
  <si>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</si>
  <si>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</si>
  <si>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</si>
  <si>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</si>
  <si>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</si>
  <si>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</si>
  <si>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</si>
  <si>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</si>
  <si>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</si>
  <si>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</si>
  <si>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</si>
  <si>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</si>
  <si>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</si>
  <si>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</si>
  <si>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</si>
  <si>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</si>
  <si>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</si>
  <si>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上尾市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</si>
  <si>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</si>
  <si>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</si>
  <si>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</si>
  <si>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</si>
  <si>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</si>
  <si>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</si>
  <si>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</si>
  <si>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</si>
  <si>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</si>
  <si>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</si>
  <si>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</si>
  <si>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水道事業は昭和39年10月に給水を開始し、50年を経過した。その間創成期から第5期までの拡張事業を行い、第2期までに布設した管路の更新はほぼ完了している。今後は浄水施設の耐震化や更新、概ね第3期以降に布設した管路の更新等を控えている。
　また、平成24年度から平成28年度にかけて経営状態は健全な状態を維持しているものの、社会的な問題である人口減少や少子高齢化等による水需要の減少により給水収益の減少が見込まれる。平成28年度に策定した新たな上尾市水道ビジョンに基づき、長期的視点に立った事業運営を執行し、施設整備計画に基づき効率的に更新を実施することで増大する施設更新需要に対応していきたい。
　</t>
    <rPh sb="1" eb="2">
      <t>ホン</t>
    </rPh>
    <rPh sb="2" eb="3">
      <t>シ</t>
    </rPh>
    <rPh sb="4" eb="6">
      <t>スイドウ</t>
    </rPh>
    <rPh sb="6" eb="8">
      <t>ジギョウ</t>
    </rPh>
    <rPh sb="9" eb="11">
      <t>ショウワ</t>
    </rPh>
    <rPh sb="13" eb="14">
      <t>ネン</t>
    </rPh>
    <rPh sb="16" eb="17">
      <t>ガツ</t>
    </rPh>
    <rPh sb="18" eb="20">
      <t>キュウスイ</t>
    </rPh>
    <rPh sb="21" eb="23">
      <t>カイシ</t>
    </rPh>
    <rPh sb="27" eb="28">
      <t>ネン</t>
    </rPh>
    <rPh sb="29" eb="31">
      <t>ケイカ</t>
    </rPh>
    <rPh sb="36" eb="37">
      <t>カン</t>
    </rPh>
    <rPh sb="37" eb="40">
      <t>ソウセイキ</t>
    </rPh>
    <rPh sb="42" eb="43">
      <t>ダイ</t>
    </rPh>
    <rPh sb="44" eb="45">
      <t>キ</t>
    </rPh>
    <rPh sb="48" eb="50">
      <t>カクチョウ</t>
    </rPh>
    <rPh sb="50" eb="52">
      <t>ジギョウ</t>
    </rPh>
    <rPh sb="53" eb="54">
      <t>オコナ</t>
    </rPh>
    <rPh sb="56" eb="57">
      <t>ダイ</t>
    </rPh>
    <rPh sb="58" eb="59">
      <t>キ</t>
    </rPh>
    <rPh sb="62" eb="64">
      <t>フセツ</t>
    </rPh>
    <rPh sb="66" eb="68">
      <t>カンロ</t>
    </rPh>
    <rPh sb="69" eb="71">
      <t>コウシン</t>
    </rPh>
    <rPh sb="74" eb="76">
      <t>カンリョウ</t>
    </rPh>
    <rPh sb="81" eb="83">
      <t>コンゴ</t>
    </rPh>
    <rPh sb="84" eb="86">
      <t>ジョウスイ</t>
    </rPh>
    <rPh sb="86" eb="88">
      <t>シセツ</t>
    </rPh>
    <rPh sb="89" eb="92">
      <t>タイシンカ</t>
    </rPh>
    <rPh sb="93" eb="95">
      <t>コウシン</t>
    </rPh>
    <rPh sb="96" eb="97">
      <t>オオム</t>
    </rPh>
    <rPh sb="98" eb="99">
      <t>ダイ</t>
    </rPh>
    <rPh sb="100" eb="103">
      <t>キイコウ</t>
    </rPh>
    <rPh sb="104" eb="106">
      <t>フセツ</t>
    </rPh>
    <rPh sb="108" eb="110">
      <t>カンロ</t>
    </rPh>
    <rPh sb="111" eb="113">
      <t>コウシン</t>
    </rPh>
    <rPh sb="113" eb="114">
      <t>トウ</t>
    </rPh>
    <rPh sb="115" eb="116">
      <t>ヒカ</t>
    </rPh>
    <rPh sb="126" eb="128">
      <t>ヘイセイ</t>
    </rPh>
    <rPh sb="130" eb="131">
      <t>ネン</t>
    </rPh>
    <rPh sb="131" eb="132">
      <t>ド</t>
    </rPh>
    <rPh sb="134" eb="136">
      <t>ヘイセイ</t>
    </rPh>
    <rPh sb="138" eb="139">
      <t>ネン</t>
    </rPh>
    <rPh sb="139" eb="140">
      <t>ド</t>
    </rPh>
    <rPh sb="144" eb="146">
      <t>ケイエイ</t>
    </rPh>
    <rPh sb="146" eb="148">
      <t>ジョウタイ</t>
    </rPh>
    <rPh sb="149" eb="151">
      <t>ケンゼン</t>
    </rPh>
    <rPh sb="152" eb="154">
      <t>ジョウタイ</t>
    </rPh>
    <rPh sb="155" eb="157">
      <t>イジ</t>
    </rPh>
    <rPh sb="165" eb="168">
      <t>シャカイテキ</t>
    </rPh>
    <rPh sb="169" eb="171">
      <t>モンダイ</t>
    </rPh>
    <rPh sb="174" eb="176">
      <t>ジンコウ</t>
    </rPh>
    <rPh sb="176" eb="178">
      <t>ゲンショウ</t>
    </rPh>
    <rPh sb="179" eb="181">
      <t>ショウシ</t>
    </rPh>
    <rPh sb="181" eb="184">
      <t>コウレイカ</t>
    </rPh>
    <rPh sb="184" eb="185">
      <t>トウ</t>
    </rPh>
    <rPh sb="188" eb="189">
      <t>ミズ</t>
    </rPh>
    <rPh sb="189" eb="191">
      <t>ジュヨウ</t>
    </rPh>
    <rPh sb="192" eb="194">
      <t>ゲンショウ</t>
    </rPh>
    <rPh sb="197" eb="199">
      <t>キュウスイ</t>
    </rPh>
    <rPh sb="199" eb="201">
      <t>シュウエキ</t>
    </rPh>
    <rPh sb="202" eb="203">
      <t>ゲン</t>
    </rPh>
    <rPh sb="203" eb="204">
      <t>ショウ</t>
    </rPh>
    <rPh sb="205" eb="207">
      <t>ミコ</t>
    </rPh>
    <rPh sb="211" eb="213">
      <t>ヘイセイ</t>
    </rPh>
    <rPh sb="215" eb="217">
      <t>ネンド</t>
    </rPh>
    <rPh sb="218" eb="220">
      <t>サクテイ</t>
    </rPh>
    <rPh sb="222" eb="223">
      <t>アラ</t>
    </rPh>
    <rPh sb="225" eb="228">
      <t>アゲオシ</t>
    </rPh>
    <rPh sb="228" eb="230">
      <t>スイドウ</t>
    </rPh>
    <rPh sb="235" eb="236">
      <t>モト</t>
    </rPh>
    <rPh sb="239" eb="242">
      <t>チョウキテキ</t>
    </rPh>
    <rPh sb="242" eb="244">
      <t>シテン</t>
    </rPh>
    <rPh sb="245" eb="246">
      <t>タ</t>
    </rPh>
    <rPh sb="248" eb="250">
      <t>ジギョウ</t>
    </rPh>
    <rPh sb="250" eb="252">
      <t>ウンエイ</t>
    </rPh>
    <rPh sb="253" eb="255">
      <t>シッコウ</t>
    </rPh>
    <rPh sb="257" eb="259">
      <t>シセツ</t>
    </rPh>
    <rPh sb="259" eb="261">
      <t>セイビ</t>
    </rPh>
    <rPh sb="261" eb="263">
      <t>ケイカク</t>
    </rPh>
    <rPh sb="264" eb="265">
      <t>モト</t>
    </rPh>
    <rPh sb="267" eb="270">
      <t>コウリツテキ</t>
    </rPh>
    <rPh sb="271" eb="273">
      <t>コウシン</t>
    </rPh>
    <rPh sb="274" eb="276">
      <t>ジッシ</t>
    </rPh>
    <rPh sb="292" eb="294">
      <t>タイオウ</t>
    </rPh>
    <phoneticPr fontId="7"/>
  </si>
  <si>
    <t>①有形固定資産減価償却率
　全国平均、類似団体平均とほぼ同様に推移している。
②管路経年化率
　全国平均や類似団体平均と比較して低いものの、近年上昇している。
③管路更新率
　非常に低い値ではあるものの、第3期及び第4期拡張事業で布設した管路の更新に着手しており、更新率は上昇している。今後も引き続き、優先度を見極めながら効率的に更新を進めることが必要となる。</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8" eb="30">
      <t>ドウヨウ</t>
    </rPh>
    <rPh sb="31" eb="33">
      <t>スイイ</t>
    </rPh>
    <rPh sb="40" eb="42">
      <t>カンロ</t>
    </rPh>
    <rPh sb="42" eb="45">
      <t>ケイネンカ</t>
    </rPh>
    <rPh sb="45" eb="46">
      <t>リツ</t>
    </rPh>
    <rPh sb="48" eb="50">
      <t>ゼンコク</t>
    </rPh>
    <rPh sb="50" eb="52">
      <t>ヘイキン</t>
    </rPh>
    <rPh sb="53" eb="55">
      <t>ルイジ</t>
    </rPh>
    <rPh sb="55" eb="57">
      <t>ダンタイ</t>
    </rPh>
    <rPh sb="57" eb="59">
      <t>ヘイキン</t>
    </rPh>
    <rPh sb="60" eb="62">
      <t>ヒカク</t>
    </rPh>
    <rPh sb="64" eb="65">
      <t>ヒク</t>
    </rPh>
    <rPh sb="70" eb="72">
      <t>キンネン</t>
    </rPh>
    <rPh sb="72" eb="74">
      <t>ジョウショウ</t>
    </rPh>
    <rPh sb="81" eb="83">
      <t>カンロ</t>
    </rPh>
    <rPh sb="83" eb="85">
      <t>コウシン</t>
    </rPh>
    <rPh sb="85" eb="86">
      <t>リツ</t>
    </rPh>
    <rPh sb="88" eb="90">
      <t>ヒジョウ</t>
    </rPh>
    <rPh sb="91" eb="92">
      <t>ヒク</t>
    </rPh>
    <rPh sb="93" eb="94">
      <t>アタイ</t>
    </rPh>
    <rPh sb="102" eb="103">
      <t>ダイ</t>
    </rPh>
    <rPh sb="104" eb="105">
      <t>キ</t>
    </rPh>
    <rPh sb="105" eb="106">
      <t>オヨ</t>
    </rPh>
    <rPh sb="107" eb="108">
      <t>ダイ</t>
    </rPh>
    <rPh sb="109" eb="110">
      <t>キ</t>
    </rPh>
    <rPh sb="110" eb="112">
      <t>カクチョウ</t>
    </rPh>
    <rPh sb="112" eb="114">
      <t>ジギョウ</t>
    </rPh>
    <rPh sb="115" eb="117">
      <t>フセツ</t>
    </rPh>
    <rPh sb="119" eb="121">
      <t>カンロ</t>
    </rPh>
    <rPh sb="122" eb="124">
      <t>コウシン</t>
    </rPh>
    <rPh sb="125" eb="127">
      <t>チャクシュ</t>
    </rPh>
    <rPh sb="132" eb="134">
      <t>コウシン</t>
    </rPh>
    <rPh sb="134" eb="135">
      <t>リツ</t>
    </rPh>
    <rPh sb="136" eb="138">
      <t>ジョウショウ</t>
    </rPh>
    <rPh sb="143" eb="145">
      <t>コンゴ</t>
    </rPh>
    <rPh sb="146" eb="147">
      <t>ヒ</t>
    </rPh>
    <rPh sb="148" eb="149">
      <t>ツヅ</t>
    </rPh>
    <rPh sb="151" eb="154">
      <t>ユウセンド</t>
    </rPh>
    <rPh sb="155" eb="157">
      <t>ミキワ</t>
    </rPh>
    <rPh sb="161" eb="164">
      <t>コウリツテキ</t>
    </rPh>
    <rPh sb="165" eb="167">
      <t>コウシン</t>
    </rPh>
    <rPh sb="168" eb="169">
      <t>スス</t>
    </rPh>
    <rPh sb="174" eb="176">
      <t>ヒツヨウ</t>
    </rPh>
    <phoneticPr fontId="7"/>
  </si>
  <si>
    <t>①経常収支比率・②累積欠損金比率
　経常収支比率は100％以上で推移しているが、有収水量の減少により類似団体平均を下回っている。累積欠損金比率は0％を維持し収益性は確保されている。
③流動比率
　平成26年度の会計制度見直しにより下降しているものの現金預金残高に大幅な変動はなく、短期的な債務に対する支払能力は安定している。
④企業債残高対給水収益比率
　浄水施設の耐震化のために企業債を発行したが、償還額が借入額を上回り、この比率が減少した。
⑤料金回収率・⑥給水原価
　料金回収率100％以上を維持しているが、有収水量減少により類似団体平均を下回っている。給水原価は施設の更新による減価償却費の増額で上昇しており、今後もこの傾向が見込まれる。設備更新費用の財源確保のためには引き続き費用削減に努める必要がある。
⑦施設利用率
　全国平均や類似団体平均を若干上回り、施設を効率的に利用しているといえる。
⑧有収率
　平成28年度は91.54％と上昇し、全国平均や類似団体平均を上回った。漏水やメーター不感水量以外に水質維持のため不可欠な管洗浄等による水量にも影響を受けるため、引き続き維持管理の効率向上に努め料金回収率に反映させていきたい。</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9" eb="31">
      <t>イジョウ</t>
    </rPh>
    <rPh sb="32" eb="34">
      <t>スイイ</t>
    </rPh>
    <rPh sb="40" eb="42">
      <t>ユウシュウ</t>
    </rPh>
    <rPh sb="42" eb="44">
      <t>スイリョウ</t>
    </rPh>
    <rPh sb="45" eb="47">
      <t>ゲンショウ</t>
    </rPh>
    <rPh sb="50" eb="52">
      <t>ルイジ</t>
    </rPh>
    <rPh sb="52" eb="54">
      <t>ダンタイ</t>
    </rPh>
    <rPh sb="54" eb="56">
      <t>ヘイキン</t>
    </rPh>
    <rPh sb="57" eb="59">
      <t>シタマワ</t>
    </rPh>
    <rPh sb="64" eb="66">
      <t>ルイセキ</t>
    </rPh>
    <rPh sb="66" eb="69">
      <t>ケッソンキン</t>
    </rPh>
    <rPh sb="69" eb="71">
      <t>ヒリツ</t>
    </rPh>
    <rPh sb="75" eb="77">
      <t>イジ</t>
    </rPh>
    <rPh sb="78" eb="81">
      <t>シュウエキセイ</t>
    </rPh>
    <rPh sb="82" eb="84">
      <t>カクホ</t>
    </rPh>
    <rPh sb="92" eb="94">
      <t>リュウドウ</t>
    </rPh>
    <rPh sb="94" eb="96">
      <t>ヒリツ</t>
    </rPh>
    <rPh sb="98" eb="100">
      <t>ヘイセイ</t>
    </rPh>
    <rPh sb="102" eb="104">
      <t>ネンド</t>
    </rPh>
    <rPh sb="105" eb="107">
      <t>カイケイ</t>
    </rPh>
    <rPh sb="107" eb="109">
      <t>セイド</t>
    </rPh>
    <rPh sb="109" eb="111">
      <t>ミナオ</t>
    </rPh>
    <rPh sb="115" eb="117">
      <t>カコウ</t>
    </rPh>
    <rPh sb="124" eb="126">
      <t>ゲンキン</t>
    </rPh>
    <rPh sb="126" eb="128">
      <t>ヨキン</t>
    </rPh>
    <rPh sb="128" eb="130">
      <t>ザンダカ</t>
    </rPh>
    <rPh sb="131" eb="133">
      <t>オオハバ</t>
    </rPh>
    <rPh sb="134" eb="136">
      <t>ヘンドウ</t>
    </rPh>
    <rPh sb="140" eb="143">
      <t>タンキテキ</t>
    </rPh>
    <rPh sb="144" eb="146">
      <t>サイム</t>
    </rPh>
    <rPh sb="147" eb="148">
      <t>タイ</t>
    </rPh>
    <rPh sb="150" eb="152">
      <t>シハラ</t>
    </rPh>
    <rPh sb="152" eb="154">
      <t>ノウリョク</t>
    </rPh>
    <rPh sb="155" eb="157">
      <t>アンテイ</t>
    </rPh>
    <rPh sb="164" eb="166">
      <t>キギョウ</t>
    </rPh>
    <rPh sb="166" eb="167">
      <t>サイ</t>
    </rPh>
    <rPh sb="167" eb="169">
      <t>ザンダカ</t>
    </rPh>
    <rPh sb="169" eb="170">
      <t>タイ</t>
    </rPh>
    <rPh sb="170" eb="172">
      <t>キュウスイ</t>
    </rPh>
    <rPh sb="172" eb="174">
      <t>シュウエキ</t>
    </rPh>
    <rPh sb="174" eb="176">
      <t>ヒリツ</t>
    </rPh>
    <rPh sb="178" eb="180">
      <t>ジョウスイ</t>
    </rPh>
    <rPh sb="180" eb="182">
      <t>シセツ</t>
    </rPh>
    <rPh sb="183" eb="186">
      <t>タイシンカ</t>
    </rPh>
    <rPh sb="190" eb="192">
      <t>キギョウ</t>
    </rPh>
    <rPh sb="192" eb="193">
      <t>サイ</t>
    </rPh>
    <rPh sb="194" eb="196">
      <t>ハッコウ</t>
    </rPh>
    <rPh sb="200" eb="202">
      <t>ショウカン</t>
    </rPh>
    <rPh sb="202" eb="203">
      <t>ガク</t>
    </rPh>
    <rPh sb="204" eb="206">
      <t>カリイ</t>
    </rPh>
    <rPh sb="206" eb="207">
      <t>ガク</t>
    </rPh>
    <rPh sb="208" eb="210">
      <t>ウワマワ</t>
    </rPh>
    <rPh sb="214" eb="216">
      <t>ヒリツ</t>
    </rPh>
    <rPh sb="217" eb="219">
      <t>ゲンショウ</t>
    </rPh>
    <rPh sb="224" eb="226">
      <t>リョウキン</t>
    </rPh>
    <rPh sb="226" eb="228">
      <t>カイシュウ</t>
    </rPh>
    <rPh sb="228" eb="229">
      <t>リツ</t>
    </rPh>
    <rPh sb="237" eb="239">
      <t>リョウキン</t>
    </rPh>
    <rPh sb="239" eb="241">
      <t>カイシュウ</t>
    </rPh>
    <rPh sb="241" eb="242">
      <t>リツ</t>
    </rPh>
    <rPh sb="246" eb="248">
      <t>イジョウ</t>
    </rPh>
    <rPh sb="249" eb="251">
      <t>イジ</t>
    </rPh>
    <rPh sb="257" eb="259">
      <t>ユウシュウ</t>
    </rPh>
    <rPh sb="259" eb="261">
      <t>スイリョウ</t>
    </rPh>
    <rPh sb="261" eb="263">
      <t>ゲンショウ</t>
    </rPh>
    <rPh sb="266" eb="268">
      <t>ルイジ</t>
    </rPh>
    <rPh sb="268" eb="270">
      <t>ダンタイ</t>
    </rPh>
    <rPh sb="270" eb="272">
      <t>ヘイキン</t>
    </rPh>
    <rPh sb="273" eb="275">
      <t>シタマワ</t>
    </rPh>
    <rPh sb="280" eb="282">
      <t>キュウスイ</t>
    </rPh>
    <rPh sb="282" eb="284">
      <t>ゲンカ</t>
    </rPh>
    <rPh sb="285" eb="287">
      <t>シセツ</t>
    </rPh>
    <rPh sb="288" eb="290">
      <t>コウシン</t>
    </rPh>
    <rPh sb="293" eb="295">
      <t>ゲンカ</t>
    </rPh>
    <rPh sb="295" eb="297">
      <t>ショウキャク</t>
    </rPh>
    <rPh sb="297" eb="298">
      <t>ヒ</t>
    </rPh>
    <rPh sb="299" eb="301">
      <t>ゾウガク</t>
    </rPh>
    <rPh sb="302" eb="304">
      <t>ジョウショウ</t>
    </rPh>
    <rPh sb="309" eb="311">
      <t>コンゴ</t>
    </rPh>
    <rPh sb="314" eb="316">
      <t>ケイコウ</t>
    </rPh>
    <rPh sb="317" eb="319">
      <t>ミコ</t>
    </rPh>
    <rPh sb="323" eb="325">
      <t>セツビ</t>
    </rPh>
    <rPh sb="325" eb="327">
      <t>コウシン</t>
    </rPh>
    <rPh sb="327" eb="329">
      <t>ヒヨウ</t>
    </rPh>
    <rPh sb="330" eb="332">
      <t>ザイゲン</t>
    </rPh>
    <rPh sb="332" eb="334">
      <t>カクホ</t>
    </rPh>
    <rPh sb="339" eb="340">
      <t>ヒ</t>
    </rPh>
    <rPh sb="341" eb="342">
      <t>ツヅ</t>
    </rPh>
    <rPh sb="343" eb="345">
      <t>ヒヨウ</t>
    </rPh>
    <rPh sb="345" eb="347">
      <t>サクゲン</t>
    </rPh>
    <rPh sb="348" eb="349">
      <t>ツト</t>
    </rPh>
    <rPh sb="351" eb="353">
      <t>ヒツヨウ</t>
    </rPh>
    <rPh sb="359" eb="361">
      <t>シセツ</t>
    </rPh>
    <rPh sb="361" eb="364">
      <t>リヨウリツ</t>
    </rPh>
    <rPh sb="366" eb="368">
      <t>ゼンコク</t>
    </rPh>
    <rPh sb="368" eb="370">
      <t>ヘイキン</t>
    </rPh>
    <rPh sb="371" eb="373">
      <t>ルイジ</t>
    </rPh>
    <rPh sb="373" eb="375">
      <t>ダンタイ</t>
    </rPh>
    <rPh sb="375" eb="377">
      <t>ヘイキン</t>
    </rPh>
    <rPh sb="378" eb="380">
      <t>ジャッカン</t>
    </rPh>
    <rPh sb="380" eb="382">
      <t>ウワマワ</t>
    </rPh>
    <rPh sb="384" eb="386">
      <t>シセツ</t>
    </rPh>
    <rPh sb="387" eb="390">
      <t>コウリツテキ</t>
    </rPh>
    <rPh sb="391" eb="393">
      <t>リヨウ</t>
    </rPh>
    <rPh sb="404" eb="406">
      <t>ユウシュウ</t>
    </rPh>
    <rPh sb="406" eb="407">
      <t>リツ</t>
    </rPh>
    <rPh sb="409" eb="411">
      <t>ヘイセイ</t>
    </rPh>
    <rPh sb="413" eb="415">
      <t>ネンド</t>
    </rPh>
    <rPh sb="423" eb="425">
      <t>ジョウショウ</t>
    </rPh>
    <rPh sb="427" eb="429">
      <t>ゼンコク</t>
    </rPh>
    <rPh sb="429" eb="431">
      <t>ヘイキン</t>
    </rPh>
    <rPh sb="432" eb="434">
      <t>ルイジ</t>
    </rPh>
    <rPh sb="434" eb="436">
      <t>ダンタイ</t>
    </rPh>
    <rPh sb="436" eb="438">
      <t>ヘイキン</t>
    </rPh>
    <rPh sb="439" eb="441">
      <t>ウワマワ</t>
    </rPh>
    <rPh sb="444" eb="446">
      <t>ロウスイ</t>
    </rPh>
    <rPh sb="451" eb="452">
      <t>フ</t>
    </rPh>
    <rPh sb="452" eb="453">
      <t>カン</t>
    </rPh>
    <rPh sb="453" eb="455">
      <t>スイリョウ</t>
    </rPh>
    <rPh sb="455" eb="457">
      <t>イガイ</t>
    </rPh>
    <rPh sb="458" eb="460">
      <t>スイシツ</t>
    </rPh>
    <rPh sb="460" eb="462">
      <t>イジ</t>
    </rPh>
    <rPh sb="465" eb="468">
      <t>フカケツ</t>
    </rPh>
    <rPh sb="469" eb="470">
      <t>カン</t>
    </rPh>
    <rPh sb="470" eb="472">
      <t>センジョウ</t>
    </rPh>
    <rPh sb="472" eb="473">
      <t>トウ</t>
    </rPh>
    <rPh sb="476" eb="478">
      <t>スイリョウ</t>
    </rPh>
    <rPh sb="480" eb="482">
      <t>エイキョウ</t>
    </rPh>
    <rPh sb="483" eb="484">
      <t>ウ</t>
    </rPh>
    <rPh sb="489" eb="490">
      <t>ヒ</t>
    </rPh>
    <rPh sb="491" eb="492">
      <t>ツヅ</t>
    </rPh>
    <rPh sb="493" eb="495">
      <t>イジ</t>
    </rPh>
    <rPh sb="495" eb="497">
      <t>カンリ</t>
    </rPh>
    <rPh sb="498" eb="500">
      <t>コウリツ</t>
    </rPh>
    <rPh sb="500" eb="502">
      <t>コウジョウ</t>
    </rPh>
    <rPh sb="503" eb="504">
      <t>ツト</t>
    </rPh>
    <rPh sb="505" eb="507">
      <t>リョウキン</t>
    </rPh>
    <rPh sb="507" eb="509">
      <t>カイシュウ</t>
    </rPh>
    <rPh sb="509" eb="510">
      <t>リツ</t>
    </rPh>
    <rPh sb="511" eb="513">
      <t>ハンエイ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</si>
</sst>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0.68</c:v>
                </c:pt>
                <c:pt idx="2">
                  <c:v>0.47</c:v>
                </c:pt>
                <c:pt idx="3">
                  <c:v>0.37</c:v>
                </c:pt>
                <c:pt idx="4">
                  <c:v>0.8</c:v>
                </c:pt>
              </c:numCache>
            </c:numRef>
          </c:val>
        </c:ser>
        <c:dLbls>
          <c:showLegendKey val="0"/>
          <c:showVal val="0"/>
          <c:showCatName val="0"/>
          <c:showSerName val="0"/>
          <c:showPercent val="0"/>
          <c:showBubbleSize val="0"/>
        </c:dLbls>
        <c:gapWidth val="150"/>
        <c:axId val="85650048"/>
        <c:axId val="830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85650048"/>
        <c:axId val="83042688"/>
      </c:lineChart>
      <c:dateAx>
        <c:axId val="85650048"/>
        <c:scaling>
          <c:orientation val="minMax"/>
        </c:scaling>
        <c:delete val="1"/>
        <c:axPos val="b"/>
        <c:numFmt formatCode="ge" sourceLinked="1"/>
        <c:majorTickMark val="none"/>
        <c:minorTickMark val="none"/>
        <c:tickLblPos val="none"/>
        <c:crossAx val="83042688"/>
        <c:crosses val="autoZero"/>
        <c:auto val="1"/>
        <c:lblOffset val="100"/>
        <c:baseTimeUnit val="years"/>
      </c:dateAx>
      <c:valAx>
        <c:axId val="83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65.400000000000006</c:v>
                </c:pt>
                <c:pt idx="1">
                  <c:v>66.14</c:v>
                </c:pt>
                <c:pt idx="2">
                  <c:v>65.739999999999995</c:v>
                </c:pt>
                <c:pt idx="3">
                  <c:v>63.98</c:v>
                </c:pt>
                <c:pt idx="4">
                  <c:v>63.04</c:v>
                </c:pt>
              </c:numCache>
            </c:numRef>
          </c:val>
        </c:ser>
        <c:dLbls>
          <c:showLegendKey val="0"/>
          <c:showVal val="0"/>
          <c:showCatName val="0"/>
          <c:showSerName val="0"/>
          <c:showPercent val="0"/>
          <c:showBubbleSize val="0"/>
        </c:dLbls>
        <c:gapWidth val="150"/>
        <c:axId val="92936448"/>
        <c:axId val="929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92936448"/>
        <c:axId val="92955008"/>
      </c:lineChart>
      <c:dateAx>
        <c:axId val="92936448"/>
        <c:scaling>
          <c:orientation val="minMax"/>
        </c:scaling>
        <c:delete val="1"/>
        <c:axPos val="b"/>
        <c:numFmt formatCode="ge" sourceLinked="1"/>
        <c:majorTickMark val="none"/>
        <c:minorTickMark val="none"/>
        <c:tickLblPos val="none"/>
        <c:crossAx val="92955008"/>
        <c:crosses val="autoZero"/>
        <c:auto val="1"/>
        <c:lblOffset val="100"/>
        <c:baseTimeUnit val="years"/>
      </c:dateAx>
      <c:valAx>
        <c:axId val="929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91.37</c:v>
                </c:pt>
                <c:pt idx="1">
                  <c:v>90.3</c:v>
                </c:pt>
                <c:pt idx="2">
                  <c:v>89.73</c:v>
                </c:pt>
                <c:pt idx="3">
                  <c:v>90.9</c:v>
                </c:pt>
                <c:pt idx="4">
                  <c:v>91.54</c:v>
                </c:pt>
              </c:numCache>
            </c:numRef>
          </c:val>
        </c:ser>
        <c:dLbls>
          <c:showLegendKey val="0"/>
          <c:showVal val="0"/>
          <c:showCatName val="0"/>
          <c:showSerName val="0"/>
          <c:showPercent val="0"/>
          <c:showBubbleSize val="0"/>
        </c:dLbls>
        <c:gapWidth val="150"/>
        <c:axId val="93009792"/>
        <c:axId val="93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93009792"/>
        <c:axId val="93011968"/>
      </c:lineChart>
      <c:dateAx>
        <c:axId val="93009792"/>
        <c:scaling>
          <c:orientation val="minMax"/>
        </c:scaling>
        <c:delete val="1"/>
        <c:axPos val="b"/>
        <c:numFmt formatCode="ge" sourceLinked="1"/>
        <c:majorTickMark val="none"/>
        <c:minorTickMark val="none"/>
        <c:tickLblPos val="none"/>
        <c:crossAx val="93011968"/>
        <c:crosses val="autoZero"/>
        <c:auto val="1"/>
        <c:lblOffset val="100"/>
        <c:baseTimeUnit val="years"/>
      </c:dateAx>
      <c:valAx>
        <c:axId val="93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119.7</c:v>
                </c:pt>
                <c:pt idx="1">
                  <c:v>117.95</c:v>
                </c:pt>
                <c:pt idx="2">
                  <c:v>117</c:v>
                </c:pt>
                <c:pt idx="3">
                  <c:v>115.1</c:v>
                </c:pt>
                <c:pt idx="4">
                  <c:v>112.83</c:v>
                </c:pt>
              </c:numCache>
            </c:numRef>
          </c:val>
        </c:ser>
        <c:dLbls>
          <c:showLegendKey val="0"/>
          <c:showVal val="0"/>
          <c:showCatName val="0"/>
          <c:showSerName val="0"/>
          <c:showPercent val="0"/>
          <c:showBubbleSize val="0"/>
        </c:dLbls>
        <c:gapWidth val="150"/>
        <c:axId val="83080704"/>
        <c:axId val="830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83080704"/>
        <c:axId val="83082624"/>
      </c:lineChart>
      <c:dateAx>
        <c:axId val="83080704"/>
        <c:scaling>
          <c:orientation val="minMax"/>
        </c:scaling>
        <c:delete val="1"/>
        <c:axPos val="b"/>
        <c:numFmt formatCode="ge" sourceLinked="1"/>
        <c:majorTickMark val="none"/>
        <c:minorTickMark val="none"/>
        <c:tickLblPos val="none"/>
        <c:crossAx val="83082624"/>
        <c:crosses val="autoZero"/>
        <c:auto val="1"/>
        <c:lblOffset val="100"/>
        <c:baseTimeUnit val="years"/>
      </c:dateAx>
      <c:valAx>
        <c:axId val="8308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38.049999999999997</c:v>
                </c:pt>
                <c:pt idx="1">
                  <c:v>39.08</c:v>
                </c:pt>
                <c:pt idx="2">
                  <c:v>42.75</c:v>
                </c:pt>
                <c:pt idx="3">
                  <c:v>43.58</c:v>
                </c:pt>
                <c:pt idx="4">
                  <c:v>44.36</c:v>
                </c:pt>
              </c:numCache>
            </c:numRef>
          </c:val>
        </c:ser>
        <c:dLbls>
          <c:showLegendKey val="0"/>
          <c:showVal val="0"/>
          <c:showCatName val="0"/>
          <c:showSerName val="0"/>
          <c:showPercent val="0"/>
          <c:showBubbleSize val="0"/>
        </c:dLbls>
        <c:gapWidth val="150"/>
        <c:axId val="85685376"/>
        <c:axId val="856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85685376"/>
        <c:axId val="85687296"/>
      </c:lineChart>
      <c:dateAx>
        <c:axId val="85685376"/>
        <c:scaling>
          <c:orientation val="minMax"/>
        </c:scaling>
        <c:delete val="1"/>
        <c:axPos val="b"/>
        <c:numFmt formatCode="ge" sourceLinked="1"/>
        <c:majorTickMark val="none"/>
        <c:minorTickMark val="none"/>
        <c:tickLblPos val="none"/>
        <c:crossAx val="85687296"/>
        <c:crosses val="autoZero"/>
        <c:auto val="1"/>
        <c:lblOffset val="100"/>
        <c:baseTimeUnit val="years"/>
      </c:dateAx>
      <c:valAx>
        <c:axId val="85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2.2200000000000002</c:v>
                </c:pt>
                <c:pt idx="1">
                  <c:v>1.84</c:v>
                </c:pt>
                <c:pt idx="2">
                  <c:v>1.76</c:v>
                </c:pt>
                <c:pt idx="3">
                  <c:v>5.9</c:v>
                </c:pt>
                <c:pt idx="4">
                  <c:v>7.51</c:v>
                </c:pt>
              </c:numCache>
            </c:numRef>
          </c:val>
        </c:ser>
        <c:dLbls>
          <c:showLegendKey val="0"/>
          <c:showVal val="0"/>
          <c:showCatName val="0"/>
          <c:showSerName val="0"/>
          <c:showPercent val="0"/>
          <c:showBubbleSize val="0"/>
        </c:dLbls>
        <c:gapWidth val="150"/>
        <c:axId val="85717760"/>
        <c:axId val="85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85717760"/>
        <c:axId val="85719680"/>
      </c:lineChart>
      <c:dateAx>
        <c:axId val="85717760"/>
        <c:scaling>
          <c:orientation val="minMax"/>
        </c:scaling>
        <c:delete val="1"/>
        <c:axPos val="b"/>
        <c:numFmt formatCode="ge" sourceLinked="1"/>
        <c:majorTickMark val="none"/>
        <c:minorTickMark val="none"/>
        <c:tickLblPos val="none"/>
        <c:crossAx val="85719680"/>
        <c:crosses val="autoZero"/>
        <c:auto val="1"/>
        <c:lblOffset val="100"/>
        <c:baseTimeUnit val="years"/>
      </c:dateAx>
      <c:valAx>
        <c:axId val="85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72608"/>
        <c:axId val="927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2772608"/>
        <c:axId val="92778880"/>
      </c:lineChart>
      <c:dateAx>
        <c:axId val="92772608"/>
        <c:scaling>
          <c:orientation val="minMax"/>
        </c:scaling>
        <c:delete val="1"/>
        <c:axPos val="b"/>
        <c:numFmt formatCode="ge" sourceLinked="1"/>
        <c:majorTickMark val="none"/>
        <c:minorTickMark val="none"/>
        <c:tickLblPos val="none"/>
        <c:crossAx val="92778880"/>
        <c:crosses val="autoZero"/>
        <c:auto val="1"/>
        <c:lblOffset val="100"/>
        <c:baseTimeUnit val="years"/>
      </c:dateAx>
      <c:valAx>
        <c:axId val="9277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711.1</c:v>
                </c:pt>
                <c:pt idx="1">
                  <c:v>864.35</c:v>
                </c:pt>
                <c:pt idx="2">
                  <c:v>344.03</c:v>
                </c:pt>
                <c:pt idx="3">
                  <c:v>335.77</c:v>
                </c:pt>
                <c:pt idx="4">
                  <c:v>329.03</c:v>
                </c:pt>
              </c:numCache>
            </c:numRef>
          </c:val>
        </c:ser>
        <c:dLbls>
          <c:showLegendKey val="0"/>
          <c:showVal val="0"/>
          <c:showCatName val="0"/>
          <c:showSerName val="0"/>
          <c:showPercent val="0"/>
          <c:showBubbleSize val="0"/>
        </c:dLbls>
        <c:gapWidth val="150"/>
        <c:axId val="93071616"/>
        <c:axId val="930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93071616"/>
        <c:axId val="93081984"/>
      </c:lineChart>
      <c:dateAx>
        <c:axId val="93071616"/>
        <c:scaling>
          <c:orientation val="minMax"/>
        </c:scaling>
        <c:delete val="1"/>
        <c:axPos val="b"/>
        <c:numFmt formatCode="ge" sourceLinked="1"/>
        <c:majorTickMark val="none"/>
        <c:minorTickMark val="none"/>
        <c:tickLblPos val="none"/>
        <c:crossAx val="93081984"/>
        <c:crosses val="autoZero"/>
        <c:auto val="1"/>
        <c:lblOffset val="100"/>
        <c:baseTimeUnit val="years"/>
      </c:dateAx>
      <c:valAx>
        <c:axId val="9308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178.58</c:v>
                </c:pt>
                <c:pt idx="1">
                  <c:v>166.38</c:v>
                </c:pt>
                <c:pt idx="2">
                  <c:v>157.84</c:v>
                </c:pt>
                <c:pt idx="3">
                  <c:v>150.54</c:v>
                </c:pt>
                <c:pt idx="4">
                  <c:v>140.93</c:v>
                </c:pt>
              </c:numCache>
            </c:numRef>
          </c:val>
        </c:ser>
        <c:dLbls>
          <c:showLegendKey val="0"/>
          <c:showVal val="0"/>
          <c:showCatName val="0"/>
          <c:showSerName val="0"/>
          <c:showPercent val="0"/>
          <c:showBubbleSize val="0"/>
        </c:dLbls>
        <c:gapWidth val="150"/>
        <c:axId val="93112192"/>
        <c:axId val="927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93112192"/>
        <c:axId val="92798976"/>
      </c:lineChart>
      <c:dateAx>
        <c:axId val="93112192"/>
        <c:scaling>
          <c:orientation val="minMax"/>
        </c:scaling>
        <c:delete val="1"/>
        <c:axPos val="b"/>
        <c:numFmt formatCode="ge" sourceLinked="1"/>
        <c:majorTickMark val="none"/>
        <c:minorTickMark val="none"/>
        <c:tickLblPos val="none"/>
        <c:crossAx val="92798976"/>
        <c:crosses val="autoZero"/>
        <c:auto val="1"/>
        <c:lblOffset val="100"/>
        <c:baseTimeUnit val="years"/>
      </c:dateAx>
      <c:valAx>
        <c:axId val="9279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111.03</c:v>
                </c:pt>
                <c:pt idx="1">
                  <c:v>108.78</c:v>
                </c:pt>
                <c:pt idx="2">
                  <c:v>111.17</c:v>
                </c:pt>
                <c:pt idx="3">
                  <c:v>107.5</c:v>
                </c:pt>
                <c:pt idx="4">
                  <c:v>106.19</c:v>
                </c:pt>
              </c:numCache>
            </c:numRef>
          </c:val>
        </c:ser>
        <c:dLbls>
          <c:showLegendKey val="0"/>
          <c:showVal val="0"/>
          <c:showCatName val="0"/>
          <c:showSerName val="0"/>
          <c:showPercent val="0"/>
          <c:showBubbleSize val="0"/>
        </c:dLbls>
        <c:gapWidth val="150"/>
        <c:axId val="92819456"/>
        <c:axId val="928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92819456"/>
        <c:axId val="92821376"/>
      </c:lineChart>
      <c:dateAx>
        <c:axId val="92819456"/>
        <c:scaling>
          <c:orientation val="minMax"/>
        </c:scaling>
        <c:delete val="1"/>
        <c:axPos val="b"/>
        <c:numFmt formatCode="ge" sourceLinked="1"/>
        <c:majorTickMark val="none"/>
        <c:minorTickMark val="none"/>
        <c:tickLblPos val="none"/>
        <c:crossAx val="92821376"/>
        <c:crosses val="autoZero"/>
        <c:auto val="1"/>
        <c:lblOffset val="100"/>
        <c:baseTimeUnit val="years"/>
      </c:dateAx>
      <c:valAx>
        <c:axId val="928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156.47</c:v>
                </c:pt>
                <c:pt idx="1">
                  <c:v>159.79</c:v>
                </c:pt>
                <c:pt idx="2">
                  <c:v>154.32</c:v>
                </c:pt>
                <c:pt idx="3">
                  <c:v>155.53</c:v>
                </c:pt>
                <c:pt idx="4">
                  <c:v>156.87</c:v>
                </c:pt>
              </c:numCache>
            </c:numRef>
          </c:val>
        </c:ser>
        <c:dLbls>
          <c:showLegendKey val="0"/>
          <c:showVal val="0"/>
          <c:showCatName val="0"/>
          <c:showSerName val="0"/>
          <c:showPercent val="0"/>
          <c:showBubbleSize val="0"/>
        </c:dLbls>
        <c:gapWidth val="150"/>
        <c:axId val="92850816"/>
        <c:axId val="928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92850816"/>
        <c:axId val="92852992"/>
      </c:lineChart>
      <c:dateAx>
        <c:axId val="92850816"/>
        <c:scaling>
          <c:orientation val="minMax"/>
        </c:scaling>
        <c:delete val="1"/>
        <c:axPos val="b"/>
        <c:numFmt formatCode="ge" sourceLinked="1"/>
        <c:majorTickMark val="none"/>
        <c:minorTickMark val="none"/>
        <c:tickLblPos val="none"/>
        <c:crossAx val="92852992"/>
        <c:crosses val="autoZero"/>
        <c:auto val="1"/>
        <c:lblOffset val="100"/>
        <c:baseTimeUnit val="years"/>
      </c:dateAx>
      <c:valAx>
        <c:axId val="928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68" zoomScaleNormal="68"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上尾市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228092</v>
      </c>
      <c r="AM8" s="61"/>
      <c r="AN8" s="61"/>
      <c r="AO8" s="61"/>
      <c r="AP8" s="61"/>
      <c r="AQ8" s="61"/>
      <c r="AR8" s="61"/>
      <c r="AS8" s="61"/>
      <c r="AT8" s="51">
        <f>データ!$S$6</f>
        <v>45.51</v>
      </c>
      <c r="AU8" s="52"/>
      <c r="AV8" s="52"/>
      <c r="AW8" s="52"/>
      <c r="AX8" s="52"/>
      <c r="AY8" s="52"/>
      <c r="AZ8" s="52"/>
      <c r="BA8" s="52"/>
      <c r="BB8" s="53">
        <f>データ!$T$6</f>
        <v>5011.91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79.010000000000005</v>
      </c>
      <c r="J10" s="52"/>
      <c r="K10" s="52"/>
      <c r="L10" s="52"/>
      <c r="M10" s="52"/>
      <c r="N10" s="52"/>
      <c r="O10" s="64"/>
      <c r="P10" s="53">
        <f>データ!$P$6</f>
        <v>99.83</v>
      </c>
      <c r="Q10" s="53"/>
      <c r="R10" s="53"/>
      <c r="S10" s="53"/>
      <c r="T10" s="53"/>
      <c r="U10" s="53"/>
      <c r="V10" s="53"/>
      <c r="W10" s="61">
        <f>データ!$Q$6</f>
        <v>2916</v>
      </c>
      <c r="X10" s="61"/>
      <c r="Y10" s="61"/>
      <c r="Z10" s="61"/>
      <c r="AA10" s="61"/>
      <c r="AB10" s="61"/>
      <c r="AC10" s="61"/>
      <c r="AD10" s="2"/>
      <c r="AE10" s="2"/>
      <c r="AF10" s="2"/>
      <c r="AG10" s="2"/>
      <c r="AH10" s="5"/>
      <c r="AI10" s="5"/>
      <c r="AJ10" s="5"/>
      <c r="AK10" s="5"/>
      <c r="AL10" s="61">
        <f>データ!$U$6</f>
        <v>227725</v>
      </c>
      <c r="AM10" s="61"/>
      <c r="AN10" s="61"/>
      <c r="AO10" s="61"/>
      <c r="AP10" s="61"/>
      <c r="AQ10" s="61"/>
      <c r="AR10" s="61"/>
      <c r="AS10" s="61"/>
      <c r="AT10" s="51">
        <f>データ!$V$6</f>
        <v>45.51</v>
      </c>
      <c r="AU10" s="52"/>
      <c r="AV10" s="52"/>
      <c r="AW10" s="52"/>
      <c r="AX10" s="52"/>
      <c r="AY10" s="52"/>
      <c r="AZ10" s="52"/>
      <c r="BA10" s="52"/>
      <c r="BB10" s="53">
        <f>データ!$W$6</f>
        <v>5003.8500000000004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112194</v>
      </c>
      <c r="D6" s="34">
        <f t="shared" si="3"/>
        <v>46</v>
      </c>
      <c r="E6" s="34">
        <f t="shared" si="3"/>
        <v>1</v>
      </c>
      <c r="F6" s="34">
        <f t="shared" si="3"/>
        <v>0</v>
      </c>
      <c r="G6" s="34">
        <f t="shared" si="3"/>
        <v>1</v>
      </c>
      <c r="H6" s="34" t="str">
        <f t="shared" si="3"/>
        <v>埼玉県　上尾市</v>
      </c>
      <c r="I6" s="34" t="str">
        <f t="shared" si="3"/>
        <v>法適用</v>
      </c>
      <c r="J6" s="34" t="str">
        <f t="shared" si="3"/>
        <v>水道事業</v>
      </c>
      <c r="K6" s="34" t="str">
        <f t="shared" si="3"/>
        <v>末端給水事業</v>
      </c>
      <c r="L6" s="34" t="str">
        <f t="shared" si="3"/>
        <v>A2</v>
      </c>
      <c r="M6" s="34">
        <f t="shared" si="3"/>
        <v>0</v>
      </c>
      <c r="N6" s="35" t="str">
        <f t="shared" si="3"/>
        <v>-</v>
      </c>
      <c r="O6" s="35">
        <f t="shared" si="3"/>
        <v>79.010000000000005</v>
      </c>
      <c r="P6" s="35">
        <f t="shared" si="3"/>
        <v>99.83</v>
      </c>
      <c r="Q6" s="35">
        <f t="shared" si="3"/>
        <v>2916</v>
      </c>
      <c r="R6" s="35">
        <f t="shared" si="3"/>
        <v>228092</v>
      </c>
      <c r="S6" s="35">
        <f t="shared" si="3"/>
        <v>45.51</v>
      </c>
      <c r="T6" s="35">
        <f t="shared" si="3"/>
        <v>5011.91</v>
      </c>
      <c r="U6" s="35">
        <f t="shared" si="3"/>
        <v>227725</v>
      </c>
      <c r="V6" s="35">
        <f t="shared" si="3"/>
        <v>45.51</v>
      </c>
      <c r="W6" s="35">
        <f t="shared" si="3"/>
        <v>5003.8500000000004</v>
      </c>
      <c r="X6" s="36">
        <f>IF(X7="",NA(),X7)</f>
        <v>119.7</v>
      </c>
      <c r="Y6" s="36">
        <f t="shared" ref="Y6:AG6" si="4">IF(Y7="",NA(),Y7)</f>
        <v>117.95</v>
      </c>
      <c r="Z6" s="36">
        <f t="shared" si="4"/>
        <v>117</v>
      </c>
      <c r="AA6" s="36">
        <f t="shared" si="4"/>
        <v>115.1</v>
      </c>
      <c r="AB6" s="36">
        <f t="shared" si="4"/>
        <v>112.83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711.1</v>
      </c>
      <c r="AU6" s="36">
        <f t="shared" ref="AU6:BC6" si="6">IF(AU7="",NA(),AU7)</f>
        <v>864.35</v>
      </c>
      <c r="AV6" s="36">
        <f t="shared" si="6"/>
        <v>344.03</v>
      </c>
      <c r="AW6" s="36">
        <f t="shared" si="6"/>
        <v>335.77</v>
      </c>
      <c r="AX6" s="36">
        <f t="shared" si="6"/>
        <v>329.03</v>
      </c>
      <c r="AY6" s="36">
        <f t="shared" si="6"/>
        <v>590.46</v>
      </c>
      <c r="AZ6" s="36">
        <f t="shared" si="6"/>
        <v>628.34</v>
      </c>
      <c r="BA6" s="36">
        <f t="shared" si="6"/>
        <v>289.8</v>
      </c>
      <c r="BB6" s="36">
        <f t="shared" si="6"/>
        <v>299.44</v>
      </c>
      <c r="BC6" s="36">
        <f t="shared" si="6"/>
        <v>311.99</v>
      </c>
      <c r="BD6" s="35" t="str">
        <f>IF(BD7="","",IF(BD7="-","【-】","【"&amp;SUBSTITUTE(TEXT(BD7,"#,##0.00"),"-","△")&amp;"】"))</f>
        <v>【262.87】</v>
      </c>
      <c r="BE6" s="36">
        <f>IF(BE7="",NA(),BE7)</f>
        <v>178.58</v>
      </c>
      <c r="BF6" s="36">
        <f t="shared" ref="BF6:BN6" si="7">IF(BF7="",NA(),BF7)</f>
        <v>166.38</v>
      </c>
      <c r="BG6" s="36">
        <f t="shared" si="7"/>
        <v>157.84</v>
      </c>
      <c r="BH6" s="36">
        <f t="shared" si="7"/>
        <v>150.54</v>
      </c>
      <c r="BI6" s="36">
        <f t="shared" si="7"/>
        <v>140.93</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111.03</v>
      </c>
      <c r="BQ6" s="36">
        <f t="shared" ref="BQ6:BY6" si="8">IF(BQ7="",NA(),BQ7)</f>
        <v>108.78</v>
      </c>
      <c r="BR6" s="36">
        <f t="shared" si="8"/>
        <v>111.17</v>
      </c>
      <c r="BS6" s="36">
        <f t="shared" si="8"/>
        <v>107.5</v>
      </c>
      <c r="BT6" s="36">
        <f t="shared" si="8"/>
        <v>106.19</v>
      </c>
      <c r="BU6" s="36">
        <f t="shared" si="8"/>
        <v>99.91</v>
      </c>
      <c r="BV6" s="36">
        <f t="shared" si="8"/>
        <v>99.89</v>
      </c>
      <c r="BW6" s="36">
        <f t="shared" si="8"/>
        <v>107.05</v>
      </c>
      <c r="BX6" s="36">
        <f t="shared" si="8"/>
        <v>106.4</v>
      </c>
      <c r="BY6" s="36">
        <f t="shared" si="8"/>
        <v>107.61</v>
      </c>
      <c r="BZ6" s="35" t="str">
        <f>IF(BZ7="","",IF(BZ7="-","【-】","【"&amp;SUBSTITUTE(TEXT(BZ7,"#,##0.00"),"-","△")&amp;"】"))</f>
        <v>【105.59】</v>
      </c>
      <c r="CA6" s="36">
        <f>IF(CA7="",NA(),CA7)</f>
        <v>156.47</v>
      </c>
      <c r="CB6" s="36">
        <f t="shared" ref="CB6:CJ6" si="9">IF(CB7="",NA(),CB7)</f>
        <v>159.79</v>
      </c>
      <c r="CC6" s="36">
        <f t="shared" si="9"/>
        <v>154.32</v>
      </c>
      <c r="CD6" s="36">
        <f t="shared" si="9"/>
        <v>155.53</v>
      </c>
      <c r="CE6" s="36">
        <f t="shared" si="9"/>
        <v>156.87</v>
      </c>
      <c r="CF6" s="36">
        <f t="shared" si="9"/>
        <v>164.25</v>
      </c>
      <c r="CG6" s="36">
        <f t="shared" si="9"/>
        <v>165.34</v>
      </c>
      <c r="CH6" s="36">
        <f t="shared" si="9"/>
        <v>155.09</v>
      </c>
      <c r="CI6" s="36">
        <f t="shared" si="9"/>
        <v>156.29</v>
      </c>
      <c r="CJ6" s="36">
        <f t="shared" si="9"/>
        <v>155.69</v>
      </c>
      <c r="CK6" s="35" t="str">
        <f>IF(CK7="","",IF(CK7="-","【-】","【"&amp;SUBSTITUTE(TEXT(CK7,"#,##0.00"),"-","△")&amp;"】"))</f>
        <v>【163.27】</v>
      </c>
      <c r="CL6" s="36">
        <f>IF(CL7="",NA(),CL7)</f>
        <v>65.400000000000006</v>
      </c>
      <c r="CM6" s="36">
        <f t="shared" ref="CM6:CU6" si="10">IF(CM7="",NA(),CM7)</f>
        <v>66.14</v>
      </c>
      <c r="CN6" s="36">
        <f t="shared" si="10"/>
        <v>65.739999999999995</v>
      </c>
      <c r="CO6" s="36">
        <f t="shared" si="10"/>
        <v>63.98</v>
      </c>
      <c r="CP6" s="36">
        <f t="shared" si="10"/>
        <v>63.04</v>
      </c>
      <c r="CQ6" s="36">
        <f t="shared" si="10"/>
        <v>62.71</v>
      </c>
      <c r="CR6" s="36">
        <f t="shared" si="10"/>
        <v>62.15</v>
      </c>
      <c r="CS6" s="36">
        <f t="shared" si="10"/>
        <v>61.61</v>
      </c>
      <c r="CT6" s="36">
        <f t="shared" si="10"/>
        <v>62.34</v>
      </c>
      <c r="CU6" s="36">
        <f t="shared" si="10"/>
        <v>62.46</v>
      </c>
      <c r="CV6" s="35" t="str">
        <f>IF(CV7="","",IF(CV7="-","【-】","【"&amp;SUBSTITUTE(TEXT(CV7,"#,##0.00"),"-","△")&amp;"】"))</f>
        <v>【59.94】</v>
      </c>
      <c r="CW6" s="36">
        <f>IF(CW7="",NA(),CW7)</f>
        <v>91.37</v>
      </c>
      <c r="CX6" s="36">
        <f t="shared" ref="CX6:DF6" si="11">IF(CX7="",NA(),CX7)</f>
        <v>90.3</v>
      </c>
      <c r="CY6" s="36">
        <f t="shared" si="11"/>
        <v>89.73</v>
      </c>
      <c r="CZ6" s="36">
        <f t="shared" si="11"/>
        <v>90.9</v>
      </c>
      <c r="DA6" s="36">
        <f t="shared" si="11"/>
        <v>91.54</v>
      </c>
      <c r="DB6" s="36">
        <f t="shared" si="11"/>
        <v>90.54</v>
      </c>
      <c r="DC6" s="36">
        <f t="shared" si="11"/>
        <v>90.64</v>
      </c>
      <c r="DD6" s="36">
        <f t="shared" si="11"/>
        <v>90.23</v>
      </c>
      <c r="DE6" s="36">
        <f t="shared" si="11"/>
        <v>90.15</v>
      </c>
      <c r="DF6" s="36">
        <f t="shared" si="11"/>
        <v>90.62</v>
      </c>
      <c r="DG6" s="35" t="str">
        <f>IF(DG7="","",IF(DG7="-","【-】","【"&amp;SUBSTITUTE(TEXT(DG7,"#,##0.00"),"-","△")&amp;"】"))</f>
        <v>【90.22】</v>
      </c>
      <c r="DH6" s="36">
        <f>IF(DH7="",NA(),DH7)</f>
        <v>38.049999999999997</v>
      </c>
      <c r="DI6" s="36">
        <f t="shared" ref="DI6:DQ6" si="12">IF(DI7="",NA(),DI7)</f>
        <v>39.08</v>
      </c>
      <c r="DJ6" s="36">
        <f t="shared" si="12"/>
        <v>42.75</v>
      </c>
      <c r="DK6" s="36">
        <f t="shared" si="12"/>
        <v>43.58</v>
      </c>
      <c r="DL6" s="36">
        <f t="shared" si="12"/>
        <v>44.36</v>
      </c>
      <c r="DM6" s="36">
        <f t="shared" si="12"/>
        <v>42.43</v>
      </c>
      <c r="DN6" s="36">
        <f t="shared" si="12"/>
        <v>43.24</v>
      </c>
      <c r="DO6" s="36">
        <f t="shared" si="12"/>
        <v>46.36</v>
      </c>
      <c r="DP6" s="36">
        <f t="shared" si="12"/>
        <v>47.37</v>
      </c>
      <c r="DQ6" s="36">
        <f t="shared" si="12"/>
        <v>48.01</v>
      </c>
      <c r="DR6" s="35" t="str">
        <f>IF(DR7="","",IF(DR7="-","【-】","【"&amp;SUBSTITUTE(TEXT(DR7,"#,##0.00"),"-","△")&amp;"】"))</f>
        <v>【47.91】</v>
      </c>
      <c r="DS6" s="36">
        <f>IF(DS7="",NA(),DS7)</f>
        <v>2.2200000000000002</v>
      </c>
      <c r="DT6" s="36">
        <f t="shared" ref="DT6:EB6" si="13">IF(DT7="",NA(),DT7)</f>
        <v>1.84</v>
      </c>
      <c r="DU6" s="36">
        <f t="shared" si="13"/>
        <v>1.76</v>
      </c>
      <c r="DV6" s="36">
        <f t="shared" si="13"/>
        <v>5.9</v>
      </c>
      <c r="DW6" s="36">
        <f t="shared" si="13"/>
        <v>7.51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0.63</v>
      </c>
      <c r="EE6" s="36">
        <f t="shared" ref="EE6:EM6" si="14">IF(EE7="",NA(),EE7)</f>
        <v>0.68</v>
      </c>
      <c r="EF6" s="36">
        <f t="shared" si="14"/>
        <v>0.47</v>
      </c>
      <c r="EG6" s="36">
        <f t="shared" si="14"/>
        <v>0.37</v>
      </c>
      <c r="EH6" s="36">
        <f t="shared" si="14"/>
        <v>0.8</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112194</v>
      </c>
      <c r="D7" s="38">
        <v>46</v>
      </c>
      <c r="E7" s="38">
        <v>1</v>
      </c>
      <c r="F7" s="38">
        <v>0</v>
      </c>
      <c r="G7" s="38">
        <v>1</v>
      </c>
      <c r="H7" s="38" t="s">
        <v>105</v>
      </c>
      <c r="I7" s="38" t="s">
        <v>106</v>
      </c>
      <c r="J7" s="38" t="s">
        <v>107</v>
      </c>
      <c r="K7" s="38" t="s">
        <v>108</v>
      </c>
      <c r="L7" s="38" t="s">
        <v>109</v>
      </c>
      <c r="M7" s="38"/>
      <c r="N7" s="39" t="s">
        <v>110</v>
      </c>
      <c r="O7" s="39">
        <v>79.010000000000005</v>
      </c>
      <c r="P7" s="39">
        <v>99.83</v>
      </c>
      <c r="Q7" s="39">
        <v>2916</v>
      </c>
      <c r="R7" s="39">
        <v>228092</v>
      </c>
      <c r="S7" s="39">
        <v>45.51</v>
      </c>
      <c r="T7" s="39">
        <v>5011.91</v>
      </c>
      <c r="U7" s="39">
        <v>227725</v>
      </c>
      <c r="V7" s="39">
        <v>45.51</v>
      </c>
      <c r="W7" s="39">
        <v>5003.8500000000004</v>
      </c>
      <c r="X7" s="39">
        <v>119.7</v>
      </c>
      <c r="Y7" s="39">
        <v>117.95</v>
      </c>
      <c r="Z7" s="39">
        <v>117</v>
      </c>
      <c r="AA7" s="39">
        <v>115.1</v>
      </c>
      <c r="AB7" s="39">
        <v>112.83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711.1</v>
      </c>
      <c r="AU7" s="39">
        <v>864.35</v>
      </c>
      <c r="AV7" s="39">
        <v>344.03</v>
      </c>
      <c r="AW7" s="39">
        <v>335.77</v>
      </c>
      <c r="AX7" s="39">
        <v>329.03</v>
      </c>
      <c r="AY7" s="39">
        <v>590.46</v>
      </c>
      <c r="AZ7" s="39">
        <v>628.34</v>
      </c>
      <c r="BA7" s="39">
        <v>289.8</v>
      </c>
      <c r="BB7" s="39">
        <v>299.44</v>
      </c>
      <c r="BC7" s="39">
        <v>311.99</v>
      </c>
      <c r="BD7" s="39">
        <v>262.87</v>
      </c>
      <c r="BE7" s="39">
        <v>178.58</v>
      </c>
      <c r="BF7" s="39">
        <v>166.38</v>
      </c>
      <c r="BG7" s="39">
        <v>157.84</v>
      </c>
      <c r="BH7" s="39">
        <v>150.54</v>
      </c>
      <c r="BI7" s="39">
        <v>140.93</v>
      </c>
      <c r="BJ7" s="39">
        <v>299.16000000000003</v>
      </c>
      <c r="BK7" s="39">
        <v>297.13</v>
      </c>
      <c r="BL7" s="39">
        <v>301.99</v>
      </c>
      <c r="BM7" s="39">
        <v>298.08999999999997</v>
      </c>
      <c r="BN7" s="39">
        <v>291.77999999999997</v>
      </c>
      <c r="BO7" s="39">
        <v>270.87</v>
      </c>
      <c r="BP7" s="39">
        <v>111.03</v>
      </c>
      <c r="BQ7" s="39">
        <v>108.78</v>
      </c>
      <c r="BR7" s="39">
        <v>111.17</v>
      </c>
      <c r="BS7" s="39">
        <v>107.5</v>
      </c>
      <c r="BT7" s="39">
        <v>106.19</v>
      </c>
      <c r="BU7" s="39">
        <v>99.91</v>
      </c>
      <c r="BV7" s="39">
        <v>99.89</v>
      </c>
      <c r="BW7" s="39">
        <v>107.05</v>
      </c>
      <c r="BX7" s="39">
        <v>106.4</v>
      </c>
      <c r="BY7" s="39">
        <v>107.61</v>
      </c>
      <c r="BZ7" s="39">
        <v>105.59</v>
      </c>
      <c r="CA7" s="39">
        <v>156.47</v>
      </c>
      <c r="CB7" s="39">
        <v>159.79</v>
      </c>
      <c r="CC7" s="39">
        <v>154.32</v>
      </c>
      <c r="CD7" s="39">
        <v>155.53</v>
      </c>
      <c r="CE7" s="39">
        <v>156.87</v>
      </c>
      <c r="CF7" s="39">
        <v>164.25</v>
      </c>
      <c r="CG7" s="39">
        <v>165.34</v>
      </c>
      <c r="CH7" s="39">
        <v>155.09</v>
      </c>
      <c r="CI7" s="39">
        <v>156.29</v>
      </c>
      <c r="CJ7" s="39">
        <v>155.69</v>
      </c>
      <c r="CK7" s="39">
        <v>163.27000000000001</v>
      </c>
      <c r="CL7" s="39">
        <v>65.400000000000006</v>
      </c>
      <c r="CM7" s="39">
        <v>66.14</v>
      </c>
      <c r="CN7" s="39">
        <v>65.739999999999995</v>
      </c>
      <c r="CO7" s="39">
        <v>63.98</v>
      </c>
      <c r="CP7" s="39">
        <v>63.04</v>
      </c>
      <c r="CQ7" s="39">
        <v>62.71</v>
      </c>
      <c r="CR7" s="39">
        <v>62.15</v>
      </c>
      <c r="CS7" s="39">
        <v>61.61</v>
      </c>
      <c r="CT7" s="39">
        <v>62.34</v>
      </c>
      <c r="CU7" s="39">
        <v>62.46</v>
      </c>
      <c r="CV7" s="39">
        <v>59.94</v>
      </c>
      <c r="CW7" s="39">
        <v>91.37</v>
      </c>
      <c r="CX7" s="39">
        <v>90.3</v>
      </c>
      <c r="CY7" s="39">
        <v>89.73</v>
      </c>
      <c r="CZ7" s="39">
        <v>90.9</v>
      </c>
      <c r="DA7" s="39">
        <v>91.54</v>
      </c>
      <c r="DB7" s="39">
        <v>90.54</v>
      </c>
      <c r="DC7" s="39">
        <v>90.64</v>
      </c>
      <c r="DD7" s="39">
        <v>90.23</v>
      </c>
      <c r="DE7" s="39">
        <v>90.15</v>
      </c>
      <c r="DF7" s="39">
        <v>90.62</v>
      </c>
      <c r="DG7" s="39">
        <v>90.22</v>
      </c>
      <c r="DH7" s="39">
        <v>38.049999999999997</v>
      </c>
      <c r="DI7" s="39">
        <v>39.08</v>
      </c>
      <c r="DJ7" s="39">
        <v>42.75</v>
      </c>
      <c r="DK7" s="39">
        <v>43.58</v>
      </c>
      <c r="DL7" s="39">
        <v>44.36</v>
      </c>
      <c r="DM7" s="39">
        <v>42.43</v>
      </c>
      <c r="DN7" s="39">
        <v>43.24</v>
      </c>
      <c r="DO7" s="39">
        <v>46.36</v>
      </c>
      <c r="DP7" s="39">
        <v>47.37</v>
      </c>
      <c r="DQ7" s="39">
        <v>48.01</v>
      </c>
      <c r="DR7" s="39">
        <v>47.91</v>
      </c>
      <c r="DS7" s="39">
        <v>2.2200000000000002</v>
      </c>
      <c r="DT7" s="39">
        <v>1.84</v>
      </c>
      <c r="DU7" s="39">
        <v>1.76</v>
      </c>
      <c r="DV7" s="39">
        <v>5.9</v>
      </c>
      <c r="DW7" s="39">
        <v>7.51</v>
      </c>
      <c r="DX7" s="39">
        <v>11.07</v>
      </c>
      <c r="DY7" s="39">
        <v>12.21</v>
      </c>
      <c r="DZ7" s="39">
        <v>13.57</v>
      </c>
      <c r="EA7" s="39">
        <v>14.27</v>
      </c>
      <c r="EB7" s="39">
        <v>16.170000000000002</v>
      </c>
      <c r="EC7" s="39">
        <v>15</v>
      </c>
      <c r="ED7" s="39">
        <v>0.63</v>
      </c>
      <c r="EE7" s="39">
        <v>0.68</v>
      </c>
      <c r="EF7" s="39">
        <v>0.47</v>
      </c>
      <c r="EG7" s="39">
        <v>0.37</v>
      </c>
      <c r="EH7" s="39">
        <v>0.8</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2018-02-20T08:30:33Z</cp:lastPrinted>
  <dcterms:created xsi:type="dcterms:W3CDTF">2017-12-25T01:24:55Z</dcterms:created>
  <dcterms:modified xsi:type="dcterms:W3CDTF">2018-02-20T08:30:36Z</dcterms:modified>
  <cp:category/>
</cp:coreProperties>
</file>