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571"/>
  <workbookPr defaultThemeVersion="124226"/>
  <mc:AlternateContent xmlns:mc="http://schemas.openxmlformats.org/markup-compatibility/2006">
    <mc:Choice Requires="x15">
      <x15ac:absPath xmlns:x15ac="http://schemas.microsoft.com/office/spreadsheetml/2010/11/ac" url="\\172.26.10.170\suido\07下水道業務担当\1財務\調査\☆経営比較分析\H29（H28年度分）\【経営比較分析表】2016_113247_47_1718\"/>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B10" i="4"/>
  <c r="AT8" i="4"/>
  <c r="AL8" i="4"/>
  <c r="P8" i="4"/>
  <c r="I8" i="4"/>
  <c r="B8"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<sst xmlns="http://schemas.openxmlformats.org/spreadsheetml/2006/main" count="245" uniqueCount="125">
  <si>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</si>
  <si>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</si>
  <si>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</si>
  <si>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</si>
  <si>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</si>
  <si>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</si>
  <si>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</si>
  <si>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</si>
  <si>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</si>
  <si>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</si>
  <si>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</si>
  <si>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</si>
  <si>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</si>
  <si>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</si>
  <si>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</si>
  <si>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</si>
  <si>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</si>
  <si>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</si>
  <si>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</si>
  <si>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</si>
  <si>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</si>
  <si>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</si>
  <si>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</si>
  <si>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</si>
  <si>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</si>
  <si>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</si>
  <si>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</si>
  <si>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</si>
  <si>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</si>
  <si>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</si>
  <si>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</si>
  <si>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</si>
  <si>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</si>
  <si>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</si>
  <si>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</si>
  <si>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</si>
  <si>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</si>
  <si>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</si>
  <si>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</si>
  <si>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</si>
  <si>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</si>
  <si>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</si>
  <si>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</si>
  <si>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</si>
  <si>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</si>
  <si>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</si>
  <si>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</si>
  <si>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</si>
  <si>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</si>
  <si>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</si>
  <si>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</si>
  <si>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</si>
  <si>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</si>
  <si>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</si>
  <si>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</si>
  <si>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</si>
  <si>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</si>
  <si>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</si>
  <si>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</si>
  <si>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</si>
  <si>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</si>
  <si>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</si>
  <si>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</si>
  <si>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</si>
  <si>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</si>
  <si>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</si>
  <si>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</si>
  <si>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</si>
  <si>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</si>
  <si>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</si>
  <si>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</si>
  <si>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</si>
  <si>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</si>
  <si>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</si>
  <si>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</si>
  <si>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</si>
  <si>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</si>
  <si>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</si>
  <si>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</si>
  <si>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</si>
  <si>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</si>
  <si>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</si>
  <si>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</si>
  <si>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</si>
  <si>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</si>
  <si>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</si>
  <si>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</si>
  <si>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</si>
  <si>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</si>
  <si>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</si>
  <si>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</si>
  <si>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</si>
  <si>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</si>
  <si>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</si>
  <si>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</si>
  <si>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</si>
  <si>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</si>
  <si>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</si>
  <si>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</si>
  <si>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</si>
  <si>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</si>
  <si>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</si>
  <si>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</si>
  <si>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</si>
  <si>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</si>
  <si>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</si>
  <si>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</si>
  <si>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</si>
  <si>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</si>
  <si>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三芳町</t>
  </si>
  <si>
    <t>法非適用</t>
  </si>
  <si>
    <t>下水道事業</t>
  </si>
  <si>
    <t>公共下水道</t>
  </si>
  <si>
    <t>Bb1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</si>
  <si>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</si>
  <si>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</si>
  <si>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</si>
  <si>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</si>
  <si>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</si>
  <si>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</si>
  <si>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</si>
  <si>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</si>
  <si>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平成28年度の収益的収支比率は、前年度と比較し黒字が増加した。平成27年10月の料金改定により料金収入が上向きになったことと地方債償還金が減少していることが要因と考えられる。しかし、依然一般会計からの操出金に依存する部分も少なくない。
　経費回収率も前述のとおり、料金収入の増加と地方債償還金の減による汚水処理費が減少したことにより、良好な状態が継続している。しかし、今後下水道施設の更新投資等による汚水処理費の増額が見込まれ、また流域下水道の維持管理費に影響される部分があるため、現在の状況が継続されるとは考えづらい。現在の収益を積立て、今後の施設更新事業に備える必要があると考える。
　投資的事業はほぼ完了し、地方債償還金の逓減や、人件費の縮減等を行ってきており、類似団体平均値に比しても汚水処理原価は低水準であり、現状では費用の効率性については、悪い状況とはいえないが、一般会計の状況や今後の施設更新時期を考慮すると、健全経営を続けていくためには、引き続き自主財源を確保しなくてはならない状況にあるといえる。
　水洗化率が100％に近いため、新規接続による使用料収入の増加は、あまり期待できない。</t>
    <rPh sb="1" eb="3">
      <t>ヘイセイ</t>
    </rPh>
    <rPh sb="5" eb="7">
      <t>ネンド</t>
    </rPh>
    <rPh sb="8" eb="11">
      <t>シュウエキテキ</t>
    </rPh>
    <rPh sb="11" eb="13">
      <t>シュウシ</t>
    </rPh>
    <rPh sb="13" eb="15">
      <t>ヒリツ</t>
    </rPh>
    <rPh sb="17" eb="20">
      <t>ゼンネンド</t>
    </rPh>
    <rPh sb="21" eb="23">
      <t>ヒカク</t>
    </rPh>
    <rPh sb="24" eb="26">
      <t>クロジ</t>
    </rPh>
    <rPh sb="27" eb="29">
      <t>ゾウカ</t>
    </rPh>
    <rPh sb="32" eb="34">
      <t>ヘイセイ</t>
    </rPh>
    <rPh sb="36" eb="37">
      <t>ネン</t>
    </rPh>
    <rPh sb="39" eb="40">
      <t>ガツ</t>
    </rPh>
    <rPh sb="41" eb="43">
      <t>リョウキン</t>
    </rPh>
    <rPh sb="43" eb="45">
      <t>カイテイ</t>
    </rPh>
    <rPh sb="48" eb="50">
      <t>リョウキン</t>
    </rPh>
    <rPh sb="50" eb="52">
      <t>シュウニュウ</t>
    </rPh>
    <rPh sb="53" eb="55">
      <t>ウワム</t>
    </rPh>
    <rPh sb="63" eb="66">
      <t>チホウサイ</t>
    </rPh>
    <rPh sb="66" eb="69">
      <t>ショウカンキン</t>
    </rPh>
    <rPh sb="70" eb="72">
      <t>ゲンショウ</t>
    </rPh>
    <rPh sb="79" eb="81">
      <t>ヨウイン</t>
    </rPh>
    <rPh sb="82" eb="83">
      <t>カンガ</t>
    </rPh>
    <rPh sb="92" eb="94">
      <t>イゼン</t>
    </rPh>
    <rPh sb="94" eb="96">
      <t>イッパン</t>
    </rPh>
    <rPh sb="96" eb="98">
      <t>カイケイ</t>
    </rPh>
    <rPh sb="101" eb="103">
      <t>クリダシ</t>
    </rPh>
    <rPh sb="103" eb="104">
      <t>キン</t>
    </rPh>
    <rPh sb="105" eb="107">
      <t>イゾン</t>
    </rPh>
    <rPh sb="109" eb="111">
      <t>ブブン</t>
    </rPh>
    <rPh sb="112" eb="113">
      <t>スク</t>
    </rPh>
    <rPh sb="120" eb="122">
      <t>ケイヒ</t>
    </rPh>
    <rPh sb="122" eb="124">
      <t>カイシュウ</t>
    </rPh>
    <rPh sb="124" eb="125">
      <t>リツ</t>
    </rPh>
    <rPh sb="126" eb="128">
      <t>ゼンジュツ</t>
    </rPh>
    <rPh sb="133" eb="135">
      <t>リョウキン</t>
    </rPh>
    <rPh sb="135" eb="137">
      <t>シュウニュウ</t>
    </rPh>
    <rPh sb="138" eb="140">
      <t>ゾウカ</t>
    </rPh>
    <rPh sb="141" eb="144">
      <t>チホウサイ</t>
    </rPh>
    <rPh sb="144" eb="147">
      <t>ショウカンキン</t>
    </rPh>
    <rPh sb="152" eb="154">
      <t>オスイ</t>
    </rPh>
    <rPh sb="154" eb="156">
      <t>ショリ</t>
    </rPh>
    <rPh sb="156" eb="157">
      <t>ヒ</t>
    </rPh>
    <rPh sb="158" eb="160">
      <t>ゲンショウ</t>
    </rPh>
    <rPh sb="168" eb="170">
      <t>リョウコウ</t>
    </rPh>
    <rPh sb="171" eb="173">
      <t>ジョウタイ</t>
    </rPh>
    <rPh sb="174" eb="176">
      <t>ケイゾク</t>
    </rPh>
    <rPh sb="185" eb="187">
      <t>コンゴ</t>
    </rPh>
    <rPh sb="187" eb="190">
      <t>ゲスイドウ</t>
    </rPh>
    <rPh sb="190" eb="192">
      <t>シセツ</t>
    </rPh>
    <rPh sb="193" eb="195">
      <t>コウシン</t>
    </rPh>
    <rPh sb="195" eb="197">
      <t>トウシ</t>
    </rPh>
    <rPh sb="197" eb="198">
      <t>トウ</t>
    </rPh>
    <rPh sb="201" eb="203">
      <t>オスイ</t>
    </rPh>
    <rPh sb="203" eb="205">
      <t>ショリ</t>
    </rPh>
    <rPh sb="205" eb="206">
      <t>ヒ</t>
    </rPh>
    <rPh sb="207" eb="209">
      <t>ゾウガク</t>
    </rPh>
    <rPh sb="210" eb="212">
      <t>ミコ</t>
    </rPh>
    <rPh sb="217" eb="219">
      <t>リュウイキ</t>
    </rPh>
    <rPh sb="219" eb="222">
      <t>ゲスイドウ</t>
    </rPh>
    <rPh sb="223" eb="225">
      <t>イジ</t>
    </rPh>
    <rPh sb="225" eb="227">
      <t>カンリ</t>
    </rPh>
    <rPh sb="227" eb="228">
      <t>ヒ</t>
    </rPh>
    <rPh sb="229" eb="231">
      <t>エイキョウ</t>
    </rPh>
    <rPh sb="234" eb="236">
      <t>ブブン</t>
    </rPh>
    <rPh sb="242" eb="244">
      <t>ゲンザイ</t>
    </rPh>
    <rPh sb="245" eb="247">
      <t>ジョウキョウ</t>
    </rPh>
    <rPh sb="248" eb="250">
      <t>ケイゾク</t>
    </rPh>
    <rPh sb="255" eb="256">
      <t>カンガ</t>
    </rPh>
    <rPh sb="261" eb="263">
      <t>ゲンザイ</t>
    </rPh>
    <rPh sb="264" eb="266">
      <t>シュウエキ</t>
    </rPh>
    <rPh sb="267" eb="269">
      <t>ツミタ</t>
    </rPh>
    <rPh sb="271" eb="273">
      <t>コンゴ</t>
    </rPh>
    <rPh sb="274" eb="276">
      <t>シセツ</t>
    </rPh>
    <rPh sb="276" eb="278">
      <t>コウシン</t>
    </rPh>
    <rPh sb="278" eb="280">
      <t>ジギョウ</t>
    </rPh>
    <rPh sb="281" eb="282">
      <t>ソナ</t>
    </rPh>
    <rPh sb="284" eb="286">
      <t>ヒツヨウ</t>
    </rPh>
    <rPh sb="290" eb="291">
      <t>カンガ</t>
    </rPh>
    <rPh sb="296" eb="299">
      <t>トウシテキ</t>
    </rPh>
    <rPh sb="299" eb="301">
      <t>ジギョウ</t>
    </rPh>
    <rPh sb="304" eb="306">
      <t>カンリョウ</t>
    </rPh>
    <rPh sb="308" eb="311">
      <t>チホウサイ</t>
    </rPh>
    <rPh sb="311" eb="314">
      <t>ショウカンキン</t>
    </rPh>
    <rPh sb="315" eb="317">
      <t>テイゲン</t>
    </rPh>
    <rPh sb="319" eb="322">
      <t>ジンケンヒ</t>
    </rPh>
    <rPh sb="323" eb="325">
      <t>シュクゲン</t>
    </rPh>
    <rPh sb="325" eb="326">
      <t>トウ</t>
    </rPh>
    <rPh sb="327" eb="328">
      <t>オコナ</t>
    </rPh>
    <rPh sb="335" eb="337">
      <t>ルイジ</t>
    </rPh>
    <rPh sb="337" eb="339">
      <t>ダンタイ</t>
    </rPh>
    <rPh sb="339" eb="342">
      <t>ヘイキンチ</t>
    </rPh>
    <rPh sb="343" eb="344">
      <t>ヒ</t>
    </rPh>
    <rPh sb="347" eb="349">
      <t>オスイ</t>
    </rPh>
    <rPh sb="349" eb="351">
      <t>ショリ</t>
    </rPh>
    <rPh sb="351" eb="353">
      <t>ゲンカ</t>
    </rPh>
    <rPh sb="354" eb="357">
      <t>テイスイジュン</t>
    </rPh>
    <rPh sb="361" eb="363">
      <t>ゲンジョウ</t>
    </rPh>
    <rPh sb="365" eb="367">
      <t>ヒヨウ</t>
    </rPh>
    <rPh sb="368" eb="371">
      <t>コウリツセイ</t>
    </rPh>
    <rPh sb="377" eb="378">
      <t>ワル</t>
    </rPh>
    <rPh sb="379" eb="381">
      <t>ジョウキョウ</t>
    </rPh>
    <rPh sb="389" eb="391">
      <t>イッパン</t>
    </rPh>
    <rPh sb="391" eb="393">
      <t>カイケイ</t>
    </rPh>
    <rPh sb="394" eb="396">
      <t>ジョウキョウ</t>
    </rPh>
    <rPh sb="397" eb="399">
      <t>コンゴ</t>
    </rPh>
    <rPh sb="400" eb="402">
      <t>シセツ</t>
    </rPh>
    <rPh sb="402" eb="404">
      <t>コウシン</t>
    </rPh>
    <rPh sb="404" eb="406">
      <t>ジキ</t>
    </rPh>
    <rPh sb="407" eb="409">
      <t>コウリョ</t>
    </rPh>
    <rPh sb="413" eb="415">
      <t>ケンゼン</t>
    </rPh>
    <rPh sb="415" eb="417">
      <t>ケイエイ</t>
    </rPh>
    <rPh sb="418" eb="419">
      <t>ツヅ</t>
    </rPh>
    <rPh sb="428" eb="429">
      <t>ヒ</t>
    </rPh>
    <rPh sb="430" eb="431">
      <t>ツヅ</t>
    </rPh>
    <rPh sb="432" eb="434">
      <t>ジシュ</t>
    </rPh>
    <rPh sb="434" eb="436">
      <t>ザイゲン</t>
    </rPh>
    <rPh sb="437" eb="439">
      <t>カクホ</t>
    </rPh>
    <rPh sb="448" eb="450">
      <t>ジョウキョウ</t>
    </rPh>
    <rPh sb="460" eb="463">
      <t>スイセンカ</t>
    </rPh>
    <rPh sb="463" eb="464">
      <t>リツ</t>
    </rPh>
    <rPh sb="470" eb="471">
      <t>チカ</t>
    </rPh>
    <rPh sb="475" eb="477">
      <t>シンキ</t>
    </rPh>
    <rPh sb="477" eb="479">
      <t>セツゾク</t>
    </rPh>
    <rPh sb="482" eb="485">
      <t>シヨウリョウ</t>
    </rPh>
    <rPh sb="485" eb="487">
      <t>シュウニュウ</t>
    </rPh>
    <rPh sb="488" eb="490">
      <t>ゾウカ</t>
    </rPh>
    <rPh sb="495" eb="497">
      <t>キタイ</t>
    </rPh>
    <phoneticPr fontId="4"/>
  </si>
  <si>
    <t>　排水管敷設は昭和50年より開始しており、40年以上が経過している。概ね4～5年後には、最古の排水管から順次本格的な老朽度の調査を開始することになると思われる。
　その調査結果によっては、簡易な補修ではなく、耐用年数を前倒しし、本格的な更新工事に着手することも考えられる。
　また、中継ポンプ場が1基存在するが、平成30年度完了予定の長寿命化対策を実施しており、多額の費用を要することになる。</t>
    <rPh sb="1" eb="4">
      <t>ハイスイカン</t>
    </rPh>
    <rPh sb="4" eb="6">
      <t>フセツ</t>
    </rPh>
    <rPh sb="7" eb="9">
      <t>ショウワ</t>
    </rPh>
    <rPh sb="11" eb="12">
      <t>ネン</t>
    </rPh>
    <rPh sb="14" eb="16">
      <t>カイシ</t>
    </rPh>
    <rPh sb="23" eb="26">
      <t>ネンイジョウ</t>
    </rPh>
    <rPh sb="27" eb="29">
      <t>ケイカ</t>
    </rPh>
    <rPh sb="34" eb="35">
      <t>オオム</t>
    </rPh>
    <rPh sb="39" eb="40">
      <t>ネン</t>
    </rPh>
    <rPh sb="40" eb="41">
      <t>ゴ</t>
    </rPh>
    <rPh sb="44" eb="46">
      <t>サイコ</t>
    </rPh>
    <rPh sb="47" eb="50">
      <t>ハイスイカン</t>
    </rPh>
    <rPh sb="52" eb="54">
      <t>ジュンジ</t>
    </rPh>
    <rPh sb="54" eb="57">
      <t>ホンカクテキ</t>
    </rPh>
    <rPh sb="58" eb="60">
      <t>ロウキュウ</t>
    </rPh>
    <rPh sb="60" eb="61">
      <t>ド</t>
    </rPh>
    <rPh sb="62" eb="64">
      <t>チョウサ</t>
    </rPh>
    <rPh sb="65" eb="67">
      <t>カイシ</t>
    </rPh>
    <rPh sb="75" eb="76">
      <t>オモ</t>
    </rPh>
    <rPh sb="84" eb="86">
      <t>チョウサ</t>
    </rPh>
    <rPh sb="86" eb="88">
      <t>ケッカ</t>
    </rPh>
    <rPh sb="94" eb="96">
      <t>カンイ</t>
    </rPh>
    <rPh sb="97" eb="99">
      <t>ホシュウ</t>
    </rPh>
    <rPh sb="104" eb="106">
      <t>タイヨウ</t>
    </rPh>
    <rPh sb="106" eb="108">
      <t>ネンスウ</t>
    </rPh>
    <rPh sb="109" eb="111">
      <t>マエダオ</t>
    </rPh>
    <rPh sb="114" eb="117">
      <t>ホンカクテキ</t>
    </rPh>
    <rPh sb="118" eb="120">
      <t>コウシン</t>
    </rPh>
    <rPh sb="120" eb="122">
      <t>コウジ</t>
    </rPh>
    <rPh sb="123" eb="125">
      <t>チャクシュ</t>
    </rPh>
    <rPh sb="130" eb="131">
      <t>カンガ</t>
    </rPh>
    <rPh sb="141" eb="143">
      <t>チュウケイ</t>
    </rPh>
    <rPh sb="146" eb="147">
      <t>ジョウ</t>
    </rPh>
    <rPh sb="149" eb="150">
      <t>キ</t>
    </rPh>
    <rPh sb="150" eb="152">
      <t>ソンザイ</t>
    </rPh>
    <rPh sb="156" eb="158">
      <t>ヘイセイ</t>
    </rPh>
    <rPh sb="160" eb="162">
      <t>ネンド</t>
    </rPh>
    <rPh sb="162" eb="164">
      <t>カンリョウ</t>
    </rPh>
    <rPh sb="164" eb="166">
      <t>ヨテイ</t>
    </rPh>
    <rPh sb="167" eb="171">
      <t>チョウジュミョウカ</t>
    </rPh>
    <rPh sb="171" eb="173">
      <t>タイサク</t>
    </rPh>
    <rPh sb="174" eb="176">
      <t>ジッシ</t>
    </rPh>
    <rPh sb="181" eb="183">
      <t>タガク</t>
    </rPh>
    <rPh sb="184" eb="186">
      <t>ヒヨウ</t>
    </rPh>
    <rPh sb="187" eb="188">
      <t>ヨウ</t>
    </rPh>
    <phoneticPr fontId="4"/>
  </si>
  <si>
    <t>　新規築造事業はほぼ終了し、すでに地方債償還金も逓減し始め、人件費等可能な限り歳出削減に取り組み、また、積極的に基金積立てに努めてきた。今後は流域下水道の維持管理はもとより、近い将来、排水管の更新等本格的な維持管理の時代にシフトしていく。
　このような状況下において、安定した経営を確保するためには、安定した収益に努めなければならない。収益は現在も、一般会計からの操出金に依存している部分もあり、一般会計の負担軽減のためにも、自主財源の向上が必要である。平成27年10月に平均7.7％の使用料改定を行ったところであるが、必要に応じ、近い将来、使用料の見直しを検討しなければならないことも考えられる。</t>
    <rPh sb="1" eb="3">
      <t>シンキ</t>
    </rPh>
    <rPh sb="3" eb="5">
      <t>チクゾウ</t>
    </rPh>
    <rPh sb="5" eb="7">
      <t>ジギョウ</t>
    </rPh>
    <rPh sb="10" eb="12">
      <t>シュウリョウ</t>
    </rPh>
    <rPh sb="17" eb="20">
      <t>チホウサイ</t>
    </rPh>
    <rPh sb="20" eb="23">
      <t>ショウカンキン</t>
    </rPh>
    <rPh sb="24" eb="26">
      <t>テイゲン</t>
    </rPh>
    <rPh sb="27" eb="28">
      <t>ハジ</t>
    </rPh>
    <rPh sb="30" eb="33">
      <t>ジンケンヒ</t>
    </rPh>
    <rPh sb="33" eb="34">
      <t>トウ</t>
    </rPh>
    <rPh sb="34" eb="36">
      <t>カノウ</t>
    </rPh>
    <rPh sb="37" eb="38">
      <t>カギ</t>
    </rPh>
    <rPh sb="39" eb="41">
      <t>サイシュツ</t>
    </rPh>
    <rPh sb="41" eb="43">
      <t>サクゲン</t>
    </rPh>
    <rPh sb="44" eb="45">
      <t>ト</t>
    </rPh>
    <rPh sb="46" eb="47">
      <t>ク</t>
    </rPh>
    <rPh sb="52" eb="55">
      <t>セッキョクテキ</t>
    </rPh>
    <rPh sb="56" eb="58">
      <t>キキン</t>
    </rPh>
    <rPh sb="58" eb="60">
      <t>ツミタテ</t>
    </rPh>
    <rPh sb="62" eb="63">
      <t>ツト</t>
    </rPh>
    <rPh sb="68" eb="70">
      <t>コンゴ</t>
    </rPh>
    <rPh sb="71" eb="73">
      <t>リュウイキ</t>
    </rPh>
    <rPh sb="73" eb="76">
      <t>ゲスイドウ</t>
    </rPh>
    <rPh sb="77" eb="79">
      <t>イジ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</si>
</sst>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359-470C-8976-6EF912318A07}"/>
            </c:ext>
          </c:extLst>
        </c:ser>
        <c:dLbls>
          <c:showLegendKey val="0"/>
          <c:showVal val="0"/>
          <c:showCatName val="0"/>
          <c:showSerName val="0"/>
          <c:showPercent val="0"/>
          <c:showBubbleSize val="0"/>
        </c:dLbls>
        <c:gapWidth val="150"/>
        <c:axId val="100305152"/>
        <c:axId val="11832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0.22</c:v>
                </c:pt>
                <c:pt idx="2">
                  <c:v>0.09</c:v>
                </c:pt>
                <c:pt idx="3">
                  <c:v>0.15</c:v>
                </c:pt>
                <c:pt idx="4">
                  <c:v>4.88</c:v>
                </c:pt>
              </c:numCache>
            </c:numRef>
          </c:val>
          <c:smooth val="0"/>
          <c:extLst>
            <c:ext xmlns:c16="http://schemas.microsoft.com/office/drawing/2014/chart" uri="{C3380CC4-5D6E-409C-BE32-E72D297353CC}">
              <c16:uniqueId val="{00000001-F359-470C-8976-6EF912318A07}"/>
            </c:ext>
          </c:extLst>
        </c:ser>
        <c:dLbls>
          <c:showLegendKey val="0"/>
          <c:showVal val="0"/>
          <c:showCatName val="0"/>
          <c:showSerName val="0"/>
          <c:showPercent val="0"/>
          <c:showBubbleSize val="0"/>
        </c:dLbls>
        <c:marker val="1"/>
        <c:smooth val="0"/>
        <c:axId val="100305152"/>
        <c:axId val="118329728"/>
      </c:lineChart>
      <c:dateAx>
        <c:axId val="100305152"/>
        <c:scaling>
          <c:orientation val="minMax"/>
        </c:scaling>
        <c:delete val="1"/>
        <c:axPos val="b"/>
        <c:numFmt formatCode="ge" sourceLinked="1"/>
        <c:majorTickMark val="none"/>
        <c:minorTickMark val="none"/>
        <c:tickLblPos val="none"/>
        <c:crossAx val="118329728"/>
        <c:crosses val="autoZero"/>
        <c:auto val="1"/>
        <c:lblOffset val="100"/>
        <c:baseTimeUnit val="years"/>
      </c:dateAx>
      <c:valAx>
        <c:axId val="11832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0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EEB-4015-A561-9D9DD29E70F5}"/>
            </c:ext>
          </c:extLst>
        </c:ser>
        <c:dLbls>
          <c:showLegendKey val="0"/>
          <c:showVal val="0"/>
          <c:showCatName val="0"/>
          <c:showSerName val="0"/>
          <c:showPercent val="0"/>
          <c:showBubbleSize val="0"/>
        </c:dLbls>
        <c:gapWidth val="150"/>
        <c:axId val="132017536"/>
        <c:axId val="13202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3.8</c:v>
                </c:pt>
                <c:pt idx="1">
                  <c:v>19.95</c:v>
                </c:pt>
                <c:pt idx="2">
                  <c:v>83.47</c:v>
                </c:pt>
                <c:pt idx="3">
                  <c:v>86.69</c:v>
                </c:pt>
                <c:pt idx="4">
                  <c:v>80.16</c:v>
                </c:pt>
              </c:numCache>
            </c:numRef>
          </c:val>
          <c:smooth val="0"/>
          <c:extLst>
            <c:ext xmlns:c16="http://schemas.microsoft.com/office/drawing/2014/chart" uri="{C3380CC4-5D6E-409C-BE32-E72D297353CC}">
              <c16:uniqueId val="{00000001-8EEB-4015-A561-9D9DD29E70F5}"/>
            </c:ext>
          </c:extLst>
        </c:ser>
        <c:dLbls>
          <c:showLegendKey val="0"/>
          <c:showVal val="0"/>
          <c:showCatName val="0"/>
          <c:showSerName val="0"/>
          <c:showPercent val="0"/>
          <c:showBubbleSize val="0"/>
        </c:dLbls>
        <c:marker val="1"/>
        <c:smooth val="0"/>
        <c:axId val="132017536"/>
        <c:axId val="132023808"/>
      </c:lineChart>
      <c:dateAx>
        <c:axId val="132017536"/>
        <c:scaling>
          <c:orientation val="minMax"/>
        </c:scaling>
        <c:delete val="1"/>
        <c:axPos val="b"/>
        <c:numFmt formatCode="ge" sourceLinked="1"/>
        <c:majorTickMark val="none"/>
        <c:minorTickMark val="none"/>
        <c:tickLblPos val="none"/>
        <c:crossAx val="132023808"/>
        <c:crosses val="autoZero"/>
        <c:auto val="1"/>
        <c:lblOffset val="100"/>
        <c:baseTimeUnit val="years"/>
      </c:dateAx>
      <c:valAx>
        <c:axId val="13202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1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99.72</c:v>
                </c:pt>
                <c:pt idx="1">
                  <c:v>99.81</c:v>
                </c:pt>
                <c:pt idx="2">
                  <c:v>99.81</c:v>
                </c:pt>
                <c:pt idx="3">
                  <c:v>99.81</c:v>
                </c:pt>
                <c:pt idx="4">
                  <c:v>99.82</c:v>
                </c:pt>
              </c:numCache>
            </c:numRef>
          </c:val>
          <c:extLst>
            <c:ext xmlns:c16="http://schemas.microsoft.com/office/drawing/2014/chart" uri="{C3380CC4-5D6E-409C-BE32-E72D297353CC}">
              <c16:uniqueId val="{00000000-A107-4766-A5B1-29B675D29581}"/>
            </c:ext>
          </c:extLst>
        </c:ser>
        <c:dLbls>
          <c:showLegendKey val="0"/>
          <c:showVal val="0"/>
          <c:showCatName val="0"/>
          <c:showSerName val="0"/>
          <c:showPercent val="0"/>
          <c:showBubbleSize val="0"/>
        </c:dLbls>
        <c:gapWidth val="150"/>
        <c:axId val="132062208"/>
        <c:axId val="13206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89.08</c:v>
                </c:pt>
                <c:pt idx="1">
                  <c:v>91.99</c:v>
                </c:pt>
                <c:pt idx="2">
                  <c:v>96.07</c:v>
                </c:pt>
                <c:pt idx="3">
                  <c:v>96.14</c:v>
                </c:pt>
                <c:pt idx="4">
                  <c:v>96.19</c:v>
                </c:pt>
              </c:numCache>
            </c:numRef>
          </c:val>
          <c:smooth val="0"/>
          <c:extLst>
            <c:ext xmlns:c16="http://schemas.microsoft.com/office/drawing/2014/chart" uri="{C3380CC4-5D6E-409C-BE32-E72D297353CC}">
              <c16:uniqueId val="{00000001-A107-4766-A5B1-29B675D29581}"/>
            </c:ext>
          </c:extLst>
        </c:ser>
        <c:dLbls>
          <c:showLegendKey val="0"/>
          <c:showVal val="0"/>
          <c:showCatName val="0"/>
          <c:showSerName val="0"/>
          <c:showPercent val="0"/>
          <c:showBubbleSize val="0"/>
        </c:dLbls>
        <c:marker val="1"/>
        <c:smooth val="0"/>
        <c:axId val="132062208"/>
        <c:axId val="132064384"/>
      </c:lineChart>
      <c:dateAx>
        <c:axId val="132062208"/>
        <c:scaling>
          <c:orientation val="minMax"/>
        </c:scaling>
        <c:delete val="1"/>
        <c:axPos val="b"/>
        <c:numFmt formatCode="ge" sourceLinked="1"/>
        <c:majorTickMark val="none"/>
        <c:minorTickMark val="none"/>
        <c:tickLblPos val="none"/>
        <c:crossAx val="132064384"/>
        <c:crosses val="autoZero"/>
        <c:auto val="1"/>
        <c:lblOffset val="100"/>
        <c:baseTimeUnit val="years"/>
      </c:dateAx>
      <c:valAx>
        <c:axId val="13206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6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100.64</c:v>
                </c:pt>
                <c:pt idx="1">
                  <c:v>110.74</c:v>
                </c:pt>
                <c:pt idx="2">
                  <c:v>94.42</c:v>
                </c:pt>
                <c:pt idx="3">
                  <c:v>111.1</c:v>
                </c:pt>
                <c:pt idx="4">
                  <c:v>118.42</c:v>
                </c:pt>
              </c:numCache>
            </c:numRef>
          </c:val>
          <c:extLst>
            <c:ext xmlns:c16="http://schemas.microsoft.com/office/drawing/2014/chart" uri="{C3380CC4-5D6E-409C-BE32-E72D297353CC}">
              <c16:uniqueId val="{00000000-2522-41A8-A6D5-10F15500CC48}"/>
            </c:ext>
          </c:extLst>
        </c:ser>
        <c:dLbls>
          <c:showLegendKey val="0"/>
          <c:showVal val="0"/>
          <c:showCatName val="0"/>
          <c:showSerName val="0"/>
          <c:showPercent val="0"/>
          <c:showBubbleSize val="0"/>
        </c:dLbls>
        <c:gapWidth val="150"/>
        <c:axId val="118339456"/>
        <c:axId val="11834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22-41A8-A6D5-10F15500CC48}"/>
            </c:ext>
          </c:extLst>
        </c:ser>
        <c:dLbls>
          <c:showLegendKey val="0"/>
          <c:showVal val="0"/>
          <c:showCatName val="0"/>
          <c:showSerName val="0"/>
          <c:showPercent val="0"/>
          <c:showBubbleSize val="0"/>
        </c:dLbls>
        <c:marker val="1"/>
        <c:smooth val="0"/>
        <c:axId val="118339456"/>
        <c:axId val="118345728"/>
      </c:lineChart>
      <c:dateAx>
        <c:axId val="118339456"/>
        <c:scaling>
          <c:orientation val="minMax"/>
        </c:scaling>
        <c:delete val="1"/>
        <c:axPos val="b"/>
        <c:numFmt formatCode="ge" sourceLinked="1"/>
        <c:majorTickMark val="none"/>
        <c:minorTickMark val="none"/>
        <c:tickLblPos val="none"/>
        <c:crossAx val="118345728"/>
        <c:crosses val="autoZero"/>
        <c:auto val="1"/>
        <c:lblOffset val="100"/>
        <c:baseTimeUnit val="years"/>
      </c:dateAx>
      <c:valAx>
        <c:axId val="11834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3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396-4067-9698-342AE0AE903F}"/>
            </c:ext>
          </c:extLst>
        </c:ser>
        <c:dLbls>
          <c:showLegendKey val="0"/>
          <c:showVal val="0"/>
          <c:showCatName val="0"/>
          <c:showSerName val="0"/>
          <c:showPercent val="0"/>
          <c:showBubbleSize val="0"/>
        </c:dLbls>
        <c:gapWidth val="150"/>
        <c:axId val="118838784"/>
        <c:axId val="11884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96-4067-9698-342AE0AE903F}"/>
            </c:ext>
          </c:extLst>
        </c:ser>
        <c:dLbls>
          <c:showLegendKey val="0"/>
          <c:showVal val="0"/>
          <c:showCatName val="0"/>
          <c:showSerName val="0"/>
          <c:showPercent val="0"/>
          <c:showBubbleSize val="0"/>
        </c:dLbls>
        <c:marker val="1"/>
        <c:smooth val="0"/>
        <c:axId val="118838784"/>
        <c:axId val="118840704"/>
      </c:lineChart>
      <c:dateAx>
        <c:axId val="118838784"/>
        <c:scaling>
          <c:orientation val="minMax"/>
        </c:scaling>
        <c:delete val="1"/>
        <c:axPos val="b"/>
        <c:numFmt formatCode="ge" sourceLinked="1"/>
        <c:majorTickMark val="none"/>
        <c:minorTickMark val="none"/>
        <c:tickLblPos val="none"/>
        <c:crossAx val="118840704"/>
        <c:crosses val="autoZero"/>
        <c:auto val="1"/>
        <c:lblOffset val="100"/>
        <c:baseTimeUnit val="years"/>
      </c:dateAx>
      <c:valAx>
        <c:axId val="11884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3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DB4-44E9-AB06-57FBFF69F4E4}"/>
            </c:ext>
          </c:extLst>
        </c:ser>
        <c:dLbls>
          <c:showLegendKey val="0"/>
          <c:showVal val="0"/>
          <c:showCatName val="0"/>
          <c:showSerName val="0"/>
          <c:showPercent val="0"/>
          <c:showBubbleSize val="0"/>
        </c:dLbls>
        <c:gapWidth val="150"/>
        <c:axId val="118875264"/>
        <c:axId val="11887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B4-44E9-AB06-57FBFF69F4E4}"/>
            </c:ext>
          </c:extLst>
        </c:ser>
        <c:dLbls>
          <c:showLegendKey val="0"/>
          <c:showVal val="0"/>
          <c:showCatName val="0"/>
          <c:showSerName val="0"/>
          <c:showPercent val="0"/>
          <c:showBubbleSize val="0"/>
        </c:dLbls>
        <c:marker val="1"/>
        <c:smooth val="0"/>
        <c:axId val="118875264"/>
        <c:axId val="118877184"/>
      </c:lineChart>
      <c:dateAx>
        <c:axId val="118875264"/>
        <c:scaling>
          <c:orientation val="minMax"/>
        </c:scaling>
        <c:delete val="1"/>
        <c:axPos val="b"/>
        <c:numFmt formatCode="ge" sourceLinked="1"/>
        <c:majorTickMark val="none"/>
        <c:minorTickMark val="none"/>
        <c:tickLblPos val="none"/>
        <c:crossAx val="118877184"/>
        <c:crosses val="autoZero"/>
        <c:auto val="1"/>
        <c:lblOffset val="100"/>
        <c:baseTimeUnit val="years"/>
      </c:dateAx>
      <c:valAx>
        <c:axId val="11887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7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23-407E-9F55-F89AE351CED0}"/>
            </c:ext>
          </c:extLst>
        </c:ser>
        <c:dLbls>
          <c:showLegendKey val="0"/>
          <c:showVal val="0"/>
          <c:showCatName val="0"/>
          <c:showSerName val="0"/>
          <c:showPercent val="0"/>
          <c:showBubbleSize val="0"/>
        </c:dLbls>
        <c:gapWidth val="150"/>
        <c:axId val="118895744"/>
        <c:axId val="11889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23-407E-9F55-F89AE351CED0}"/>
            </c:ext>
          </c:extLst>
        </c:ser>
        <c:dLbls>
          <c:showLegendKey val="0"/>
          <c:showVal val="0"/>
          <c:showCatName val="0"/>
          <c:showSerName val="0"/>
          <c:showPercent val="0"/>
          <c:showBubbleSize val="0"/>
        </c:dLbls>
        <c:marker val="1"/>
        <c:smooth val="0"/>
        <c:axId val="118895744"/>
        <c:axId val="118897664"/>
      </c:lineChart>
      <c:dateAx>
        <c:axId val="118895744"/>
        <c:scaling>
          <c:orientation val="minMax"/>
        </c:scaling>
        <c:delete val="1"/>
        <c:axPos val="b"/>
        <c:numFmt formatCode="ge" sourceLinked="1"/>
        <c:majorTickMark val="none"/>
        <c:minorTickMark val="none"/>
        <c:tickLblPos val="none"/>
        <c:crossAx val="118897664"/>
        <c:crosses val="autoZero"/>
        <c:auto val="1"/>
        <c:lblOffset val="100"/>
        <c:baseTimeUnit val="years"/>
      </c:dateAx>
      <c:valAx>
        <c:axId val="11889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9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CFF-41BD-86D5-8E3CEC163587}"/>
            </c:ext>
          </c:extLst>
        </c:ser>
        <c:dLbls>
          <c:showLegendKey val="0"/>
          <c:showVal val="0"/>
          <c:showCatName val="0"/>
          <c:showSerName val="0"/>
          <c:showPercent val="0"/>
          <c:showBubbleSize val="0"/>
        </c:dLbls>
        <c:gapWidth val="150"/>
        <c:axId val="118928128"/>
        <c:axId val="11893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FF-41BD-86D5-8E3CEC163587}"/>
            </c:ext>
          </c:extLst>
        </c:ser>
        <c:dLbls>
          <c:showLegendKey val="0"/>
          <c:showVal val="0"/>
          <c:showCatName val="0"/>
          <c:showSerName val="0"/>
          <c:showPercent val="0"/>
          <c:showBubbleSize val="0"/>
        </c:dLbls>
        <c:marker val="1"/>
        <c:smooth val="0"/>
        <c:axId val="118928128"/>
        <c:axId val="118930048"/>
      </c:lineChart>
      <c:dateAx>
        <c:axId val="118928128"/>
        <c:scaling>
          <c:orientation val="minMax"/>
        </c:scaling>
        <c:delete val="1"/>
        <c:axPos val="b"/>
        <c:numFmt formatCode="ge" sourceLinked="1"/>
        <c:majorTickMark val="none"/>
        <c:minorTickMark val="none"/>
        <c:tickLblPos val="none"/>
        <c:crossAx val="118930048"/>
        <c:crosses val="autoZero"/>
        <c:auto val="1"/>
        <c:lblOffset val="100"/>
        <c:baseTimeUnit val="years"/>
      </c:dateAx>
      <c:valAx>
        <c:axId val="11893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2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300.43</c:v>
                </c:pt>
                <c:pt idx="1">
                  <c:v>269.98</c:v>
                </c:pt>
                <c:pt idx="2">
                  <c:v>224.58</c:v>
                </c:pt>
                <c:pt idx="3">
                  <c:v>184.25</c:v>
                </c:pt>
                <c:pt idx="4">
                  <c:v>107.06</c:v>
                </c:pt>
              </c:numCache>
            </c:numRef>
          </c:val>
          <c:extLst>
            <c:ext xmlns:c16="http://schemas.microsoft.com/office/drawing/2014/chart" uri="{C3380CC4-5D6E-409C-BE32-E72D297353CC}">
              <c16:uniqueId val="{00000000-83A8-4554-AB01-5E44B5D87AE5}"/>
            </c:ext>
          </c:extLst>
        </c:ser>
        <c:dLbls>
          <c:showLegendKey val="0"/>
          <c:showVal val="0"/>
          <c:showCatName val="0"/>
          <c:showSerName val="0"/>
          <c:showPercent val="0"/>
          <c:showBubbleSize val="0"/>
        </c:dLbls>
        <c:gapWidth val="150"/>
        <c:axId val="119234944"/>
        <c:axId val="11923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748.02</c:v>
                </c:pt>
                <c:pt idx="1">
                  <c:v>746.17</c:v>
                </c:pt>
                <c:pt idx="2">
                  <c:v>839.9</c:v>
                </c:pt>
                <c:pt idx="3">
                  <c:v>775.45</c:v>
                </c:pt>
                <c:pt idx="4">
                  <c:v>786.46</c:v>
                </c:pt>
              </c:numCache>
            </c:numRef>
          </c:val>
          <c:smooth val="0"/>
          <c:extLst>
            <c:ext xmlns:c16="http://schemas.microsoft.com/office/drawing/2014/chart" uri="{C3380CC4-5D6E-409C-BE32-E72D297353CC}">
              <c16:uniqueId val="{00000001-83A8-4554-AB01-5E44B5D87AE5}"/>
            </c:ext>
          </c:extLst>
        </c:ser>
        <c:dLbls>
          <c:showLegendKey val="0"/>
          <c:showVal val="0"/>
          <c:showCatName val="0"/>
          <c:showSerName val="0"/>
          <c:showPercent val="0"/>
          <c:showBubbleSize val="0"/>
        </c:dLbls>
        <c:marker val="1"/>
        <c:smooth val="0"/>
        <c:axId val="119234944"/>
        <c:axId val="119236864"/>
      </c:lineChart>
      <c:dateAx>
        <c:axId val="119234944"/>
        <c:scaling>
          <c:orientation val="minMax"/>
        </c:scaling>
        <c:delete val="1"/>
        <c:axPos val="b"/>
        <c:numFmt formatCode="ge" sourceLinked="1"/>
        <c:majorTickMark val="none"/>
        <c:minorTickMark val="none"/>
        <c:tickLblPos val="none"/>
        <c:crossAx val="119236864"/>
        <c:crosses val="autoZero"/>
        <c:auto val="1"/>
        <c:lblOffset val="100"/>
        <c:baseTimeUnit val="years"/>
      </c:dateAx>
      <c:valAx>
        <c:axId val="11923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3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95.54</c:v>
                </c:pt>
                <c:pt idx="1">
                  <c:v>92.92</c:v>
                </c:pt>
                <c:pt idx="2">
                  <c:v>97.69</c:v>
                </c:pt>
                <c:pt idx="3">
                  <c:v>110.87</c:v>
                </c:pt>
                <c:pt idx="4">
                  <c:v>121.25</c:v>
                </c:pt>
              </c:numCache>
            </c:numRef>
          </c:val>
          <c:extLst>
            <c:ext xmlns:c16="http://schemas.microsoft.com/office/drawing/2014/chart" uri="{C3380CC4-5D6E-409C-BE32-E72D297353CC}">
              <c16:uniqueId val="{00000000-6D35-4A28-9374-1FDE5FF084BB}"/>
            </c:ext>
          </c:extLst>
        </c:ser>
        <c:dLbls>
          <c:showLegendKey val="0"/>
          <c:showVal val="0"/>
          <c:showCatName val="0"/>
          <c:showSerName val="0"/>
          <c:showPercent val="0"/>
          <c:showBubbleSize val="0"/>
        </c:dLbls>
        <c:gapWidth val="150"/>
        <c:axId val="127877120"/>
        <c:axId val="12787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72.63</c:v>
                </c:pt>
                <c:pt idx="1">
                  <c:v>71.930000000000007</c:v>
                </c:pt>
                <c:pt idx="2">
                  <c:v>87.66</c:v>
                </c:pt>
                <c:pt idx="3">
                  <c:v>86.34</c:v>
                </c:pt>
                <c:pt idx="4">
                  <c:v>84.89</c:v>
                </c:pt>
              </c:numCache>
            </c:numRef>
          </c:val>
          <c:smooth val="0"/>
          <c:extLst>
            <c:ext xmlns:c16="http://schemas.microsoft.com/office/drawing/2014/chart" uri="{C3380CC4-5D6E-409C-BE32-E72D297353CC}">
              <c16:uniqueId val="{00000001-6D35-4A28-9374-1FDE5FF084BB}"/>
            </c:ext>
          </c:extLst>
        </c:ser>
        <c:dLbls>
          <c:showLegendKey val="0"/>
          <c:showVal val="0"/>
          <c:showCatName val="0"/>
          <c:showSerName val="0"/>
          <c:showPercent val="0"/>
          <c:showBubbleSize val="0"/>
        </c:dLbls>
        <c:marker val="1"/>
        <c:smooth val="0"/>
        <c:axId val="127877120"/>
        <c:axId val="127879040"/>
      </c:lineChart>
      <c:dateAx>
        <c:axId val="127877120"/>
        <c:scaling>
          <c:orientation val="minMax"/>
        </c:scaling>
        <c:delete val="1"/>
        <c:axPos val="b"/>
        <c:numFmt formatCode="ge" sourceLinked="1"/>
        <c:majorTickMark val="none"/>
        <c:minorTickMark val="none"/>
        <c:tickLblPos val="none"/>
        <c:crossAx val="127879040"/>
        <c:crosses val="autoZero"/>
        <c:auto val="1"/>
        <c:lblOffset val="100"/>
        <c:baseTimeUnit val="years"/>
      </c:dateAx>
      <c:valAx>
        <c:axId val="12787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87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100</c:v>
                </c:pt>
                <c:pt idx="1">
                  <c:v>102.84</c:v>
                </c:pt>
                <c:pt idx="2">
                  <c:v>102.34</c:v>
                </c:pt>
                <c:pt idx="3">
                  <c:v>93.42</c:v>
                </c:pt>
                <c:pt idx="4">
                  <c:v>89.51</c:v>
                </c:pt>
              </c:numCache>
            </c:numRef>
          </c:val>
          <c:extLst>
            <c:ext xmlns:c16="http://schemas.microsoft.com/office/drawing/2014/chart" uri="{C3380CC4-5D6E-409C-BE32-E72D297353CC}">
              <c16:uniqueId val="{00000000-319E-4685-A77E-5D60DF78C5D4}"/>
            </c:ext>
          </c:extLst>
        </c:ser>
        <c:dLbls>
          <c:showLegendKey val="0"/>
          <c:showVal val="0"/>
          <c:showCatName val="0"/>
          <c:showSerName val="0"/>
          <c:showPercent val="0"/>
          <c:showBubbleSize val="0"/>
        </c:dLbls>
        <c:gapWidth val="150"/>
        <c:axId val="127918080"/>
        <c:axId val="12792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148.44999999999999</c:v>
                </c:pt>
                <c:pt idx="1">
                  <c:v>149.57</c:v>
                </c:pt>
                <c:pt idx="2">
                  <c:v>145.18</c:v>
                </c:pt>
                <c:pt idx="3">
                  <c:v>147.52000000000001</c:v>
                </c:pt>
                <c:pt idx="4">
                  <c:v>146.26</c:v>
                </c:pt>
              </c:numCache>
            </c:numRef>
          </c:val>
          <c:smooth val="0"/>
          <c:extLst>
            <c:ext xmlns:c16="http://schemas.microsoft.com/office/drawing/2014/chart" uri="{C3380CC4-5D6E-409C-BE32-E72D297353CC}">
              <c16:uniqueId val="{00000001-319E-4685-A77E-5D60DF78C5D4}"/>
            </c:ext>
          </c:extLst>
        </c:ser>
        <c:dLbls>
          <c:showLegendKey val="0"/>
          <c:showVal val="0"/>
          <c:showCatName val="0"/>
          <c:showSerName val="0"/>
          <c:showPercent val="0"/>
          <c:showBubbleSize val="0"/>
        </c:dLbls>
        <c:marker val="1"/>
        <c:smooth val="0"/>
        <c:axId val="127918080"/>
        <c:axId val="127920000"/>
      </c:lineChart>
      <c:dateAx>
        <c:axId val="127918080"/>
        <c:scaling>
          <c:orientation val="minMax"/>
        </c:scaling>
        <c:delete val="1"/>
        <c:axPos val="b"/>
        <c:numFmt formatCode="ge" sourceLinked="1"/>
        <c:majorTickMark val="none"/>
        <c:minorTickMark val="none"/>
        <c:tickLblPos val="none"/>
        <c:crossAx val="127920000"/>
        <c:crosses val="autoZero"/>
        <c:auto val="1"/>
        <c:lblOffset val="100"/>
        <c:baseTimeUnit val="years"/>
      </c:dateAx>
      <c:valAx>
        <c:axId val="12792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91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D64" zoomScaleNormal="100" workbookViewId="0">
      <selection activeCell="BL66" sqref="BL66:BZ8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埼玉県　三芳町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Bb1</v>
      </c>
      <c r="X8" s="48"/>
      <c r="Y8" s="48"/>
      <c r="Z8" s="48"/>
      <c r="AA8" s="48"/>
      <c r="AB8" s="48"/>
      <c r="AC8" s="48"/>
      <c r="AD8" s="49" t="s">
        <v>121</v>
      </c>
      <c r="AE8" s="49"/>
      <c r="AF8" s="49"/>
      <c r="AG8" s="49"/>
      <c r="AH8" s="49"/>
      <c r="AI8" s="49"/>
      <c r="AJ8" s="49"/>
      <c r="AK8" s="4"/>
      <c r="AL8" s="50">
        <f>データ!S6</f>
        <v>38243</v>
      </c>
      <c r="AM8" s="50"/>
      <c r="AN8" s="50"/>
      <c r="AO8" s="50"/>
      <c r="AP8" s="50"/>
      <c r="AQ8" s="50"/>
      <c r="AR8" s="50"/>
      <c r="AS8" s="50"/>
      <c r="AT8" s="45">
        <f>データ!T6</f>
        <v>15.33</v>
      </c>
      <c r="AU8" s="45"/>
      <c r="AV8" s="45"/>
      <c r="AW8" s="45"/>
      <c r="AX8" s="45"/>
      <c r="AY8" s="45"/>
      <c r="AZ8" s="45"/>
      <c r="BA8" s="45"/>
      <c r="BB8" s="45">
        <f>データ!U6</f>
        <v>2494.65</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79.37</v>
      </c>
      <c r="Q10" s="45"/>
      <c r="R10" s="45"/>
      <c r="S10" s="45"/>
      <c r="T10" s="45"/>
      <c r="U10" s="45"/>
      <c r="V10" s="45"/>
      <c r="W10" s="45">
        <f>データ!Q6</f>
        <v>86.69</v>
      </c>
      <c r="X10" s="45"/>
      <c r="Y10" s="45"/>
      <c r="Z10" s="45"/>
      <c r="AA10" s="45"/>
      <c r="AB10" s="45"/>
      <c r="AC10" s="45"/>
      <c r="AD10" s="50">
        <f>データ!R6</f>
        <v>1512</v>
      </c>
      <c r="AE10" s="50"/>
      <c r="AF10" s="50"/>
      <c r="AG10" s="50"/>
      <c r="AH10" s="50"/>
      <c r="AI10" s="50"/>
      <c r="AJ10" s="50"/>
      <c r="AK10" s="2"/>
      <c r="AL10" s="50">
        <f>データ!V6</f>
        <v>30423</v>
      </c>
      <c r="AM10" s="50"/>
      <c r="AN10" s="50"/>
      <c r="AO10" s="50"/>
      <c r="AP10" s="50"/>
      <c r="AQ10" s="50"/>
      <c r="AR10" s="50"/>
      <c r="AS10" s="50"/>
      <c r="AT10" s="45">
        <f>データ!W6</f>
        <v>3.06</v>
      </c>
      <c r="AU10" s="45"/>
      <c r="AV10" s="45"/>
      <c r="AW10" s="45"/>
      <c r="AX10" s="45"/>
      <c r="AY10" s="45"/>
      <c r="AZ10" s="45"/>
      <c r="BA10" s="45"/>
      <c r="BB10" s="45">
        <f>データ!X6</f>
        <v>9942.16</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ustomWidth="1"/>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113247</v>
      </c>
      <c r="D6" s="33">
        <f t="shared" si="3"/>
        <v>47</v>
      </c>
      <c r="E6" s="33">
        <f t="shared" si="3"/>
        <v>17</v>
      </c>
      <c r="F6" s="33">
        <f t="shared" si="3"/>
        <v>1</v>
      </c>
      <c r="G6" s="33">
        <f t="shared" si="3"/>
        <v>0</v>
      </c>
      <c r="H6" s="33" t="str">
        <f t="shared" si="3"/>
        <v>埼玉県　三芳町</v>
      </c>
      <c r="I6" s="33" t="str">
        <f t="shared" si="3"/>
        <v>法非適用</v>
      </c>
      <c r="J6" s="33" t="str">
        <f t="shared" si="3"/>
        <v>下水道事業</v>
      </c>
      <c r="K6" s="33" t="str">
        <f t="shared" si="3"/>
        <v>公共下水道</v>
      </c>
      <c r="L6" s="33" t="str">
        <f t="shared" si="3"/>
        <v>Bb1</v>
      </c>
      <c r="M6" s="33">
        <f t="shared" si="3"/>
        <v>0</v>
      </c>
      <c r="N6" s="34" t="str">
        <f t="shared" si="3"/>
        <v>-</v>
      </c>
      <c r="O6" s="34" t="str">
        <f t="shared" si="3"/>
        <v>該当数値なし</v>
      </c>
      <c r="P6" s="34">
        <f t="shared" si="3"/>
        <v>79.37</v>
      </c>
      <c r="Q6" s="34">
        <f t="shared" si="3"/>
        <v>86.69</v>
      </c>
      <c r="R6" s="34">
        <f t="shared" si="3"/>
        <v>1512</v>
      </c>
      <c r="S6" s="34">
        <f t="shared" si="3"/>
        <v>38243</v>
      </c>
      <c r="T6" s="34">
        <f t="shared" si="3"/>
        <v>15.33</v>
      </c>
      <c r="U6" s="34">
        <f t="shared" si="3"/>
        <v>2494.65</v>
      </c>
      <c r="V6" s="34">
        <f t="shared" si="3"/>
        <v>30423</v>
      </c>
      <c r="W6" s="34">
        <f t="shared" si="3"/>
        <v>3.06</v>
      </c>
      <c r="X6" s="34">
        <f t="shared" si="3"/>
        <v>9942.16</v>
      </c>
      <c r="Y6" s="35">
        <f>IF(Y7="",NA(),Y7)</f>
        <v>100.64</v>
      </c>
      <c r="Z6" s="35">
        <f t="shared" ref="Z6:AH6" si="4">IF(Z7="",NA(),Z7)</f>
        <v>110.74</v>
      </c>
      <c r="AA6" s="35">
        <f t="shared" si="4"/>
        <v>94.42</v>
      </c>
      <c r="AB6" s="35">
        <f t="shared" si="4"/>
        <v>111.1</v>
      </c>
      <c r="AC6" s="35">
        <f t="shared" si="4"/>
        <v>118.42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300.43</v>
      </c>
      <c r="BG6" s="35">
        <f t="shared" ref="BG6:BO6" si="7">IF(BG7="",NA(),BG7)</f>
        <v>269.98</v>
      </c>
      <c r="BH6" s="35">
        <f t="shared" si="7"/>
        <v>224.58</v>
      </c>
      <c r="BI6" s="35">
        <f t="shared" si="7"/>
        <v>184.25</v>
      </c>
      <c r="BJ6" s="35">
        <f t="shared" si="7"/>
        <v>107.06</v>
      </c>
      <c r="BK6" s="35">
        <f t="shared" si="7"/>
        <v>748.02</v>
      </c>
      <c r="BL6" s="35">
        <f t="shared" si="7"/>
        <v>746.17</v>
      </c>
      <c r="BM6" s="35">
        <f t="shared" si="7"/>
        <v>839.9</v>
      </c>
      <c r="BN6" s="35">
        <f t="shared" si="7"/>
        <v>775.45</v>
      </c>
      <c r="BO6" s="35">
        <f t="shared" si="7"/>
        <v>786.46</v>
      </c>
      <c r="BP6" s="34" t="str">
        <f>IF(BP7="","",IF(BP7="-","【-】","【"&amp;SUBSTITUTE(TEXT(BP7,"#,##0.00"),"-","△")&amp;"】"))</f>
        <v>【728.30】</v>
      </c>
      <c r="BQ6" s="35">
        <f>IF(BQ7="",NA(),BQ7)</f>
        <v>95.54</v>
      </c>
      <c r="BR6" s="35">
        <f t="shared" ref="BR6:BZ6" si="8">IF(BR7="",NA(),BR7)</f>
        <v>92.92</v>
      </c>
      <c r="BS6" s="35">
        <f t="shared" si="8"/>
        <v>97.69</v>
      </c>
      <c r="BT6" s="35">
        <f t="shared" si="8"/>
        <v>110.87</v>
      </c>
      <c r="BU6" s="35">
        <f t="shared" si="8"/>
        <v>121.25</v>
      </c>
      <c r="BV6" s="35">
        <f t="shared" si="8"/>
        <v>72.63</v>
      </c>
      <c r="BW6" s="35">
        <f t="shared" si="8"/>
        <v>71.930000000000007</v>
      </c>
      <c r="BX6" s="35">
        <f t="shared" si="8"/>
        <v>87.66</v>
      </c>
      <c r="BY6" s="35">
        <f t="shared" si="8"/>
        <v>86.34</v>
      </c>
      <c r="BZ6" s="35">
        <f t="shared" si="8"/>
        <v>84.89</v>
      </c>
      <c r="CA6" s="34" t="str">
        <f>IF(CA7="","",IF(CA7="-","【-】","【"&amp;SUBSTITUTE(TEXT(CA7,"#,##0.00"),"-","△")&amp;"】"))</f>
        <v>【100.04】</v>
      </c>
      <c r="CB6" s="35">
        <f>IF(CB7="",NA(),CB7)</f>
        <v>100</v>
      </c>
      <c r="CC6" s="35">
        <f t="shared" ref="CC6:CK6" si="9">IF(CC7="",NA(),CC7)</f>
        <v>102.84</v>
      </c>
      <c r="CD6" s="35">
        <f t="shared" si="9"/>
        <v>102.34</v>
      </c>
      <c r="CE6" s="35">
        <f t="shared" si="9"/>
        <v>93.42</v>
      </c>
      <c r="CF6" s="35">
        <f t="shared" si="9"/>
        <v>89.51</v>
      </c>
      <c r="CG6" s="35">
        <f t="shared" si="9"/>
        <v>148.44999999999999</v>
      </c>
      <c r="CH6" s="35">
        <f t="shared" si="9"/>
        <v>149.57</v>
      </c>
      <c r="CI6" s="35">
        <f t="shared" si="9"/>
        <v>145.18</v>
      </c>
      <c r="CJ6" s="35">
        <f t="shared" si="9"/>
        <v>147.52000000000001</v>
      </c>
      <c r="CK6" s="35">
        <f t="shared" si="9"/>
        <v>146.26</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3.8</v>
      </c>
      <c r="CS6" s="35">
        <f t="shared" si="10"/>
        <v>19.95</v>
      </c>
      <c r="CT6" s="35">
        <f t="shared" si="10"/>
        <v>83.47</v>
      </c>
      <c r="CU6" s="35">
        <f t="shared" si="10"/>
        <v>86.69</v>
      </c>
      <c r="CV6" s="35">
        <f t="shared" si="10"/>
        <v>80.16</v>
      </c>
      <c r="CW6" s="34" t="str">
        <f>IF(CW7="","",IF(CW7="-","【-】","【"&amp;SUBSTITUTE(TEXT(CW7,"#,##0.00"),"-","△")&amp;"】"))</f>
        <v>【60.09】</v>
      </c>
      <c r="CX6" s="35">
        <f>IF(CX7="",NA(),CX7)</f>
        <v>99.72</v>
      </c>
      <c r="CY6" s="35">
        <f t="shared" ref="CY6:DG6" si="11">IF(CY7="",NA(),CY7)</f>
        <v>99.81</v>
      </c>
      <c r="CZ6" s="35">
        <f t="shared" si="11"/>
        <v>99.81</v>
      </c>
      <c r="DA6" s="35">
        <f t="shared" si="11"/>
        <v>99.81</v>
      </c>
      <c r="DB6" s="35">
        <f t="shared" si="11"/>
        <v>99.82</v>
      </c>
      <c r="DC6" s="35">
        <f t="shared" si="11"/>
        <v>89.08</v>
      </c>
      <c r="DD6" s="35">
        <f t="shared" si="11"/>
        <v>91.99</v>
      </c>
      <c r="DE6" s="35">
        <f t="shared" si="11"/>
        <v>96.07</v>
      </c>
      <c r="DF6" s="35">
        <f t="shared" si="11"/>
        <v>96.14</v>
      </c>
      <c r="DG6" s="35">
        <f t="shared" si="11"/>
        <v>96.19</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0.15</v>
      </c>
      <c r="EK6" s="35">
        <f t="shared" si="14"/>
        <v>0.22</v>
      </c>
      <c r="EL6" s="35">
        <f t="shared" si="14"/>
        <v>0.09</v>
      </c>
      <c r="EM6" s="35">
        <f t="shared" si="14"/>
        <v>0.15</v>
      </c>
      <c r="EN6" s="35">
        <f t="shared" si="14"/>
        <v>4.88</v>
      </c>
      <c r="EO6" s="34" t="str">
        <f>IF(EO7="","",IF(EO7="-","【-】","【"&amp;SUBSTITUTE(TEXT(EO7,"#,##0.00"),"-","△")&amp;"】"))</f>
        <v>【0.27】</v>
      </c>
    </row>
    <row r="7" spans="1:145" s="36" customFormat="1" x14ac:dyDescent="0.15">
      <c r="A7" s="28"/>
      <c r="B7" s="37">
        <v>2016</v>
      </c>
      <c r="C7" s="37">
        <v>113247</v>
      </c>
      <c r="D7" s="37">
        <v>47</v>
      </c>
      <c r="E7" s="37">
        <v>17</v>
      </c>
      <c r="F7" s="37">
        <v>1</v>
      </c>
      <c r="G7" s="37">
        <v>0</v>
      </c>
      <c r="H7" s="37" t="s">
        <v>109</v>
      </c>
      <c r="I7" s="37" t="s">
        <v>110</v>
      </c>
      <c r="J7" s="37" t="s">
        <v>111</v>
      </c>
      <c r="K7" s="37" t="s">
        <v>112</v>
      </c>
      <c r="L7" s="37" t="s">
        <v>113</v>
      </c>
      <c r="M7" s="37"/>
      <c r="N7" s="38" t="s">
        <v>114</v>
      </c>
      <c r="O7" s="38" t="s">
        <v>115</v>
      </c>
      <c r="P7" s="38">
        <v>79.37</v>
      </c>
      <c r="Q7" s="38">
        <v>86.69</v>
      </c>
      <c r="R7" s="38">
        <v>1512</v>
      </c>
      <c r="S7" s="38">
        <v>38243</v>
      </c>
      <c r="T7" s="38">
        <v>15.33</v>
      </c>
      <c r="U7" s="38">
        <v>2494.65</v>
      </c>
      <c r="V7" s="38">
        <v>30423</v>
      </c>
      <c r="W7" s="38">
        <v>3.06</v>
      </c>
      <c r="X7" s="38">
        <v>9942.16</v>
      </c>
      <c r="Y7" s="38">
        <v>100.64</v>
      </c>
      <c r="Z7" s="38">
        <v>110.74</v>
      </c>
      <c r="AA7" s="38">
        <v>94.42</v>
      </c>
      <c r="AB7" s="38">
        <v>111.1</v>
      </c>
      <c r="AC7" s="38">
        <v>118.42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300.43</v>
      </c>
      <c r="BG7" s="38">
        <v>269.98</v>
      </c>
      <c r="BH7" s="38">
        <v>224.58</v>
      </c>
      <c r="BI7" s="38">
        <v>184.25</v>
      </c>
      <c r="BJ7" s="38">
        <v>107.06</v>
      </c>
      <c r="BK7" s="38">
        <v>748.02</v>
      </c>
      <c r="BL7" s="38">
        <v>746.17</v>
      </c>
      <c r="BM7" s="38">
        <v>839.9</v>
      </c>
      <c r="BN7" s="38">
        <v>775.45</v>
      </c>
      <c r="BO7" s="38">
        <v>786.46</v>
      </c>
      <c r="BP7" s="38">
        <v>728.3</v>
      </c>
      <c r="BQ7" s="38">
        <v>95.54</v>
      </c>
      <c r="BR7" s="38">
        <v>92.92</v>
      </c>
      <c r="BS7" s="38">
        <v>97.69</v>
      </c>
      <c r="BT7" s="38">
        <v>110.87</v>
      </c>
      <c r="BU7" s="38">
        <v>121.25</v>
      </c>
      <c r="BV7" s="38">
        <v>72.63</v>
      </c>
      <c r="BW7" s="38">
        <v>71.930000000000007</v>
      </c>
      <c r="BX7" s="38">
        <v>87.66</v>
      </c>
      <c r="BY7" s="38">
        <v>86.34</v>
      </c>
      <c r="BZ7" s="38">
        <v>84.89</v>
      </c>
      <c r="CA7" s="38">
        <v>100.04</v>
      </c>
      <c r="CB7" s="38">
        <v>100</v>
      </c>
      <c r="CC7" s="38">
        <v>102.84</v>
      </c>
      <c r="CD7" s="38">
        <v>102.34</v>
      </c>
      <c r="CE7" s="38">
        <v>93.42</v>
      </c>
      <c r="CF7" s="38">
        <v>89.51</v>
      </c>
      <c r="CG7" s="38">
        <v>148.44999999999999</v>
      </c>
      <c r="CH7" s="38">
        <v>149.57</v>
      </c>
      <c r="CI7" s="38">
        <v>145.18</v>
      </c>
      <c r="CJ7" s="38">
        <v>147.52000000000001</v>
      </c>
      <c r="CK7" s="38">
        <v>146.26</v>
      </c>
      <c r="CL7" s="38">
        <v>137.82</v>
      </c>
      <c r="CM7" s="38" t="s">
        <v>114</v>
      </c>
      <c r="CN7" s="38" t="s">
        <v>114</v>
      </c>
      <c r="CO7" s="38" t="s">
        <v>114</v>
      </c>
      <c r="CP7" s="38" t="s">
        <v>114</v>
      </c>
      <c r="CQ7" s="38" t="s">
        <v>114</v>
      </c>
      <c r="CR7" s="38">
        <v>3.8</v>
      </c>
      <c r="CS7" s="38">
        <v>19.95</v>
      </c>
      <c r="CT7" s="38">
        <v>83.47</v>
      </c>
      <c r="CU7" s="38">
        <v>86.69</v>
      </c>
      <c r="CV7" s="38">
        <v>80.16</v>
      </c>
      <c r="CW7" s="38">
        <v>60.09</v>
      </c>
      <c r="CX7" s="38">
        <v>99.72</v>
      </c>
      <c r="CY7" s="38">
        <v>99.81</v>
      </c>
      <c r="CZ7" s="38">
        <v>99.81</v>
      </c>
      <c r="DA7" s="38">
        <v>99.81</v>
      </c>
      <c r="DB7" s="38">
        <v>99.82</v>
      </c>
      <c r="DC7" s="38">
        <v>89.08</v>
      </c>
      <c r="DD7" s="38">
        <v>91.99</v>
      </c>
      <c r="DE7" s="38">
        <v>96.07</v>
      </c>
      <c r="DF7" s="38">
        <v>96.14</v>
      </c>
      <c r="DG7" s="38">
        <v>96.19</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0.15</v>
      </c>
      <c r="EK7" s="38">
        <v>0.22</v>
      </c>
      <c r="EL7" s="38">
        <v>0.09</v>
      </c>
      <c r="EM7" s="38">
        <v>0.15</v>
      </c>
      <c r="EN7" s="38">
        <v>4.88</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U1771</cp:lastModifiedBy>
  <cp:lastPrinted>2018-01-31T07:49:05Z</cp:lastPrinted>
  <dcterms:created xsi:type="dcterms:W3CDTF">2017-12-25T02:05:23Z</dcterms:created>
  <dcterms:modified xsi:type="dcterms:W3CDTF">2018-01-31T07:49:07Z</dcterms:modified>
  <cp:category/>
</cp:coreProperties>
</file>