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AT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<sst xmlns="http://schemas.openxmlformats.org/spreadsheetml/2006/main" count="232" uniqueCount="120">
  <si>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</si>
  <si>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</si>
  <si>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</si>
  <si>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</si>
  <si>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</si>
  <si>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</si>
  <si>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</si>
  <si>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</si>
  <si>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</si>
  <si>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</si>
  <si>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</si>
  <si>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</si>
  <si>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</si>
  <si>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</si>
  <si>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</si>
  <si>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</si>
  <si>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</si>
  <si>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</si>
  <si>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</si>
  <si>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</si>
  <si>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</si>
  <si>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</si>
  <si>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</si>
  <si>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</si>
  <si>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</si>
  <si>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</si>
  <si>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</si>
  <si>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</si>
  <si>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</si>
  <si>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</si>
  <si>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</si>
  <si>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</si>
  <si>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</si>
  <si>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</si>
  <si>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</si>
  <si>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</si>
  <si>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</si>
  <si>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</si>
  <si>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</si>
  <si>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</si>
  <si>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</si>
  <si>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</si>
  <si>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</si>
  <si>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</si>
  <si>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</si>
  <si>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</si>
  <si>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</si>
  <si>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</si>
  <si>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</si>
  <si>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</si>
  <si>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</si>
  <si>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</si>
  <si>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</si>
  <si>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</si>
  <si>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</si>
  <si>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</si>
  <si>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</si>
  <si>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</si>
  <si>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</si>
  <si>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</si>
  <si>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</si>
  <si>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</si>
  <si>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</si>
  <si>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</si>
  <si>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</si>
  <si>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</si>
  <si>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</si>
  <si>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</si>
  <si>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</si>
  <si>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</si>
  <si>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</si>
  <si>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</si>
  <si>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</si>
  <si>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</si>
  <si>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</si>
  <si>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</si>
  <si>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</si>
  <si>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</si>
  <si>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</si>
  <si>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</si>
  <si>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</si>
  <si>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</si>
  <si>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</si>
  <si>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</si>
  <si>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</si>
  <si>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</si>
  <si>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</si>
  <si>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</si>
  <si>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</si>
  <si>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</si>
  <si>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</si>
  <si>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</si>
  <si>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</si>
  <si>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</si>
  <si>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</si>
  <si>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</si>
  <si>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</si>
  <si>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</si>
  <si>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</si>
  <si>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</si>
  <si>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</si>
  <si>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</si>
  <si>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</si>
  <si>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</si>
  <si>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</si>
  <si>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嵐山町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</si>
  <si>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</si>
  <si>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</si>
  <si>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</si>
  <si>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</si>
  <si>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</si>
  <si>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</si>
  <si>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</si>
  <si>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</si>
  <si>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</si>
  <si>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</si>
  <si>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①経常収支比率、②累積欠損金比率
　経常収支比率は前年比７．７ポイントの増加であり、類似団体平均値や平成28年度全国平均を上回っており良好な状況です。
③流動比率
　短期的な支払能力を示す値ではありますが、前年比より当該値は減少しましたが、類似団体平均値や平成28年度全国平均を上回っており引き続き良好な状態です。
④企業債残高対給水収益比率
　当事業は、毎年借入をせず事業運営しており、企業債残高は減少の一途です。
⑤料金回収率
　一般家庭向け料金は減少を続けているが法人向け料金が増加しているため類似団体平均値や平成28年度全国平均を上回り安定しています。
⑥給水原価
　費用対効果を考えた企業努力を継続しているため類似団体平均値や平成28年度全国平均を上回った良好な状況です。
⑦施設利用率
　類似団体平均値や平成28年度全国平均と同程度の値であるが下回っており、引き続き施設の利用状況や適正規模の再検討が必要です。
⑧有収率
　類似団体平均値や平成28年度全国平均を高い数値で上回っており、今後も一層の数値上昇を目指します。</t>
    <rPh sb="110" eb="111">
      <t>アタイ</t>
    </rPh>
    <rPh sb="112" eb="114">
      <t>ゲンショウ</t>
    </rPh>
    <rPh sb="145" eb="146">
      <t>ヒ</t>
    </rPh>
    <rPh sb="147" eb="148">
      <t>ツヅ</t>
    </rPh>
    <rPh sb="242" eb="244">
      <t>ゾウカ</t>
    </rPh>
    <rPh sb="302" eb="304">
      <t>ケイゾク</t>
    </rPh>
    <rPh sb="385" eb="386">
      <t>ヒ</t>
    </rPh>
    <rPh sb="387" eb="388">
      <t>ツヅ</t>
    </rPh>
    <rPh sb="392" eb="394">
      <t>リヨウ</t>
    </rPh>
    <rPh sb="394" eb="396">
      <t>ジョウキョウ</t>
    </rPh>
    <rPh sb="397" eb="399">
      <t>テキセイ</t>
    </rPh>
    <rPh sb="399" eb="401">
      <t>キボ</t>
    </rPh>
    <phoneticPr fontId="4"/>
  </si>
  <si>
    <t>①有形固定資産減価償却率
　前年比０．５６ポイントの増加であるが、類似団体平均値や平成28年度全国平均を下回っており、施設の老朽化は緩やかに進んでおりますので引き続き低減に努めます。
②管路経年化率
　前年比１．４３ポイントの増加となり老朽化の管路の割合が増えているが、類似団体平均値や平成28年度全国平均を下回っており、今後も解消するように引き続き改善をはかります。
③管路更新率
　毎年多額の投資をしており、類似団体平均値や平成28年度全国平均を上回った数値となっています。</t>
    <rPh sb="26" eb="28">
      <t>ゾウカ</t>
    </rPh>
    <rPh sb="66" eb="67">
      <t>ユル</t>
    </rPh>
    <rPh sb="70" eb="71">
      <t>スス</t>
    </rPh>
    <rPh sb="79" eb="80">
      <t>ヒ</t>
    </rPh>
    <rPh sb="81" eb="82">
      <t>ツヅ</t>
    </rPh>
    <rPh sb="83" eb="85">
      <t>テイゲン</t>
    </rPh>
    <rPh sb="86" eb="87">
      <t>ツト</t>
    </rPh>
    <rPh sb="101" eb="103">
      <t>ゼンネン</t>
    </rPh>
    <rPh sb="103" eb="104">
      <t>ヒ</t>
    </rPh>
    <rPh sb="113" eb="115">
      <t>ゾウカ</t>
    </rPh>
    <rPh sb="118" eb="121">
      <t>ロウキュウカ</t>
    </rPh>
    <rPh sb="122" eb="124">
      <t>カンロ</t>
    </rPh>
    <rPh sb="125" eb="127">
      <t>ワリアイ</t>
    </rPh>
    <rPh sb="128" eb="129">
      <t>フ</t>
    </rPh>
    <rPh sb="135" eb="137">
      <t>ルイジ</t>
    </rPh>
    <rPh sb="137" eb="139">
      <t>ダンタイ</t>
    </rPh>
    <rPh sb="139" eb="142">
      <t>ヘイキンチ</t>
    </rPh>
    <rPh sb="143" eb="145">
      <t>ヘイセイ</t>
    </rPh>
    <rPh sb="147" eb="149">
      <t>ネンド</t>
    </rPh>
    <rPh sb="149" eb="151">
      <t>ゼンコク</t>
    </rPh>
    <rPh sb="151" eb="153">
      <t>ヘイキン</t>
    </rPh>
    <rPh sb="154" eb="156">
      <t>シタマワ</t>
    </rPh>
    <rPh sb="161" eb="163">
      <t>コンゴ</t>
    </rPh>
    <rPh sb="164" eb="166">
      <t>カイショウ</t>
    </rPh>
    <rPh sb="171" eb="172">
      <t>ヒ</t>
    </rPh>
    <rPh sb="173" eb="174">
      <t>ツヅ</t>
    </rPh>
    <rPh sb="175" eb="177">
      <t>カイゼン</t>
    </rPh>
    <phoneticPr fontId="4"/>
  </si>
  <si>
    <t xml:space="preserve">  当町の水道事業は、昭和38年の簡易水道開始以来、水道法の目的を目指し、清浄にして豊富低廉な水の供給に努めてまいりました。
　現在の当町の水道事業の経営の健全性や効率性は昨年度に引き続き、順調に推移しています。今後もこの良好な状況を維持向上させるために常日頃から経営手法の研究を重ね、経営の効率性を高めてまいります。また、施設の再配置や再検討を進め、より効率的で人口減少などに対応可能な配水塔などの水道施設を嵐山町第２次水道事業基本計画やこれから作成する予定の経営戦略に基づいて更新を進めてまいります。
　これらの施策により、当町の水道事業の目標であります、安全・安心・安価で豊富な水を将来に向かって安定して送り届けることができますよう邁進してまいります。</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</si>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</sst>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22" fillId="0" borderId="11"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1.99</c:v>
                </c:pt>
                <c:pt idx="1">
                  <c:v>1.57</c:v>
                </c:pt>
                <c:pt idx="2">
                  <c:v>2.16</c:v>
                </c:pt>
                <c:pt idx="3">
                  <c:v>1.53</c:v>
                </c:pt>
                <c:pt idx="4">
                  <c:v>1.66</c:v>
                </c:pt>
              </c:numCache>
            </c:numRef>
          </c:val>
        </c:ser>
        <c:dLbls>
          <c:showLegendKey val="0"/>
          <c:showVal val="0"/>
          <c:showCatName val="0"/>
          <c:showSerName val="0"/>
          <c:showPercent val="0"/>
          <c:showBubbleSize val="0"/>
        </c:dLbls>
        <c:gapWidth val="150"/>
        <c:axId val="91683072"/>
        <c:axId val="9340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91683072"/>
        <c:axId val="93405568"/>
      </c:lineChart>
      <c:dateAx>
        <c:axId val="91683072"/>
        <c:scaling>
          <c:orientation val="minMax"/>
        </c:scaling>
        <c:delete val="1"/>
        <c:axPos val="b"/>
        <c:numFmt formatCode="ge" sourceLinked="1"/>
        <c:majorTickMark val="none"/>
        <c:minorTickMark val="none"/>
        <c:tickLblPos val="none"/>
        <c:crossAx val="93405568"/>
        <c:crosses val="autoZero"/>
        <c:auto val="1"/>
        <c:lblOffset val="100"/>
        <c:baseTimeUnit val="years"/>
      </c:dateAx>
      <c:valAx>
        <c:axId val="9340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52.07</c:v>
                </c:pt>
                <c:pt idx="1">
                  <c:v>52.64</c:v>
                </c:pt>
                <c:pt idx="2">
                  <c:v>51.03</c:v>
                </c:pt>
                <c:pt idx="3">
                  <c:v>50.6</c:v>
                </c:pt>
                <c:pt idx="4">
                  <c:v>51.04</c:v>
                </c:pt>
              </c:numCache>
            </c:numRef>
          </c:val>
        </c:ser>
        <c:dLbls>
          <c:showLegendKey val="0"/>
          <c:showVal val="0"/>
          <c:showCatName val="0"/>
          <c:showSerName val="0"/>
          <c:showPercent val="0"/>
          <c:showBubbleSize val="0"/>
        </c:dLbls>
        <c:gapWidth val="150"/>
        <c:axId val="94972544"/>
        <c:axId val="9500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94972544"/>
        <c:axId val="95003392"/>
      </c:lineChart>
      <c:dateAx>
        <c:axId val="94972544"/>
        <c:scaling>
          <c:orientation val="minMax"/>
        </c:scaling>
        <c:delete val="1"/>
        <c:axPos val="b"/>
        <c:numFmt formatCode="ge" sourceLinked="1"/>
        <c:majorTickMark val="none"/>
        <c:minorTickMark val="none"/>
        <c:tickLblPos val="none"/>
        <c:crossAx val="95003392"/>
        <c:crosses val="autoZero"/>
        <c:auto val="1"/>
        <c:lblOffset val="100"/>
        <c:baseTimeUnit val="years"/>
      </c:dateAx>
      <c:valAx>
        <c:axId val="9500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7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95.18</c:v>
                </c:pt>
                <c:pt idx="1">
                  <c:v>93.76</c:v>
                </c:pt>
                <c:pt idx="2">
                  <c:v>95.55</c:v>
                </c:pt>
                <c:pt idx="3">
                  <c:v>94.93</c:v>
                </c:pt>
                <c:pt idx="4">
                  <c:v>95.23</c:v>
                </c:pt>
              </c:numCache>
            </c:numRef>
          </c:val>
        </c:ser>
        <c:dLbls>
          <c:showLegendKey val="0"/>
          <c:showVal val="0"/>
          <c:showCatName val="0"/>
          <c:showSerName val="0"/>
          <c:showPercent val="0"/>
          <c:showBubbleSize val="0"/>
        </c:dLbls>
        <c:gapWidth val="150"/>
        <c:axId val="95029504"/>
        <c:axId val="9503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95029504"/>
        <c:axId val="95035776"/>
      </c:lineChart>
      <c:dateAx>
        <c:axId val="95029504"/>
        <c:scaling>
          <c:orientation val="minMax"/>
        </c:scaling>
        <c:delete val="1"/>
        <c:axPos val="b"/>
        <c:numFmt formatCode="ge" sourceLinked="1"/>
        <c:majorTickMark val="none"/>
        <c:minorTickMark val="none"/>
        <c:tickLblPos val="none"/>
        <c:crossAx val="95035776"/>
        <c:crosses val="autoZero"/>
        <c:auto val="1"/>
        <c:lblOffset val="100"/>
        <c:baseTimeUnit val="years"/>
      </c:dateAx>
      <c:valAx>
        <c:axId val="9503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2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118.95</c:v>
                </c:pt>
                <c:pt idx="1">
                  <c:v>118.32</c:v>
                </c:pt>
                <c:pt idx="2">
                  <c:v>119.65</c:v>
                </c:pt>
                <c:pt idx="3">
                  <c:v>121.7</c:v>
                </c:pt>
                <c:pt idx="4">
                  <c:v>129.4</c:v>
                </c:pt>
              </c:numCache>
            </c:numRef>
          </c:val>
        </c:ser>
        <c:dLbls>
          <c:showLegendKey val="0"/>
          <c:showVal val="0"/>
          <c:showCatName val="0"/>
          <c:showSerName val="0"/>
          <c:showPercent val="0"/>
          <c:showBubbleSize val="0"/>
        </c:dLbls>
        <c:gapWidth val="150"/>
        <c:axId val="93435776"/>
        <c:axId val="9344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93435776"/>
        <c:axId val="93442048"/>
      </c:lineChart>
      <c:dateAx>
        <c:axId val="93435776"/>
        <c:scaling>
          <c:orientation val="minMax"/>
        </c:scaling>
        <c:delete val="1"/>
        <c:axPos val="b"/>
        <c:numFmt formatCode="ge" sourceLinked="1"/>
        <c:majorTickMark val="none"/>
        <c:minorTickMark val="none"/>
        <c:tickLblPos val="none"/>
        <c:crossAx val="93442048"/>
        <c:crosses val="autoZero"/>
        <c:auto val="1"/>
        <c:lblOffset val="100"/>
        <c:baseTimeUnit val="years"/>
      </c:dateAx>
      <c:valAx>
        <c:axId val="93442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43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42.91</c:v>
                </c:pt>
                <c:pt idx="1">
                  <c:v>43.37</c:v>
                </c:pt>
                <c:pt idx="2">
                  <c:v>44.18</c:v>
                </c:pt>
                <c:pt idx="3">
                  <c:v>45.22</c:v>
                </c:pt>
                <c:pt idx="4">
                  <c:v>45.78</c:v>
                </c:pt>
              </c:numCache>
            </c:numRef>
          </c:val>
        </c:ser>
        <c:dLbls>
          <c:showLegendKey val="0"/>
          <c:showVal val="0"/>
          <c:showCatName val="0"/>
          <c:showSerName val="0"/>
          <c:showPercent val="0"/>
          <c:showBubbleSize val="0"/>
        </c:dLbls>
        <c:gapWidth val="150"/>
        <c:axId val="93607424"/>
        <c:axId val="9360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93607424"/>
        <c:axId val="93609344"/>
      </c:lineChart>
      <c:dateAx>
        <c:axId val="93607424"/>
        <c:scaling>
          <c:orientation val="minMax"/>
        </c:scaling>
        <c:delete val="1"/>
        <c:axPos val="b"/>
        <c:numFmt formatCode="ge" sourceLinked="1"/>
        <c:majorTickMark val="none"/>
        <c:minorTickMark val="none"/>
        <c:tickLblPos val="none"/>
        <c:crossAx val="93609344"/>
        <c:crosses val="autoZero"/>
        <c:auto val="1"/>
        <c:lblOffset val="100"/>
        <c:baseTimeUnit val="years"/>
      </c:dateAx>
      <c:valAx>
        <c:axId val="9360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0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formatCode="#,##0.00;&quot;△&quot;#,##0.00">
                  <c:v>0</c:v>
                </c:pt>
                <c:pt idx="1">
                  <c:v>0.22</c:v>
                </c:pt>
                <c:pt idx="2" formatCode="#,##0.00;&quot;△&quot;#,##0.00">
                  <c:v>0</c:v>
                </c:pt>
                <c:pt idx="3">
                  <c:v>0.2</c:v>
                </c:pt>
                <c:pt idx="4">
                  <c:v>1.63</c:v>
                </c:pt>
              </c:numCache>
            </c:numRef>
          </c:val>
        </c:ser>
        <c:dLbls>
          <c:showLegendKey val="0"/>
          <c:showVal val="0"/>
          <c:showCatName val="0"/>
          <c:showSerName val="0"/>
          <c:showPercent val="0"/>
          <c:showBubbleSize val="0"/>
        </c:dLbls>
        <c:gapWidth val="150"/>
        <c:axId val="93649536"/>
        <c:axId val="9476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93649536"/>
        <c:axId val="94769920"/>
      </c:lineChart>
      <c:dateAx>
        <c:axId val="93649536"/>
        <c:scaling>
          <c:orientation val="minMax"/>
        </c:scaling>
        <c:delete val="1"/>
        <c:axPos val="b"/>
        <c:numFmt formatCode="ge" sourceLinked="1"/>
        <c:majorTickMark val="none"/>
        <c:minorTickMark val="none"/>
        <c:tickLblPos val="none"/>
        <c:crossAx val="94769920"/>
        <c:crosses val="autoZero"/>
        <c:auto val="1"/>
        <c:lblOffset val="100"/>
        <c:baseTimeUnit val="years"/>
      </c:dateAx>
      <c:valAx>
        <c:axId val="9476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4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796416"/>
        <c:axId val="9481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94796416"/>
        <c:axId val="94815744"/>
      </c:lineChart>
      <c:dateAx>
        <c:axId val="94796416"/>
        <c:scaling>
          <c:orientation val="minMax"/>
        </c:scaling>
        <c:delete val="1"/>
        <c:axPos val="b"/>
        <c:numFmt formatCode="ge" sourceLinked="1"/>
        <c:majorTickMark val="none"/>
        <c:minorTickMark val="none"/>
        <c:tickLblPos val="none"/>
        <c:crossAx val="94815744"/>
        <c:crosses val="autoZero"/>
        <c:auto val="1"/>
        <c:lblOffset val="100"/>
        <c:baseTimeUnit val="years"/>
      </c:dateAx>
      <c:valAx>
        <c:axId val="94815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79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1291.33</c:v>
                </c:pt>
                <c:pt idx="1">
                  <c:v>732.02</c:v>
                </c:pt>
                <c:pt idx="2">
                  <c:v>576.55999999999995</c:v>
                </c:pt>
                <c:pt idx="3">
                  <c:v>773.53</c:v>
                </c:pt>
                <c:pt idx="4">
                  <c:v>393.68</c:v>
                </c:pt>
              </c:numCache>
            </c:numRef>
          </c:val>
        </c:ser>
        <c:dLbls>
          <c:showLegendKey val="0"/>
          <c:showVal val="0"/>
          <c:showCatName val="0"/>
          <c:showSerName val="0"/>
          <c:showPercent val="0"/>
          <c:showBubbleSize val="0"/>
        </c:dLbls>
        <c:gapWidth val="150"/>
        <c:axId val="94852608"/>
        <c:axId val="9485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94852608"/>
        <c:axId val="94854528"/>
      </c:lineChart>
      <c:dateAx>
        <c:axId val="94852608"/>
        <c:scaling>
          <c:orientation val="minMax"/>
        </c:scaling>
        <c:delete val="1"/>
        <c:axPos val="b"/>
        <c:numFmt formatCode="ge" sourceLinked="1"/>
        <c:majorTickMark val="none"/>
        <c:minorTickMark val="none"/>
        <c:tickLblPos val="none"/>
        <c:crossAx val="94854528"/>
        <c:crosses val="autoZero"/>
        <c:auto val="1"/>
        <c:lblOffset val="100"/>
        <c:baseTimeUnit val="years"/>
      </c:dateAx>
      <c:valAx>
        <c:axId val="94854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85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70.12</c:v>
                </c:pt>
                <c:pt idx="1">
                  <c:v>68.19</c:v>
                </c:pt>
                <c:pt idx="2">
                  <c:v>63.42</c:v>
                </c:pt>
                <c:pt idx="3">
                  <c:v>58.05</c:v>
                </c:pt>
                <c:pt idx="4">
                  <c:v>50.53</c:v>
                </c:pt>
              </c:numCache>
            </c:numRef>
          </c:val>
        </c:ser>
        <c:dLbls>
          <c:showLegendKey val="0"/>
          <c:showVal val="0"/>
          <c:showCatName val="0"/>
          <c:showSerName val="0"/>
          <c:showPercent val="0"/>
          <c:showBubbleSize val="0"/>
        </c:dLbls>
        <c:gapWidth val="150"/>
        <c:axId val="94880896"/>
        <c:axId val="9488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94880896"/>
        <c:axId val="94882816"/>
      </c:lineChart>
      <c:dateAx>
        <c:axId val="94880896"/>
        <c:scaling>
          <c:orientation val="minMax"/>
        </c:scaling>
        <c:delete val="1"/>
        <c:axPos val="b"/>
        <c:numFmt formatCode="ge" sourceLinked="1"/>
        <c:majorTickMark val="none"/>
        <c:minorTickMark val="none"/>
        <c:tickLblPos val="none"/>
        <c:crossAx val="94882816"/>
        <c:crosses val="autoZero"/>
        <c:auto val="1"/>
        <c:lblOffset val="100"/>
        <c:baseTimeUnit val="years"/>
      </c:dateAx>
      <c:valAx>
        <c:axId val="94882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88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111.58</c:v>
                </c:pt>
                <c:pt idx="1">
                  <c:v>109.07</c:v>
                </c:pt>
                <c:pt idx="2">
                  <c:v>114.19</c:v>
                </c:pt>
                <c:pt idx="3">
                  <c:v>117.97</c:v>
                </c:pt>
                <c:pt idx="4">
                  <c:v>126.27</c:v>
                </c:pt>
              </c:numCache>
            </c:numRef>
          </c:val>
        </c:ser>
        <c:dLbls>
          <c:showLegendKey val="0"/>
          <c:showVal val="0"/>
          <c:showCatName val="0"/>
          <c:showSerName val="0"/>
          <c:showPercent val="0"/>
          <c:showBubbleSize val="0"/>
        </c:dLbls>
        <c:gapWidth val="150"/>
        <c:axId val="94929664"/>
        <c:axId val="9493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94929664"/>
        <c:axId val="94931584"/>
      </c:lineChart>
      <c:dateAx>
        <c:axId val="94929664"/>
        <c:scaling>
          <c:orientation val="minMax"/>
        </c:scaling>
        <c:delete val="1"/>
        <c:axPos val="b"/>
        <c:numFmt formatCode="ge" sourceLinked="1"/>
        <c:majorTickMark val="none"/>
        <c:minorTickMark val="none"/>
        <c:tickLblPos val="none"/>
        <c:crossAx val="94931584"/>
        <c:crosses val="autoZero"/>
        <c:auto val="1"/>
        <c:lblOffset val="100"/>
        <c:baseTimeUnit val="years"/>
      </c:dateAx>
      <c:valAx>
        <c:axId val="9493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2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155.87</c:v>
                </c:pt>
                <c:pt idx="1">
                  <c:v>152.08000000000001</c:v>
                </c:pt>
                <c:pt idx="2">
                  <c:v>144.52000000000001</c:v>
                </c:pt>
                <c:pt idx="3">
                  <c:v>139.66</c:v>
                </c:pt>
                <c:pt idx="4">
                  <c:v>131.93</c:v>
                </c:pt>
              </c:numCache>
            </c:numRef>
          </c:val>
        </c:ser>
        <c:dLbls>
          <c:showLegendKey val="0"/>
          <c:showVal val="0"/>
          <c:showCatName val="0"/>
          <c:showSerName val="0"/>
          <c:showPercent val="0"/>
          <c:showBubbleSize val="0"/>
        </c:dLbls>
        <c:gapWidth val="150"/>
        <c:axId val="94952448"/>
        <c:axId val="9495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94952448"/>
        <c:axId val="94958720"/>
      </c:lineChart>
      <c:dateAx>
        <c:axId val="94952448"/>
        <c:scaling>
          <c:orientation val="minMax"/>
        </c:scaling>
        <c:delete val="1"/>
        <c:axPos val="b"/>
        <c:numFmt formatCode="ge" sourceLinked="1"/>
        <c:majorTickMark val="none"/>
        <c:minorTickMark val="none"/>
        <c:tickLblPos val="none"/>
        <c:crossAx val="94958720"/>
        <c:crosses val="autoZero"/>
        <c:auto val="1"/>
        <c:lblOffset val="100"/>
        <c:baseTimeUnit val="years"/>
      </c:dateAx>
      <c:valAx>
        <c:axId val="9495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5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9" t="str">
        <f>データ!H6</f>
        <v>埼玉県　嵐山町</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A6</v>
      </c>
      <c r="X8" s="86"/>
      <c r="Y8" s="86"/>
      <c r="Z8" s="86"/>
      <c r="AA8" s="86"/>
      <c r="AB8" s="86"/>
      <c r="AC8" s="86"/>
      <c r="AD8" s="87" t="s">
        <v>119</v>
      </c>
      <c r="AE8" s="87"/>
      <c r="AF8" s="87"/>
      <c r="AG8" s="87"/>
      <c r="AH8" s="87"/>
      <c r="AI8" s="87"/>
      <c r="AJ8" s="87"/>
      <c r="AK8" s="5"/>
      <c r="AL8" s="74">
        <f>データ!$R$6</f>
        <v>18052</v>
      </c>
      <c r="AM8" s="74"/>
      <c r="AN8" s="74"/>
      <c r="AO8" s="74"/>
      <c r="AP8" s="74"/>
      <c r="AQ8" s="74"/>
      <c r="AR8" s="74"/>
      <c r="AS8" s="74"/>
      <c r="AT8" s="70">
        <f>データ!$S$6</f>
        <v>29.92</v>
      </c>
      <c r="AU8" s="71"/>
      <c r="AV8" s="71"/>
      <c r="AW8" s="71"/>
      <c r="AX8" s="71"/>
      <c r="AY8" s="71"/>
      <c r="AZ8" s="71"/>
      <c r="BA8" s="71"/>
      <c r="BB8" s="73">
        <f>データ!$T$6</f>
        <v>603.34</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c r="A10" s="2"/>
      <c r="B10" s="70" t="str">
        <f>データ!$N$6</f>
        <v>-</v>
      </c>
      <c r="C10" s="71"/>
      <c r="D10" s="71"/>
      <c r="E10" s="71"/>
      <c r="F10" s="71"/>
      <c r="G10" s="71"/>
      <c r="H10" s="71"/>
      <c r="I10" s="70">
        <f>データ!$O$6</f>
        <v>83.35</v>
      </c>
      <c r="J10" s="71"/>
      <c r="K10" s="71"/>
      <c r="L10" s="71"/>
      <c r="M10" s="71"/>
      <c r="N10" s="71"/>
      <c r="O10" s="72"/>
      <c r="P10" s="73">
        <f>データ!$P$6</f>
        <v>99.84</v>
      </c>
      <c r="Q10" s="73"/>
      <c r="R10" s="73"/>
      <c r="S10" s="73"/>
      <c r="T10" s="73"/>
      <c r="U10" s="73"/>
      <c r="V10" s="73"/>
      <c r="W10" s="74">
        <f>データ!$Q$6</f>
        <v>1863</v>
      </c>
      <c r="X10" s="74"/>
      <c r="Y10" s="74"/>
      <c r="Z10" s="74"/>
      <c r="AA10" s="74"/>
      <c r="AB10" s="74"/>
      <c r="AC10" s="74"/>
      <c r="AD10" s="2"/>
      <c r="AE10" s="2"/>
      <c r="AF10" s="2"/>
      <c r="AG10" s="2"/>
      <c r="AH10" s="5"/>
      <c r="AI10" s="5"/>
      <c r="AJ10" s="5"/>
      <c r="AK10" s="5"/>
      <c r="AL10" s="74">
        <f>データ!$U$6</f>
        <v>17924</v>
      </c>
      <c r="AM10" s="74"/>
      <c r="AN10" s="74"/>
      <c r="AO10" s="74"/>
      <c r="AP10" s="74"/>
      <c r="AQ10" s="74"/>
      <c r="AR10" s="74"/>
      <c r="AS10" s="74"/>
      <c r="AT10" s="70">
        <f>データ!$V$6</f>
        <v>29.85</v>
      </c>
      <c r="AU10" s="71"/>
      <c r="AV10" s="71"/>
      <c r="AW10" s="71"/>
      <c r="AX10" s="71"/>
      <c r="AY10" s="71"/>
      <c r="AZ10" s="71"/>
      <c r="BA10" s="71"/>
      <c r="BB10" s="73">
        <f>データ!$W$6</f>
        <v>600.47</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4" t="s">
        <v>25</v>
      </c>
      <c r="BM14" s="45"/>
      <c r="BN14" s="45"/>
      <c r="BO14" s="45"/>
      <c r="BP14" s="45"/>
      <c r="BQ14" s="45"/>
      <c r="BR14" s="45"/>
      <c r="BS14" s="45"/>
      <c r="BT14" s="45"/>
      <c r="BU14" s="45"/>
      <c r="BV14" s="45"/>
      <c r="BW14" s="45"/>
      <c r="BX14" s="45"/>
      <c r="BY14" s="45"/>
      <c r="BZ14" s="46"/>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7" t="s">
        <v>116</v>
      </c>
      <c r="BM16" s="58"/>
      <c r="BN16" s="58"/>
      <c r="BO16" s="58"/>
      <c r="BP16" s="58"/>
      <c r="BQ16" s="58"/>
      <c r="BR16" s="58"/>
      <c r="BS16" s="58"/>
      <c r="BT16" s="58"/>
      <c r="BU16" s="58"/>
      <c r="BV16" s="58"/>
      <c r="BW16" s="58"/>
      <c r="BX16" s="58"/>
      <c r="BY16" s="58"/>
      <c r="BZ16" s="59"/>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7"/>
      <c r="BM17" s="58"/>
      <c r="BN17" s="58"/>
      <c r="BO17" s="58"/>
      <c r="BP17" s="58"/>
      <c r="BQ17" s="58"/>
      <c r="BR17" s="58"/>
      <c r="BS17" s="58"/>
      <c r="BT17" s="58"/>
      <c r="BU17" s="58"/>
      <c r="BV17" s="58"/>
      <c r="BW17" s="58"/>
      <c r="BX17" s="58"/>
      <c r="BY17" s="58"/>
      <c r="BZ17" s="59"/>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7"/>
      <c r="BM18" s="58"/>
      <c r="BN18" s="58"/>
      <c r="BO18" s="58"/>
      <c r="BP18" s="58"/>
      <c r="BQ18" s="58"/>
      <c r="BR18" s="58"/>
      <c r="BS18" s="58"/>
      <c r="BT18" s="58"/>
      <c r="BU18" s="58"/>
      <c r="BV18" s="58"/>
      <c r="BW18" s="58"/>
      <c r="BX18" s="58"/>
      <c r="BY18" s="58"/>
      <c r="BZ18" s="59"/>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7"/>
      <c r="BM19" s="58"/>
      <c r="BN19" s="58"/>
      <c r="BO19" s="58"/>
      <c r="BP19" s="58"/>
      <c r="BQ19" s="58"/>
      <c r="BR19" s="58"/>
      <c r="BS19" s="58"/>
      <c r="BT19" s="58"/>
      <c r="BU19" s="58"/>
      <c r="BV19" s="58"/>
      <c r="BW19" s="58"/>
      <c r="BX19" s="58"/>
      <c r="BY19" s="58"/>
      <c r="BZ19" s="59"/>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7"/>
      <c r="BM20" s="58"/>
      <c r="BN20" s="58"/>
      <c r="BO20" s="58"/>
      <c r="BP20" s="58"/>
      <c r="BQ20" s="58"/>
      <c r="BR20" s="58"/>
      <c r="BS20" s="58"/>
      <c r="BT20" s="58"/>
      <c r="BU20" s="58"/>
      <c r="BV20" s="58"/>
      <c r="BW20" s="58"/>
      <c r="BX20" s="58"/>
      <c r="BY20" s="58"/>
      <c r="BZ20" s="59"/>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7"/>
      <c r="BM21" s="58"/>
      <c r="BN21" s="58"/>
      <c r="BO21" s="58"/>
      <c r="BP21" s="58"/>
      <c r="BQ21" s="58"/>
      <c r="BR21" s="58"/>
      <c r="BS21" s="58"/>
      <c r="BT21" s="58"/>
      <c r="BU21" s="58"/>
      <c r="BV21" s="58"/>
      <c r="BW21" s="58"/>
      <c r="BX21" s="58"/>
      <c r="BY21" s="58"/>
      <c r="BZ21" s="59"/>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7"/>
      <c r="BM22" s="58"/>
      <c r="BN22" s="58"/>
      <c r="BO22" s="58"/>
      <c r="BP22" s="58"/>
      <c r="BQ22" s="58"/>
      <c r="BR22" s="58"/>
      <c r="BS22" s="58"/>
      <c r="BT22" s="58"/>
      <c r="BU22" s="58"/>
      <c r="BV22" s="58"/>
      <c r="BW22" s="58"/>
      <c r="BX22" s="58"/>
      <c r="BY22" s="58"/>
      <c r="BZ22" s="59"/>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7"/>
      <c r="BM23" s="58"/>
      <c r="BN23" s="58"/>
      <c r="BO23" s="58"/>
      <c r="BP23" s="58"/>
      <c r="BQ23" s="58"/>
      <c r="BR23" s="58"/>
      <c r="BS23" s="58"/>
      <c r="BT23" s="58"/>
      <c r="BU23" s="58"/>
      <c r="BV23" s="58"/>
      <c r="BW23" s="58"/>
      <c r="BX23" s="58"/>
      <c r="BY23" s="58"/>
      <c r="BZ23" s="59"/>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7"/>
      <c r="BM24" s="58"/>
      <c r="BN24" s="58"/>
      <c r="BO24" s="58"/>
      <c r="BP24" s="58"/>
      <c r="BQ24" s="58"/>
      <c r="BR24" s="58"/>
      <c r="BS24" s="58"/>
      <c r="BT24" s="58"/>
      <c r="BU24" s="58"/>
      <c r="BV24" s="58"/>
      <c r="BW24" s="58"/>
      <c r="BX24" s="58"/>
      <c r="BY24" s="58"/>
      <c r="BZ24" s="59"/>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7"/>
      <c r="BM25" s="58"/>
      <c r="BN25" s="58"/>
      <c r="BO25" s="58"/>
      <c r="BP25" s="58"/>
      <c r="BQ25" s="58"/>
      <c r="BR25" s="58"/>
      <c r="BS25" s="58"/>
      <c r="BT25" s="58"/>
      <c r="BU25" s="58"/>
      <c r="BV25" s="58"/>
      <c r="BW25" s="58"/>
      <c r="BX25" s="58"/>
      <c r="BY25" s="58"/>
      <c r="BZ25" s="59"/>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7"/>
      <c r="BM26" s="58"/>
      <c r="BN26" s="58"/>
      <c r="BO26" s="58"/>
      <c r="BP26" s="58"/>
      <c r="BQ26" s="58"/>
      <c r="BR26" s="58"/>
      <c r="BS26" s="58"/>
      <c r="BT26" s="58"/>
      <c r="BU26" s="58"/>
      <c r="BV26" s="58"/>
      <c r="BW26" s="58"/>
      <c r="BX26" s="58"/>
      <c r="BY26" s="58"/>
      <c r="BZ26" s="59"/>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7"/>
      <c r="BM27" s="58"/>
      <c r="BN27" s="58"/>
      <c r="BO27" s="58"/>
      <c r="BP27" s="58"/>
      <c r="BQ27" s="58"/>
      <c r="BR27" s="58"/>
      <c r="BS27" s="58"/>
      <c r="BT27" s="58"/>
      <c r="BU27" s="58"/>
      <c r="BV27" s="58"/>
      <c r="BW27" s="58"/>
      <c r="BX27" s="58"/>
      <c r="BY27" s="58"/>
      <c r="BZ27" s="59"/>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7"/>
      <c r="BM28" s="58"/>
      <c r="BN28" s="58"/>
      <c r="BO28" s="58"/>
      <c r="BP28" s="58"/>
      <c r="BQ28" s="58"/>
      <c r="BR28" s="58"/>
      <c r="BS28" s="58"/>
      <c r="BT28" s="58"/>
      <c r="BU28" s="58"/>
      <c r="BV28" s="58"/>
      <c r="BW28" s="58"/>
      <c r="BX28" s="58"/>
      <c r="BY28" s="58"/>
      <c r="BZ28" s="59"/>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7"/>
      <c r="BM29" s="58"/>
      <c r="BN29" s="58"/>
      <c r="BO29" s="58"/>
      <c r="BP29" s="58"/>
      <c r="BQ29" s="58"/>
      <c r="BR29" s="58"/>
      <c r="BS29" s="58"/>
      <c r="BT29" s="58"/>
      <c r="BU29" s="58"/>
      <c r="BV29" s="58"/>
      <c r="BW29" s="58"/>
      <c r="BX29" s="58"/>
      <c r="BY29" s="58"/>
      <c r="BZ29" s="59"/>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7"/>
      <c r="BM30" s="58"/>
      <c r="BN30" s="58"/>
      <c r="BO30" s="58"/>
      <c r="BP30" s="58"/>
      <c r="BQ30" s="58"/>
      <c r="BR30" s="58"/>
      <c r="BS30" s="58"/>
      <c r="BT30" s="58"/>
      <c r="BU30" s="58"/>
      <c r="BV30" s="58"/>
      <c r="BW30" s="58"/>
      <c r="BX30" s="58"/>
      <c r="BY30" s="58"/>
      <c r="BZ30" s="59"/>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7"/>
      <c r="BM31" s="58"/>
      <c r="BN31" s="58"/>
      <c r="BO31" s="58"/>
      <c r="BP31" s="58"/>
      <c r="BQ31" s="58"/>
      <c r="BR31" s="58"/>
      <c r="BS31" s="58"/>
      <c r="BT31" s="58"/>
      <c r="BU31" s="58"/>
      <c r="BV31" s="58"/>
      <c r="BW31" s="58"/>
      <c r="BX31" s="58"/>
      <c r="BY31" s="58"/>
      <c r="BZ31" s="59"/>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7"/>
      <c r="BM32" s="58"/>
      <c r="BN32" s="58"/>
      <c r="BO32" s="58"/>
      <c r="BP32" s="58"/>
      <c r="BQ32" s="58"/>
      <c r="BR32" s="58"/>
      <c r="BS32" s="58"/>
      <c r="BT32" s="58"/>
      <c r="BU32" s="58"/>
      <c r="BV32" s="58"/>
      <c r="BW32" s="58"/>
      <c r="BX32" s="58"/>
      <c r="BY32" s="58"/>
      <c r="BZ32" s="59"/>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7"/>
      <c r="BM33" s="58"/>
      <c r="BN33" s="58"/>
      <c r="BO33" s="58"/>
      <c r="BP33" s="58"/>
      <c r="BQ33" s="58"/>
      <c r="BR33" s="58"/>
      <c r="BS33" s="58"/>
      <c r="BT33" s="58"/>
      <c r="BU33" s="58"/>
      <c r="BV33" s="58"/>
      <c r="BW33" s="58"/>
      <c r="BX33" s="58"/>
      <c r="BY33" s="58"/>
      <c r="BZ33" s="59"/>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7"/>
      <c r="BM34" s="58"/>
      <c r="BN34" s="58"/>
      <c r="BO34" s="58"/>
      <c r="BP34" s="58"/>
      <c r="BQ34" s="58"/>
      <c r="BR34" s="58"/>
      <c r="BS34" s="58"/>
      <c r="BT34" s="58"/>
      <c r="BU34" s="58"/>
      <c r="BV34" s="58"/>
      <c r="BW34" s="58"/>
      <c r="BX34" s="58"/>
      <c r="BY34" s="58"/>
      <c r="BZ34" s="59"/>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7"/>
      <c r="BM35" s="58"/>
      <c r="BN35" s="58"/>
      <c r="BO35" s="58"/>
      <c r="BP35" s="58"/>
      <c r="BQ35" s="58"/>
      <c r="BR35" s="58"/>
      <c r="BS35" s="58"/>
      <c r="BT35" s="58"/>
      <c r="BU35" s="58"/>
      <c r="BV35" s="58"/>
      <c r="BW35" s="58"/>
      <c r="BX35" s="58"/>
      <c r="BY35" s="58"/>
      <c r="BZ35" s="59"/>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7"/>
      <c r="BM36" s="58"/>
      <c r="BN36" s="58"/>
      <c r="BO36" s="58"/>
      <c r="BP36" s="58"/>
      <c r="BQ36" s="58"/>
      <c r="BR36" s="58"/>
      <c r="BS36" s="58"/>
      <c r="BT36" s="58"/>
      <c r="BU36" s="58"/>
      <c r="BV36" s="58"/>
      <c r="BW36" s="58"/>
      <c r="BX36" s="58"/>
      <c r="BY36" s="58"/>
      <c r="BZ36" s="59"/>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7"/>
      <c r="BM37" s="58"/>
      <c r="BN37" s="58"/>
      <c r="BO37" s="58"/>
      <c r="BP37" s="58"/>
      <c r="BQ37" s="58"/>
      <c r="BR37" s="58"/>
      <c r="BS37" s="58"/>
      <c r="BT37" s="58"/>
      <c r="BU37" s="58"/>
      <c r="BV37" s="58"/>
      <c r="BW37" s="58"/>
      <c r="BX37" s="58"/>
      <c r="BY37" s="58"/>
      <c r="BZ37" s="59"/>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7"/>
      <c r="BM38" s="58"/>
      <c r="BN38" s="58"/>
      <c r="BO38" s="58"/>
      <c r="BP38" s="58"/>
      <c r="BQ38" s="58"/>
      <c r="BR38" s="58"/>
      <c r="BS38" s="58"/>
      <c r="BT38" s="58"/>
      <c r="BU38" s="58"/>
      <c r="BV38" s="58"/>
      <c r="BW38" s="58"/>
      <c r="BX38" s="58"/>
      <c r="BY38" s="58"/>
      <c r="BZ38" s="59"/>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7"/>
      <c r="BM39" s="58"/>
      <c r="BN39" s="58"/>
      <c r="BO39" s="58"/>
      <c r="BP39" s="58"/>
      <c r="BQ39" s="58"/>
      <c r="BR39" s="58"/>
      <c r="BS39" s="58"/>
      <c r="BT39" s="58"/>
      <c r="BU39" s="58"/>
      <c r="BV39" s="58"/>
      <c r="BW39" s="58"/>
      <c r="BX39" s="58"/>
      <c r="BY39" s="58"/>
      <c r="BZ39" s="59"/>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7"/>
      <c r="BM40" s="58"/>
      <c r="BN40" s="58"/>
      <c r="BO40" s="58"/>
      <c r="BP40" s="58"/>
      <c r="BQ40" s="58"/>
      <c r="BR40" s="58"/>
      <c r="BS40" s="58"/>
      <c r="BT40" s="58"/>
      <c r="BU40" s="58"/>
      <c r="BV40" s="58"/>
      <c r="BW40" s="58"/>
      <c r="BX40" s="58"/>
      <c r="BY40" s="58"/>
      <c r="BZ40" s="59"/>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7"/>
      <c r="BM41" s="58"/>
      <c r="BN41" s="58"/>
      <c r="BO41" s="58"/>
      <c r="BP41" s="58"/>
      <c r="BQ41" s="58"/>
      <c r="BR41" s="58"/>
      <c r="BS41" s="58"/>
      <c r="BT41" s="58"/>
      <c r="BU41" s="58"/>
      <c r="BV41" s="58"/>
      <c r="BW41" s="58"/>
      <c r="BX41" s="58"/>
      <c r="BY41" s="58"/>
      <c r="BZ41" s="59"/>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7"/>
      <c r="BM42" s="58"/>
      <c r="BN42" s="58"/>
      <c r="BO42" s="58"/>
      <c r="BP42" s="58"/>
      <c r="BQ42" s="58"/>
      <c r="BR42" s="58"/>
      <c r="BS42" s="58"/>
      <c r="BT42" s="58"/>
      <c r="BU42" s="58"/>
      <c r="BV42" s="58"/>
      <c r="BW42" s="58"/>
      <c r="BX42" s="58"/>
      <c r="BY42" s="58"/>
      <c r="BZ42" s="59"/>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7"/>
      <c r="BM43" s="58"/>
      <c r="BN43" s="58"/>
      <c r="BO43" s="58"/>
      <c r="BP43" s="58"/>
      <c r="BQ43" s="58"/>
      <c r="BR43" s="58"/>
      <c r="BS43" s="58"/>
      <c r="BT43" s="58"/>
      <c r="BU43" s="58"/>
      <c r="BV43" s="58"/>
      <c r="BW43" s="58"/>
      <c r="BX43" s="58"/>
      <c r="BY43" s="58"/>
      <c r="BZ43" s="59"/>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7"/>
      <c r="BM44" s="58"/>
      <c r="BN44" s="58"/>
      <c r="BO44" s="58"/>
      <c r="BP44" s="58"/>
      <c r="BQ44" s="58"/>
      <c r="BR44" s="58"/>
      <c r="BS44" s="58"/>
      <c r="BT44" s="58"/>
      <c r="BU44" s="58"/>
      <c r="BV44" s="58"/>
      <c r="BW44" s="58"/>
      <c r="BX44" s="58"/>
      <c r="BY44" s="58"/>
      <c r="BZ44" s="59"/>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7" t="s">
        <v>117</v>
      </c>
      <c r="BM47" s="58"/>
      <c r="BN47" s="58"/>
      <c r="BO47" s="58"/>
      <c r="BP47" s="58"/>
      <c r="BQ47" s="58"/>
      <c r="BR47" s="58"/>
      <c r="BS47" s="58"/>
      <c r="BT47" s="58"/>
      <c r="BU47" s="58"/>
      <c r="BV47" s="58"/>
      <c r="BW47" s="58"/>
      <c r="BX47" s="58"/>
      <c r="BY47" s="58"/>
      <c r="BZ47" s="59"/>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7"/>
      <c r="BM48" s="58"/>
      <c r="BN48" s="58"/>
      <c r="BO48" s="58"/>
      <c r="BP48" s="58"/>
      <c r="BQ48" s="58"/>
      <c r="BR48" s="58"/>
      <c r="BS48" s="58"/>
      <c r="BT48" s="58"/>
      <c r="BU48" s="58"/>
      <c r="BV48" s="58"/>
      <c r="BW48" s="58"/>
      <c r="BX48" s="58"/>
      <c r="BY48" s="58"/>
      <c r="BZ48" s="59"/>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7"/>
      <c r="BM49" s="58"/>
      <c r="BN49" s="58"/>
      <c r="BO49" s="58"/>
      <c r="BP49" s="58"/>
      <c r="BQ49" s="58"/>
      <c r="BR49" s="58"/>
      <c r="BS49" s="58"/>
      <c r="BT49" s="58"/>
      <c r="BU49" s="58"/>
      <c r="BV49" s="58"/>
      <c r="BW49" s="58"/>
      <c r="BX49" s="58"/>
      <c r="BY49" s="58"/>
      <c r="BZ49" s="59"/>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7"/>
      <c r="BM50" s="58"/>
      <c r="BN50" s="58"/>
      <c r="BO50" s="58"/>
      <c r="BP50" s="58"/>
      <c r="BQ50" s="58"/>
      <c r="BR50" s="58"/>
      <c r="BS50" s="58"/>
      <c r="BT50" s="58"/>
      <c r="BU50" s="58"/>
      <c r="BV50" s="58"/>
      <c r="BW50" s="58"/>
      <c r="BX50" s="58"/>
      <c r="BY50" s="58"/>
      <c r="BZ50" s="59"/>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7"/>
      <c r="BM51" s="58"/>
      <c r="BN51" s="58"/>
      <c r="BO51" s="58"/>
      <c r="BP51" s="58"/>
      <c r="BQ51" s="58"/>
      <c r="BR51" s="58"/>
      <c r="BS51" s="58"/>
      <c r="BT51" s="58"/>
      <c r="BU51" s="58"/>
      <c r="BV51" s="58"/>
      <c r="BW51" s="58"/>
      <c r="BX51" s="58"/>
      <c r="BY51" s="58"/>
      <c r="BZ51" s="59"/>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7"/>
      <c r="BM52" s="58"/>
      <c r="BN52" s="58"/>
      <c r="BO52" s="58"/>
      <c r="BP52" s="58"/>
      <c r="BQ52" s="58"/>
      <c r="BR52" s="58"/>
      <c r="BS52" s="58"/>
      <c r="BT52" s="58"/>
      <c r="BU52" s="58"/>
      <c r="BV52" s="58"/>
      <c r="BW52" s="58"/>
      <c r="BX52" s="58"/>
      <c r="BY52" s="58"/>
      <c r="BZ52" s="59"/>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7"/>
      <c r="BM53" s="58"/>
      <c r="BN53" s="58"/>
      <c r="BO53" s="58"/>
      <c r="BP53" s="58"/>
      <c r="BQ53" s="58"/>
      <c r="BR53" s="58"/>
      <c r="BS53" s="58"/>
      <c r="BT53" s="58"/>
      <c r="BU53" s="58"/>
      <c r="BV53" s="58"/>
      <c r="BW53" s="58"/>
      <c r="BX53" s="58"/>
      <c r="BY53" s="58"/>
      <c r="BZ53" s="59"/>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7"/>
      <c r="BM54" s="58"/>
      <c r="BN54" s="58"/>
      <c r="BO54" s="58"/>
      <c r="BP54" s="58"/>
      <c r="BQ54" s="58"/>
      <c r="BR54" s="58"/>
      <c r="BS54" s="58"/>
      <c r="BT54" s="58"/>
      <c r="BU54" s="58"/>
      <c r="BV54" s="58"/>
      <c r="BW54" s="58"/>
      <c r="BX54" s="58"/>
      <c r="BY54" s="58"/>
      <c r="BZ54" s="59"/>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7"/>
      <c r="BM55" s="58"/>
      <c r="BN55" s="58"/>
      <c r="BO55" s="58"/>
      <c r="BP55" s="58"/>
      <c r="BQ55" s="58"/>
      <c r="BR55" s="58"/>
      <c r="BS55" s="58"/>
      <c r="BT55" s="58"/>
      <c r="BU55" s="58"/>
      <c r="BV55" s="58"/>
      <c r="BW55" s="58"/>
      <c r="BX55" s="58"/>
      <c r="BY55" s="58"/>
      <c r="BZ55" s="59"/>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7"/>
      <c r="BM56" s="58"/>
      <c r="BN56" s="58"/>
      <c r="BO56" s="58"/>
      <c r="BP56" s="58"/>
      <c r="BQ56" s="58"/>
      <c r="BR56" s="58"/>
      <c r="BS56" s="58"/>
      <c r="BT56" s="58"/>
      <c r="BU56" s="58"/>
      <c r="BV56" s="58"/>
      <c r="BW56" s="58"/>
      <c r="BX56" s="58"/>
      <c r="BY56" s="58"/>
      <c r="BZ56" s="59"/>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7"/>
      <c r="BM57" s="58"/>
      <c r="BN57" s="58"/>
      <c r="BO57" s="58"/>
      <c r="BP57" s="58"/>
      <c r="BQ57" s="58"/>
      <c r="BR57" s="58"/>
      <c r="BS57" s="58"/>
      <c r="BT57" s="58"/>
      <c r="BU57" s="58"/>
      <c r="BV57" s="58"/>
      <c r="BW57" s="58"/>
      <c r="BX57" s="58"/>
      <c r="BY57" s="58"/>
      <c r="BZ57" s="59"/>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7"/>
      <c r="BM58" s="58"/>
      <c r="BN58" s="58"/>
      <c r="BO58" s="58"/>
      <c r="BP58" s="58"/>
      <c r="BQ58" s="58"/>
      <c r="BR58" s="58"/>
      <c r="BS58" s="58"/>
      <c r="BT58" s="58"/>
      <c r="BU58" s="58"/>
      <c r="BV58" s="58"/>
      <c r="BW58" s="58"/>
      <c r="BX58" s="58"/>
      <c r="BY58" s="58"/>
      <c r="BZ58" s="5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7"/>
      <c r="BM59" s="58"/>
      <c r="BN59" s="58"/>
      <c r="BO59" s="58"/>
      <c r="BP59" s="58"/>
      <c r="BQ59" s="58"/>
      <c r="BR59" s="58"/>
      <c r="BS59" s="58"/>
      <c r="BT59" s="58"/>
      <c r="BU59" s="58"/>
      <c r="BV59" s="58"/>
      <c r="BW59" s="58"/>
      <c r="BX59" s="58"/>
      <c r="BY59" s="58"/>
      <c r="BZ59" s="59"/>
    </row>
    <row r="60" spans="1:78" ht="13.5" customHeight="1">
      <c r="A60" s="2"/>
      <c r="B60" s="60" t="s">
        <v>35</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7"/>
      <c r="BM60" s="58"/>
      <c r="BN60" s="58"/>
      <c r="BO60" s="58"/>
      <c r="BP60" s="58"/>
      <c r="BQ60" s="58"/>
      <c r="BR60" s="58"/>
      <c r="BS60" s="58"/>
      <c r="BT60" s="58"/>
      <c r="BU60" s="58"/>
      <c r="BV60" s="58"/>
      <c r="BW60" s="58"/>
      <c r="BX60" s="58"/>
      <c r="BY60" s="58"/>
      <c r="BZ60" s="59"/>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7"/>
      <c r="BM61" s="58"/>
      <c r="BN61" s="58"/>
      <c r="BO61" s="58"/>
      <c r="BP61" s="58"/>
      <c r="BQ61" s="58"/>
      <c r="BR61" s="58"/>
      <c r="BS61" s="58"/>
      <c r="BT61" s="58"/>
      <c r="BU61" s="58"/>
      <c r="BV61" s="58"/>
      <c r="BW61" s="58"/>
      <c r="BX61" s="58"/>
      <c r="BY61" s="58"/>
      <c r="BZ61" s="59"/>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7"/>
      <c r="BM62" s="58"/>
      <c r="BN62" s="58"/>
      <c r="BO62" s="58"/>
      <c r="BP62" s="58"/>
      <c r="BQ62" s="58"/>
      <c r="BR62" s="58"/>
      <c r="BS62" s="58"/>
      <c r="BT62" s="58"/>
      <c r="BU62" s="58"/>
      <c r="BV62" s="58"/>
      <c r="BW62" s="58"/>
      <c r="BX62" s="58"/>
      <c r="BY62" s="58"/>
      <c r="BZ62" s="59"/>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7"/>
      <c r="BM63" s="58"/>
      <c r="BN63" s="58"/>
      <c r="BO63" s="58"/>
      <c r="BP63" s="58"/>
      <c r="BQ63" s="58"/>
      <c r="BR63" s="58"/>
      <c r="BS63" s="58"/>
      <c r="BT63" s="58"/>
      <c r="BU63" s="58"/>
      <c r="BV63" s="58"/>
      <c r="BW63" s="58"/>
      <c r="BX63" s="58"/>
      <c r="BY63" s="58"/>
      <c r="BZ63" s="59"/>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113425</v>
      </c>
      <c r="D6" s="34">
        <f t="shared" si="3"/>
        <v>46</v>
      </c>
      <c r="E6" s="34">
        <f t="shared" si="3"/>
        <v>1</v>
      </c>
      <c r="F6" s="34">
        <f t="shared" si="3"/>
        <v>0</v>
      </c>
      <c r="G6" s="34">
        <f t="shared" si="3"/>
        <v>1</v>
      </c>
      <c r="H6" s="34" t="str">
        <f t="shared" si="3"/>
        <v>埼玉県　嵐山町</v>
      </c>
      <c r="I6" s="34" t="str">
        <f t="shared" si="3"/>
        <v>法適用</v>
      </c>
      <c r="J6" s="34" t="str">
        <f t="shared" si="3"/>
        <v>水道事業</v>
      </c>
      <c r="K6" s="34" t="str">
        <f t="shared" si="3"/>
        <v>末端給水事業</v>
      </c>
      <c r="L6" s="34" t="str">
        <f t="shared" si="3"/>
        <v>A6</v>
      </c>
      <c r="M6" s="34">
        <f t="shared" si="3"/>
        <v>0</v>
      </c>
      <c r="N6" s="35" t="str">
        <f t="shared" si="3"/>
        <v>-</v>
      </c>
      <c r="O6" s="35">
        <f t="shared" si="3"/>
        <v>83.35</v>
      </c>
      <c r="P6" s="35">
        <f t="shared" si="3"/>
        <v>99.84</v>
      </c>
      <c r="Q6" s="35">
        <f t="shared" si="3"/>
        <v>1863</v>
      </c>
      <c r="R6" s="35">
        <f t="shared" si="3"/>
        <v>18052</v>
      </c>
      <c r="S6" s="35">
        <f t="shared" si="3"/>
        <v>29.92</v>
      </c>
      <c r="T6" s="35">
        <f t="shared" si="3"/>
        <v>603.34</v>
      </c>
      <c r="U6" s="35">
        <f t="shared" si="3"/>
        <v>17924</v>
      </c>
      <c r="V6" s="35">
        <f t="shared" si="3"/>
        <v>29.85</v>
      </c>
      <c r="W6" s="35">
        <f t="shared" si="3"/>
        <v>600.47</v>
      </c>
      <c r="X6" s="36">
        <f>IF(X7="",NA(),X7)</f>
        <v>118.95</v>
      </c>
      <c r="Y6" s="36">
        <f t="shared" ref="Y6:AG6" si="4">IF(Y7="",NA(),Y7)</f>
        <v>118.32</v>
      </c>
      <c r="Z6" s="36">
        <f t="shared" si="4"/>
        <v>119.65</v>
      </c>
      <c r="AA6" s="36">
        <f t="shared" si="4"/>
        <v>121.7</v>
      </c>
      <c r="AB6" s="36">
        <f t="shared" si="4"/>
        <v>129.4</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1291.33</v>
      </c>
      <c r="AU6" s="36">
        <f t="shared" ref="AU6:BC6" si="6">IF(AU7="",NA(),AU7)</f>
        <v>732.02</v>
      </c>
      <c r="AV6" s="36">
        <f t="shared" si="6"/>
        <v>576.55999999999995</v>
      </c>
      <c r="AW6" s="36">
        <f t="shared" si="6"/>
        <v>773.53</v>
      </c>
      <c r="AX6" s="36">
        <f t="shared" si="6"/>
        <v>393.68</v>
      </c>
      <c r="AY6" s="36">
        <f t="shared" si="6"/>
        <v>915.5</v>
      </c>
      <c r="AZ6" s="36">
        <f t="shared" si="6"/>
        <v>963.24</v>
      </c>
      <c r="BA6" s="36">
        <f t="shared" si="6"/>
        <v>381.53</v>
      </c>
      <c r="BB6" s="36">
        <f t="shared" si="6"/>
        <v>391.54</v>
      </c>
      <c r="BC6" s="36">
        <f t="shared" si="6"/>
        <v>384.34</v>
      </c>
      <c r="BD6" s="35" t="str">
        <f>IF(BD7="","",IF(BD7="-","【-】","【"&amp;SUBSTITUTE(TEXT(BD7,"#,##0.00"),"-","△")&amp;"】"))</f>
        <v>【262.87】</v>
      </c>
      <c r="BE6" s="36">
        <f>IF(BE7="",NA(),BE7)</f>
        <v>70.12</v>
      </c>
      <c r="BF6" s="36">
        <f t="shared" ref="BF6:BN6" si="7">IF(BF7="",NA(),BF7)</f>
        <v>68.19</v>
      </c>
      <c r="BG6" s="36">
        <f t="shared" si="7"/>
        <v>63.42</v>
      </c>
      <c r="BH6" s="36">
        <f t="shared" si="7"/>
        <v>58.05</v>
      </c>
      <c r="BI6" s="36">
        <f t="shared" si="7"/>
        <v>50.53</v>
      </c>
      <c r="BJ6" s="36">
        <f t="shared" si="7"/>
        <v>404.78</v>
      </c>
      <c r="BK6" s="36">
        <f t="shared" si="7"/>
        <v>400.38</v>
      </c>
      <c r="BL6" s="36">
        <f t="shared" si="7"/>
        <v>393.27</v>
      </c>
      <c r="BM6" s="36">
        <f t="shared" si="7"/>
        <v>386.97</v>
      </c>
      <c r="BN6" s="36">
        <f t="shared" si="7"/>
        <v>380.58</v>
      </c>
      <c r="BO6" s="35" t="str">
        <f>IF(BO7="","",IF(BO7="-","【-】","【"&amp;SUBSTITUTE(TEXT(BO7,"#,##0.00"),"-","△")&amp;"】"))</f>
        <v>【270.87】</v>
      </c>
      <c r="BP6" s="36">
        <f>IF(BP7="",NA(),BP7)</f>
        <v>111.58</v>
      </c>
      <c r="BQ6" s="36">
        <f t="shared" ref="BQ6:BY6" si="8">IF(BQ7="",NA(),BQ7)</f>
        <v>109.07</v>
      </c>
      <c r="BR6" s="36">
        <f t="shared" si="8"/>
        <v>114.19</v>
      </c>
      <c r="BS6" s="36">
        <f t="shared" si="8"/>
        <v>117.97</v>
      </c>
      <c r="BT6" s="36">
        <f t="shared" si="8"/>
        <v>126.27</v>
      </c>
      <c r="BU6" s="36">
        <f t="shared" si="8"/>
        <v>98.07</v>
      </c>
      <c r="BV6" s="36">
        <f t="shared" si="8"/>
        <v>96.56</v>
      </c>
      <c r="BW6" s="36">
        <f t="shared" si="8"/>
        <v>100.47</v>
      </c>
      <c r="BX6" s="36">
        <f t="shared" si="8"/>
        <v>101.72</v>
      </c>
      <c r="BY6" s="36">
        <f t="shared" si="8"/>
        <v>102.38</v>
      </c>
      <c r="BZ6" s="35" t="str">
        <f>IF(BZ7="","",IF(BZ7="-","【-】","【"&amp;SUBSTITUTE(TEXT(BZ7,"#,##0.00"),"-","△")&amp;"】"))</f>
        <v>【105.59】</v>
      </c>
      <c r="CA6" s="36">
        <f>IF(CA7="",NA(),CA7)</f>
        <v>155.87</v>
      </c>
      <c r="CB6" s="36">
        <f t="shared" ref="CB6:CJ6" si="9">IF(CB7="",NA(),CB7)</f>
        <v>152.08000000000001</v>
      </c>
      <c r="CC6" s="36">
        <f t="shared" si="9"/>
        <v>144.52000000000001</v>
      </c>
      <c r="CD6" s="36">
        <f t="shared" si="9"/>
        <v>139.66</v>
      </c>
      <c r="CE6" s="36">
        <f t="shared" si="9"/>
        <v>131.93</v>
      </c>
      <c r="CF6" s="36">
        <f t="shared" si="9"/>
        <v>172.26</v>
      </c>
      <c r="CG6" s="36">
        <f t="shared" si="9"/>
        <v>177.14</v>
      </c>
      <c r="CH6" s="36">
        <f t="shared" si="9"/>
        <v>169.82</v>
      </c>
      <c r="CI6" s="36">
        <f t="shared" si="9"/>
        <v>168.2</v>
      </c>
      <c r="CJ6" s="36">
        <f t="shared" si="9"/>
        <v>168.67</v>
      </c>
      <c r="CK6" s="35" t="str">
        <f>IF(CK7="","",IF(CK7="-","【-】","【"&amp;SUBSTITUTE(TEXT(CK7,"#,##0.00"),"-","△")&amp;"】"))</f>
        <v>【163.27】</v>
      </c>
      <c r="CL6" s="36">
        <f>IF(CL7="",NA(),CL7)</f>
        <v>52.07</v>
      </c>
      <c r="CM6" s="36">
        <f t="shared" ref="CM6:CU6" si="10">IF(CM7="",NA(),CM7)</f>
        <v>52.64</v>
      </c>
      <c r="CN6" s="36">
        <f t="shared" si="10"/>
        <v>51.03</v>
      </c>
      <c r="CO6" s="36">
        <f t="shared" si="10"/>
        <v>50.6</v>
      </c>
      <c r="CP6" s="36">
        <f t="shared" si="10"/>
        <v>51.04</v>
      </c>
      <c r="CQ6" s="36">
        <f t="shared" si="10"/>
        <v>55.68</v>
      </c>
      <c r="CR6" s="36">
        <f t="shared" si="10"/>
        <v>55.64</v>
      </c>
      <c r="CS6" s="36">
        <f t="shared" si="10"/>
        <v>55.13</v>
      </c>
      <c r="CT6" s="36">
        <f t="shared" si="10"/>
        <v>54.77</v>
      </c>
      <c r="CU6" s="36">
        <f t="shared" si="10"/>
        <v>54.92</v>
      </c>
      <c r="CV6" s="35" t="str">
        <f>IF(CV7="","",IF(CV7="-","【-】","【"&amp;SUBSTITUTE(TEXT(CV7,"#,##0.00"),"-","△")&amp;"】"))</f>
        <v>【59.94】</v>
      </c>
      <c r="CW6" s="36">
        <f>IF(CW7="",NA(),CW7)</f>
        <v>95.18</v>
      </c>
      <c r="CX6" s="36">
        <f t="shared" ref="CX6:DF6" si="11">IF(CX7="",NA(),CX7)</f>
        <v>93.76</v>
      </c>
      <c r="CY6" s="36">
        <f t="shared" si="11"/>
        <v>95.55</v>
      </c>
      <c r="CZ6" s="36">
        <f t="shared" si="11"/>
        <v>94.93</v>
      </c>
      <c r="DA6" s="36">
        <f t="shared" si="11"/>
        <v>95.23</v>
      </c>
      <c r="DB6" s="36">
        <f t="shared" si="11"/>
        <v>83.18</v>
      </c>
      <c r="DC6" s="36">
        <f t="shared" si="11"/>
        <v>83.09</v>
      </c>
      <c r="DD6" s="36">
        <f t="shared" si="11"/>
        <v>83</v>
      </c>
      <c r="DE6" s="36">
        <f t="shared" si="11"/>
        <v>82.89</v>
      </c>
      <c r="DF6" s="36">
        <f t="shared" si="11"/>
        <v>82.66</v>
      </c>
      <c r="DG6" s="35" t="str">
        <f>IF(DG7="","",IF(DG7="-","【-】","【"&amp;SUBSTITUTE(TEXT(DG7,"#,##0.00"),"-","△")&amp;"】"))</f>
        <v>【90.22】</v>
      </c>
      <c r="DH6" s="36">
        <f>IF(DH7="",NA(),DH7)</f>
        <v>42.91</v>
      </c>
      <c r="DI6" s="36">
        <f t="shared" ref="DI6:DQ6" si="12">IF(DI7="",NA(),DI7)</f>
        <v>43.37</v>
      </c>
      <c r="DJ6" s="36">
        <f t="shared" si="12"/>
        <v>44.18</v>
      </c>
      <c r="DK6" s="36">
        <f t="shared" si="12"/>
        <v>45.22</v>
      </c>
      <c r="DL6" s="36">
        <f t="shared" si="12"/>
        <v>45.78</v>
      </c>
      <c r="DM6" s="36">
        <f t="shared" si="12"/>
        <v>38.07</v>
      </c>
      <c r="DN6" s="36">
        <f t="shared" si="12"/>
        <v>39.06</v>
      </c>
      <c r="DO6" s="36">
        <f t="shared" si="12"/>
        <v>46.66</v>
      </c>
      <c r="DP6" s="36">
        <f t="shared" si="12"/>
        <v>47.46</v>
      </c>
      <c r="DQ6" s="36">
        <f t="shared" si="12"/>
        <v>48.49</v>
      </c>
      <c r="DR6" s="35" t="str">
        <f>IF(DR7="","",IF(DR7="-","【-】","【"&amp;SUBSTITUTE(TEXT(DR7,"#,##0.00"),"-","△")&amp;"】"))</f>
        <v>【47.91】</v>
      </c>
      <c r="DS6" s="35">
        <f>IF(DS7="",NA(),DS7)</f>
        <v>0</v>
      </c>
      <c r="DT6" s="36">
        <f t="shared" ref="DT6:EB6" si="13">IF(DT7="",NA(),DT7)</f>
        <v>0.22</v>
      </c>
      <c r="DU6" s="35">
        <f t="shared" si="13"/>
        <v>0</v>
      </c>
      <c r="DV6" s="36">
        <f t="shared" si="13"/>
        <v>0.2</v>
      </c>
      <c r="DW6" s="36">
        <f t="shared" si="13"/>
        <v>1.63</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1.99</v>
      </c>
      <c r="EE6" s="36">
        <f t="shared" ref="EE6:EM6" si="14">IF(EE7="",NA(),EE7)</f>
        <v>1.57</v>
      </c>
      <c r="EF6" s="36">
        <f t="shared" si="14"/>
        <v>2.16</v>
      </c>
      <c r="EG6" s="36">
        <f t="shared" si="14"/>
        <v>1.53</v>
      </c>
      <c r="EH6" s="36">
        <f t="shared" si="14"/>
        <v>1.66</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113425</v>
      </c>
      <c r="D7" s="38">
        <v>46</v>
      </c>
      <c r="E7" s="38">
        <v>1</v>
      </c>
      <c r="F7" s="38">
        <v>0</v>
      </c>
      <c r="G7" s="38">
        <v>1</v>
      </c>
      <c r="H7" s="38" t="s">
        <v>105</v>
      </c>
      <c r="I7" s="38" t="s">
        <v>106</v>
      </c>
      <c r="J7" s="38" t="s">
        <v>107</v>
      </c>
      <c r="K7" s="38" t="s">
        <v>108</v>
      </c>
      <c r="L7" s="38" t="s">
        <v>109</v>
      </c>
      <c r="M7" s="38"/>
      <c r="N7" s="39" t="s">
        <v>110</v>
      </c>
      <c r="O7" s="39">
        <v>83.35</v>
      </c>
      <c r="P7" s="39">
        <v>99.84</v>
      </c>
      <c r="Q7" s="39">
        <v>1863</v>
      </c>
      <c r="R7" s="39">
        <v>18052</v>
      </c>
      <c r="S7" s="39">
        <v>29.92</v>
      </c>
      <c r="T7" s="39">
        <v>603.34</v>
      </c>
      <c r="U7" s="39">
        <v>17924</v>
      </c>
      <c r="V7" s="39">
        <v>29.85</v>
      </c>
      <c r="W7" s="39">
        <v>600.47</v>
      </c>
      <c r="X7" s="39">
        <v>118.95</v>
      </c>
      <c r="Y7" s="39">
        <v>118.32</v>
      </c>
      <c r="Z7" s="39">
        <v>119.65</v>
      </c>
      <c r="AA7" s="39">
        <v>121.7</v>
      </c>
      <c r="AB7" s="39">
        <v>129.4</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1291.33</v>
      </c>
      <c r="AU7" s="39">
        <v>732.02</v>
      </c>
      <c r="AV7" s="39">
        <v>576.55999999999995</v>
      </c>
      <c r="AW7" s="39">
        <v>773.53</v>
      </c>
      <c r="AX7" s="39">
        <v>393.68</v>
      </c>
      <c r="AY7" s="39">
        <v>915.5</v>
      </c>
      <c r="AZ7" s="39">
        <v>963.24</v>
      </c>
      <c r="BA7" s="39">
        <v>381.53</v>
      </c>
      <c r="BB7" s="39">
        <v>391.54</v>
      </c>
      <c r="BC7" s="39">
        <v>384.34</v>
      </c>
      <c r="BD7" s="39">
        <v>262.87</v>
      </c>
      <c r="BE7" s="39">
        <v>70.12</v>
      </c>
      <c r="BF7" s="39">
        <v>68.19</v>
      </c>
      <c r="BG7" s="39">
        <v>63.42</v>
      </c>
      <c r="BH7" s="39">
        <v>58.05</v>
      </c>
      <c r="BI7" s="39">
        <v>50.53</v>
      </c>
      <c r="BJ7" s="39">
        <v>404.78</v>
      </c>
      <c r="BK7" s="39">
        <v>400.38</v>
      </c>
      <c r="BL7" s="39">
        <v>393.27</v>
      </c>
      <c r="BM7" s="39">
        <v>386.97</v>
      </c>
      <c r="BN7" s="39">
        <v>380.58</v>
      </c>
      <c r="BO7" s="39">
        <v>270.87</v>
      </c>
      <c r="BP7" s="39">
        <v>111.58</v>
      </c>
      <c r="BQ7" s="39">
        <v>109.07</v>
      </c>
      <c r="BR7" s="39">
        <v>114.19</v>
      </c>
      <c r="BS7" s="39">
        <v>117.97</v>
      </c>
      <c r="BT7" s="39">
        <v>126.27</v>
      </c>
      <c r="BU7" s="39">
        <v>98.07</v>
      </c>
      <c r="BV7" s="39">
        <v>96.56</v>
      </c>
      <c r="BW7" s="39">
        <v>100.47</v>
      </c>
      <c r="BX7" s="39">
        <v>101.72</v>
      </c>
      <c r="BY7" s="39">
        <v>102.38</v>
      </c>
      <c r="BZ7" s="39">
        <v>105.59</v>
      </c>
      <c r="CA7" s="39">
        <v>155.87</v>
      </c>
      <c r="CB7" s="39">
        <v>152.08000000000001</v>
      </c>
      <c r="CC7" s="39">
        <v>144.52000000000001</v>
      </c>
      <c r="CD7" s="39">
        <v>139.66</v>
      </c>
      <c r="CE7" s="39">
        <v>131.93</v>
      </c>
      <c r="CF7" s="39">
        <v>172.26</v>
      </c>
      <c r="CG7" s="39">
        <v>177.14</v>
      </c>
      <c r="CH7" s="39">
        <v>169.82</v>
      </c>
      <c r="CI7" s="39">
        <v>168.2</v>
      </c>
      <c r="CJ7" s="39">
        <v>168.67</v>
      </c>
      <c r="CK7" s="39">
        <v>163.27000000000001</v>
      </c>
      <c r="CL7" s="39">
        <v>52.07</v>
      </c>
      <c r="CM7" s="39">
        <v>52.64</v>
      </c>
      <c r="CN7" s="39">
        <v>51.03</v>
      </c>
      <c r="CO7" s="39">
        <v>50.6</v>
      </c>
      <c r="CP7" s="39">
        <v>51.04</v>
      </c>
      <c r="CQ7" s="39">
        <v>55.68</v>
      </c>
      <c r="CR7" s="39">
        <v>55.64</v>
      </c>
      <c r="CS7" s="39">
        <v>55.13</v>
      </c>
      <c r="CT7" s="39">
        <v>54.77</v>
      </c>
      <c r="CU7" s="39">
        <v>54.92</v>
      </c>
      <c r="CV7" s="39">
        <v>59.94</v>
      </c>
      <c r="CW7" s="39">
        <v>95.18</v>
      </c>
      <c r="CX7" s="39">
        <v>93.76</v>
      </c>
      <c r="CY7" s="39">
        <v>95.55</v>
      </c>
      <c r="CZ7" s="39">
        <v>94.93</v>
      </c>
      <c r="DA7" s="39">
        <v>95.23</v>
      </c>
      <c r="DB7" s="39">
        <v>83.18</v>
      </c>
      <c r="DC7" s="39">
        <v>83.09</v>
      </c>
      <c r="DD7" s="39">
        <v>83</v>
      </c>
      <c r="DE7" s="39">
        <v>82.89</v>
      </c>
      <c r="DF7" s="39">
        <v>82.66</v>
      </c>
      <c r="DG7" s="39">
        <v>90.22</v>
      </c>
      <c r="DH7" s="39">
        <v>42.91</v>
      </c>
      <c r="DI7" s="39">
        <v>43.37</v>
      </c>
      <c r="DJ7" s="39">
        <v>44.18</v>
      </c>
      <c r="DK7" s="39">
        <v>45.22</v>
      </c>
      <c r="DL7" s="39">
        <v>45.78</v>
      </c>
      <c r="DM7" s="39">
        <v>38.07</v>
      </c>
      <c r="DN7" s="39">
        <v>39.06</v>
      </c>
      <c r="DO7" s="39">
        <v>46.66</v>
      </c>
      <c r="DP7" s="39">
        <v>47.46</v>
      </c>
      <c r="DQ7" s="39">
        <v>48.49</v>
      </c>
      <c r="DR7" s="39">
        <v>47.91</v>
      </c>
      <c r="DS7" s="39">
        <v>0</v>
      </c>
      <c r="DT7" s="39">
        <v>0.22</v>
      </c>
      <c r="DU7" s="39">
        <v>0</v>
      </c>
      <c r="DV7" s="39">
        <v>0.2</v>
      </c>
      <c r="DW7" s="39">
        <v>1.63</v>
      </c>
      <c r="DX7" s="39">
        <v>7.73</v>
      </c>
      <c r="DY7" s="39">
        <v>8.8699999999999992</v>
      </c>
      <c r="DZ7" s="39">
        <v>9.85</v>
      </c>
      <c r="EA7" s="39">
        <v>9.7100000000000009</v>
      </c>
      <c r="EB7" s="39">
        <v>12.79</v>
      </c>
      <c r="EC7" s="39">
        <v>15</v>
      </c>
      <c r="ED7" s="39">
        <v>1.99</v>
      </c>
      <c r="EE7" s="39">
        <v>1.57</v>
      </c>
      <c r="EF7" s="39">
        <v>2.16</v>
      </c>
      <c r="EG7" s="39">
        <v>1.53</v>
      </c>
      <c r="EH7" s="39">
        <v>1.66</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嵐山町役場</cp:lastModifiedBy>
  <cp:lastPrinted>2018-02-01T04:37:05Z</cp:lastPrinted>
  <dcterms:created xsi:type="dcterms:W3CDTF">2017-12-25T01:25:17Z</dcterms:created>
  <dcterms:modified xsi:type="dcterms:W3CDTF">2018-02-14T02:28:30Z</dcterms:modified>
  <cp:category/>
</cp:coreProperties>
</file>