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B10" i="4"/>
  <c r="AT8" i="4"/>
  <c r="W8" i="4"/>
  <c r="I8" i="4"/>
  <c r="B6" i="4"/>
  <c r="D10" i="5" l="1"/>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<sst xmlns="http://schemas.openxmlformats.org/spreadsheetml/2006/main" count="245" uniqueCount="125">
  <si>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</si>
  <si>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</si>
  <si>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</si>
  <si>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</si>
  <si>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</si>
  <si>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</si>
  <si>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</si>
  <si>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</si>
  <si>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</si>
  <si>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</si>
  <si>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</si>
  <si>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</si>
  <si>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</si>
  <si>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</si>
  <si>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</si>
  <si>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</si>
  <si>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</si>
  <si>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</si>
  <si>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</si>
  <si>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</si>
  <si>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</si>
  <si>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</si>
  <si>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</si>
  <si>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</si>
  <si>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</si>
  <si>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</si>
  <si>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</si>
  <si>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</si>
  <si>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</si>
  <si>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</si>
  <si>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</si>
  <si>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</si>
  <si>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</si>
  <si>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</si>
  <si>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</si>
  <si>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</si>
  <si>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</si>
  <si>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</si>
  <si>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</si>
  <si>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</si>
  <si>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</si>
  <si>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</si>
  <si>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</si>
  <si>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</si>
  <si>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</si>
  <si>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</si>
  <si>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</si>
  <si>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</si>
  <si>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</si>
  <si>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</si>
  <si>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</si>
  <si>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</si>
  <si>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</si>
  <si>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</si>
  <si>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</si>
  <si>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</si>
  <si>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</si>
  <si>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</si>
  <si>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</si>
  <si>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</si>
  <si>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</si>
  <si>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</si>
  <si>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</si>
  <si>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</si>
  <si>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</si>
  <si>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</si>
  <si>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</si>
  <si>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</si>
  <si>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</si>
  <si>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</si>
  <si>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</si>
  <si>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</si>
  <si>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</si>
  <si>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</si>
  <si>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</si>
  <si>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</si>
  <si>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</si>
  <si>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</si>
  <si>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</si>
  <si>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</si>
  <si>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</si>
  <si>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</si>
  <si>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</si>
  <si>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</si>
  <si>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</si>
  <si>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</si>
  <si>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</si>
  <si>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</si>
  <si>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</si>
  <si>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</si>
  <si>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</si>
  <si>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</si>
  <si>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</si>
  <si>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</si>
  <si>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</si>
  <si>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</si>
  <si>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</si>
  <si>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</si>
  <si>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</si>
  <si>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</si>
  <si>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</si>
  <si>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</si>
  <si>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</si>
  <si>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</si>
  <si>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</si>
  <si>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</si>
  <si>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</si>
  <si>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</si>
  <si>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</si>
  <si>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川島町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</si>
  <si>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</si>
  <si>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</si>
  <si>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</si>
  <si>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</si>
  <si>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</si>
  <si>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</si>
  <si>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</si>
  <si>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</si>
  <si>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</si>
  <si>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</si>
  <si>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</si>
  <si>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１．①の収益的収支比率については、過去5年間いずれも100％未満で、単年度の収支は赤字となっています。このうち、総収益については、使用料以外の他会計からの繰入金に依存している状況となっています。
　また、１．⑤の経費回収率についても、過去5年間いずれも100％未満となっており、これは、汚水処理に係る費用が使用料以外の収入により賄われていることを意味しています。
　このようなことから、適正な使用料収入の確保や汚水処理費の削減が必要な状態であり、経営改善に向けた取組みが必要となっています。
　１．④の企業債残高対事業規模比率については、他の類似団体と比較すると、いずれも上回っている状況ですが、企業債残高は、年々右肩下がりとなっています。当町の下水道（汚水）については、ほぼ整備済みであり、今後は、企業債の償還額も徐々に減額となっていく見込みです。
　１．⑥の汚水処理原価については、他の類似団体と比較すると、いずれも下回っており、効率的な汚水処理が実施されていると分析できます。
　１．⑧の水洗化率については、下水道処理区域内における水洗便所を設置して汚水処理している人口を示したものですが、他の類似団体と比較しても高い割合となっています。</t>
    <rPh sb="5" eb="8">
      <t>シュウエキテキ</t>
    </rPh>
    <rPh sb="8" eb="10">
      <t>シュウシ</t>
    </rPh>
    <rPh sb="10" eb="12">
      <t>ヒリツ</t>
    </rPh>
    <rPh sb="18" eb="20">
      <t>カコ</t>
    </rPh>
    <rPh sb="21" eb="23">
      <t>ネンカン</t>
    </rPh>
    <rPh sb="31" eb="33">
      <t>ミマン</t>
    </rPh>
    <rPh sb="35" eb="38">
      <t>タンネンド</t>
    </rPh>
    <rPh sb="39" eb="41">
      <t>シュウシ</t>
    </rPh>
    <rPh sb="42" eb="44">
      <t>アカジ</t>
    </rPh>
    <rPh sb="57" eb="60">
      <t>ソウシュウエキ</t>
    </rPh>
    <rPh sb="66" eb="69">
      <t>シヨウリョウ</t>
    </rPh>
    <rPh sb="69" eb="71">
      <t>イガイ</t>
    </rPh>
    <rPh sb="72" eb="73">
      <t>タ</t>
    </rPh>
    <rPh sb="73" eb="75">
      <t>カイケイ</t>
    </rPh>
    <rPh sb="78" eb="80">
      <t>クリイレ</t>
    </rPh>
    <rPh sb="80" eb="81">
      <t>キン</t>
    </rPh>
    <rPh sb="82" eb="84">
      <t>イゾン</t>
    </rPh>
    <rPh sb="88" eb="90">
      <t>ジョウキョウ</t>
    </rPh>
    <rPh sb="107" eb="109">
      <t>ケイヒ</t>
    </rPh>
    <rPh sb="109" eb="111">
      <t>カイシュウ</t>
    </rPh>
    <rPh sb="111" eb="112">
      <t>リツ</t>
    </rPh>
    <rPh sb="118" eb="120">
      <t>カコ</t>
    </rPh>
    <rPh sb="121" eb="122">
      <t>ネン</t>
    </rPh>
    <rPh sb="122" eb="123">
      <t>カン</t>
    </rPh>
    <rPh sb="131" eb="133">
      <t>ミマン</t>
    </rPh>
    <rPh sb="144" eb="146">
      <t>オスイ</t>
    </rPh>
    <rPh sb="146" eb="148">
      <t>ショリ</t>
    </rPh>
    <rPh sb="149" eb="150">
      <t>カカワ</t>
    </rPh>
    <rPh sb="151" eb="153">
      <t>ヒヨウ</t>
    </rPh>
    <rPh sb="154" eb="157">
      <t>シヨウリョウ</t>
    </rPh>
    <rPh sb="157" eb="159">
      <t>イガイ</t>
    </rPh>
    <rPh sb="160" eb="162">
      <t>シュウニュウ</t>
    </rPh>
    <rPh sb="165" eb="166">
      <t>マカナ</t>
    </rPh>
    <rPh sb="174" eb="176">
      <t>イミ</t>
    </rPh>
    <rPh sb="194" eb="196">
      <t>テキセイ</t>
    </rPh>
    <rPh sb="197" eb="200">
      <t>シヨウリョウ</t>
    </rPh>
    <rPh sb="200" eb="202">
      <t>シュウニュウ</t>
    </rPh>
    <rPh sb="203" eb="205">
      <t>カクホ</t>
    </rPh>
    <rPh sb="206" eb="208">
      <t>オスイ</t>
    </rPh>
    <rPh sb="208" eb="210">
      <t>ショリ</t>
    </rPh>
    <rPh sb="210" eb="211">
      <t>ヒ</t>
    </rPh>
    <rPh sb="212" eb="214">
      <t>サクゲン</t>
    </rPh>
    <rPh sb="215" eb="217">
      <t>ヒツヨウ</t>
    </rPh>
    <rPh sb="218" eb="220">
      <t>ジョウタイ</t>
    </rPh>
    <rPh sb="224" eb="226">
      <t>ケイエイ</t>
    </rPh>
    <rPh sb="226" eb="228">
      <t>カイゼン</t>
    </rPh>
    <rPh sb="229" eb="230">
      <t>ム</t>
    </rPh>
    <rPh sb="232" eb="233">
      <t>ト</t>
    </rPh>
    <rPh sb="233" eb="234">
      <t>ク</t>
    </rPh>
    <rPh sb="236" eb="238">
      <t>ヒツヨウ</t>
    </rPh>
    <rPh sb="252" eb="254">
      <t>キギョウ</t>
    </rPh>
    <rPh sb="254" eb="255">
      <t>サイ</t>
    </rPh>
    <rPh sb="255" eb="257">
      <t>ザンダカ</t>
    </rPh>
    <rPh sb="257" eb="258">
      <t>タイ</t>
    </rPh>
    <rPh sb="258" eb="260">
      <t>ジギョウ</t>
    </rPh>
    <rPh sb="260" eb="262">
      <t>キボ</t>
    </rPh>
    <rPh sb="262" eb="264">
      <t>ヒリツ</t>
    </rPh>
    <rPh sb="270" eb="271">
      <t>タ</t>
    </rPh>
    <rPh sb="272" eb="274">
      <t>ルイジ</t>
    </rPh>
    <rPh sb="274" eb="276">
      <t>ダンタイ</t>
    </rPh>
    <rPh sb="277" eb="279">
      <t>ヒカク</t>
    </rPh>
    <rPh sb="287" eb="289">
      <t>ウワマワ</t>
    </rPh>
    <rPh sb="293" eb="295">
      <t>ジョウキョウ</t>
    </rPh>
    <rPh sb="299" eb="301">
      <t>キギョウ</t>
    </rPh>
    <rPh sb="301" eb="302">
      <t>サイ</t>
    </rPh>
    <rPh sb="302" eb="304">
      <t>ザンダカ</t>
    </rPh>
    <rPh sb="306" eb="308">
      <t>ネンネン</t>
    </rPh>
    <rPh sb="308" eb="310">
      <t>ミギカタ</t>
    </rPh>
    <rPh sb="310" eb="311">
      <t>サ</t>
    </rPh>
    <rPh sb="321" eb="322">
      <t>トウ</t>
    </rPh>
    <rPh sb="322" eb="323">
      <t>チョウ</t>
    </rPh>
    <rPh sb="324" eb="327">
      <t>ゲスイドウ</t>
    </rPh>
    <rPh sb="328" eb="330">
      <t>オスイ</t>
    </rPh>
    <rPh sb="339" eb="341">
      <t>セイビ</t>
    </rPh>
    <rPh sb="341" eb="342">
      <t>ズ</t>
    </rPh>
    <rPh sb="347" eb="349">
      <t>コンゴ</t>
    </rPh>
    <rPh sb="351" eb="353">
      <t>キギョウ</t>
    </rPh>
    <rPh sb="353" eb="354">
      <t>サイ</t>
    </rPh>
    <rPh sb="355" eb="357">
      <t>ショウカン</t>
    </rPh>
    <rPh sb="357" eb="358">
      <t>ガク</t>
    </rPh>
    <rPh sb="359" eb="361">
      <t>ジョジョ</t>
    </rPh>
    <rPh sb="362" eb="364">
      <t>ゲンガク</t>
    </rPh>
    <rPh sb="370" eb="372">
      <t>ミコ</t>
    </rPh>
    <rPh sb="382" eb="384">
      <t>オスイ</t>
    </rPh>
    <rPh sb="384" eb="386">
      <t>ショリ</t>
    </rPh>
    <rPh sb="386" eb="388">
      <t>ゲンカ</t>
    </rPh>
    <rPh sb="394" eb="395">
      <t>タ</t>
    </rPh>
    <rPh sb="396" eb="398">
      <t>ルイジ</t>
    </rPh>
    <rPh sb="398" eb="400">
      <t>ダンタイ</t>
    </rPh>
    <rPh sb="401" eb="403">
      <t>ヒカク</t>
    </rPh>
    <rPh sb="411" eb="413">
      <t>シタマワ</t>
    </rPh>
    <rPh sb="418" eb="421">
      <t>コウリツテキ</t>
    </rPh>
    <rPh sb="422" eb="424">
      <t>オスイ</t>
    </rPh>
    <rPh sb="424" eb="426">
      <t>ショリ</t>
    </rPh>
    <rPh sb="427" eb="429">
      <t>ジッシ</t>
    </rPh>
    <rPh sb="435" eb="437">
      <t>ブンセキ</t>
    </rPh>
    <rPh sb="448" eb="451">
      <t>スイセンカ</t>
    </rPh>
    <rPh sb="451" eb="452">
      <t>リツ</t>
    </rPh>
    <rPh sb="458" eb="461">
      <t>ゲスイドウ</t>
    </rPh>
    <rPh sb="461" eb="463">
      <t>ショリ</t>
    </rPh>
    <rPh sb="463" eb="466">
      <t>クイキナイ</t>
    </rPh>
    <rPh sb="470" eb="472">
      <t>スイセン</t>
    </rPh>
    <rPh sb="472" eb="474">
      <t>ベンジョ</t>
    </rPh>
    <rPh sb="475" eb="477">
      <t>セッチ</t>
    </rPh>
    <rPh sb="479" eb="481">
      <t>オスイ</t>
    </rPh>
    <rPh sb="481" eb="483">
      <t>ショリ</t>
    </rPh>
    <rPh sb="487" eb="489">
      <t>ジンコウ</t>
    </rPh>
    <rPh sb="490" eb="491">
      <t>シメ</t>
    </rPh>
    <rPh sb="499" eb="500">
      <t>タ</t>
    </rPh>
    <rPh sb="501" eb="503">
      <t>ルイジ</t>
    </rPh>
    <rPh sb="503" eb="505">
      <t>ダンタイ</t>
    </rPh>
    <rPh sb="506" eb="508">
      <t>ヒカク</t>
    </rPh>
    <rPh sb="511" eb="512">
      <t>タカ</t>
    </rPh>
    <rPh sb="513" eb="515">
      <t>ワリアイ</t>
    </rPh>
    <phoneticPr fontId="4"/>
  </si>
  <si>
    <t>　老朽化の状況については、H28年度末において、法定耐用年数を経過している管渠はありません。
　しかしながら、数年のうちに、法定耐用年数を経過する管渠が発生するため、今後は、管渠の改築等が必要となることが予想され、改築等の財源の確保や経営に与える影響を踏まえ、ストックマネジメントの導入等による、計画的な下水道施設の維持管理に努めていく必要があります。</t>
    <rPh sb="1" eb="4">
      <t>ロウキュウカ</t>
    </rPh>
    <rPh sb="5" eb="7">
      <t>ジョウキョウ</t>
    </rPh>
    <rPh sb="16" eb="19">
      <t>ネンドマツ</t>
    </rPh>
    <rPh sb="24" eb="26">
      <t>ホウテイ</t>
    </rPh>
    <rPh sb="26" eb="28">
      <t>タイヨウ</t>
    </rPh>
    <rPh sb="28" eb="30">
      <t>ネンスウ</t>
    </rPh>
    <rPh sb="31" eb="33">
      <t>ケイカ</t>
    </rPh>
    <rPh sb="37" eb="39">
      <t>カンキョ</t>
    </rPh>
    <rPh sb="55" eb="57">
      <t>スウネン</t>
    </rPh>
    <rPh sb="62" eb="64">
      <t>ホウテイ</t>
    </rPh>
    <rPh sb="64" eb="66">
      <t>タイヨウ</t>
    </rPh>
    <rPh sb="66" eb="68">
      <t>ネンスウ</t>
    </rPh>
    <rPh sb="69" eb="71">
      <t>ケイカ</t>
    </rPh>
    <rPh sb="73" eb="74">
      <t>カン</t>
    </rPh>
    <rPh sb="74" eb="75">
      <t>キョ</t>
    </rPh>
    <rPh sb="76" eb="78">
      <t>ハッセイ</t>
    </rPh>
    <rPh sb="83" eb="85">
      <t>コンゴ</t>
    </rPh>
    <rPh sb="87" eb="89">
      <t>カンキョ</t>
    </rPh>
    <rPh sb="90" eb="92">
      <t>カイチク</t>
    </rPh>
    <rPh sb="92" eb="93">
      <t>トウ</t>
    </rPh>
    <rPh sb="94" eb="96">
      <t>ヒツヨウ</t>
    </rPh>
    <rPh sb="102" eb="104">
      <t>ヨソウ</t>
    </rPh>
    <rPh sb="107" eb="109">
      <t>カイチク</t>
    </rPh>
    <rPh sb="109" eb="110">
      <t>トウ</t>
    </rPh>
    <rPh sb="111" eb="113">
      <t>ザイゲン</t>
    </rPh>
    <rPh sb="114" eb="116">
      <t>カクホ</t>
    </rPh>
    <rPh sb="117" eb="119">
      <t>ケイエイ</t>
    </rPh>
    <rPh sb="120" eb="121">
      <t>アタ</t>
    </rPh>
    <rPh sb="123" eb="125">
      <t>エイキョウ</t>
    </rPh>
    <rPh sb="126" eb="127">
      <t>フ</t>
    </rPh>
    <rPh sb="141" eb="143">
      <t>ドウニュウ</t>
    </rPh>
    <rPh sb="143" eb="144">
      <t>トウ</t>
    </rPh>
    <rPh sb="148" eb="151">
      <t>ケイカクテキ</t>
    </rPh>
    <rPh sb="152" eb="155">
      <t>ゲスイドウ</t>
    </rPh>
    <rPh sb="155" eb="157">
      <t>シセツ</t>
    </rPh>
    <rPh sb="158" eb="160">
      <t>イジ</t>
    </rPh>
    <rPh sb="160" eb="162">
      <t>カンリ</t>
    </rPh>
    <rPh sb="163" eb="164">
      <t>ツト</t>
    </rPh>
    <rPh sb="168" eb="170">
      <t>ヒツヨウ</t>
    </rPh>
    <phoneticPr fontId="4"/>
  </si>
  <si>
    <t>　当町では、S63年の下水道の供用開始以来、一度も使用料の改定をしておらず、供用開始時の使用料を据え置いている状況です。
　下水道事業については、受益者負担の観点から、下水道使用料で賄うことが原則ですが、処理区域内人口の増加は想定しづらく、使用料収入の増加も見込めない状況となっています。
　現在、企業債残高は減少傾向にあるものの、支出が収入を上回り、他会計からの繰入金に依存している状況であり、今後の下水道施設の改築等を考慮すると、下水道使用料の見直しも検討する必要があります。
　今後は、ストックマネジメントの導入も検討するなど、効率的な維持管理を行い、健全な下水道事業の経営に努めます。</t>
    <rPh sb="1" eb="2">
      <t>トウ</t>
    </rPh>
    <rPh sb="2" eb="3">
      <t>マチ</t>
    </rPh>
    <rPh sb="9" eb="10">
      <t>ネン</t>
    </rPh>
    <rPh sb="11" eb="13">
      <t>ゲスイ</t>
    </rPh>
    <rPh sb="13" eb="14">
      <t>ドウ</t>
    </rPh>
    <rPh sb="15" eb="17">
      <t>キョウヨウ</t>
    </rPh>
    <rPh sb="17" eb="19">
      <t>カイシ</t>
    </rPh>
    <rPh sb="19" eb="21">
      <t>イライ</t>
    </rPh>
    <rPh sb="22" eb="24">
      <t>イチド</t>
    </rPh>
    <rPh sb="25" eb="27">
      <t>シヨウ</t>
    </rPh>
    <rPh sb="27" eb="28">
      <t>リョウ</t>
    </rPh>
    <rPh sb="29" eb="31">
      <t>カイテイ</t>
    </rPh>
    <rPh sb="38" eb="40">
      <t>キョウヨウ</t>
    </rPh>
    <rPh sb="40" eb="42">
      <t>カイシ</t>
    </rPh>
    <rPh sb="42" eb="43">
      <t>ジ</t>
    </rPh>
    <rPh sb="44" eb="46">
      <t>シヨウ</t>
    </rPh>
    <rPh sb="46" eb="47">
      <t>リョウ</t>
    </rPh>
    <rPh sb="48" eb="49">
      <t>ス</t>
    </rPh>
    <rPh sb="50" eb="51">
      <t>オ</t>
    </rPh>
    <rPh sb="55" eb="57">
      <t>ジョウキョウ</t>
    </rPh>
    <rPh sb="62" eb="65">
      <t>ゲスイドウ</t>
    </rPh>
    <rPh sb="65" eb="67">
      <t>ジギョウ</t>
    </rPh>
    <rPh sb="73" eb="76">
      <t>ジュエキシャ</t>
    </rPh>
    <rPh sb="76" eb="78">
      <t>フタン</t>
    </rPh>
    <rPh sb="79" eb="81">
      <t>カンテン</t>
    </rPh>
    <rPh sb="84" eb="87">
      <t>ゲスイドウ</t>
    </rPh>
    <rPh sb="87" eb="90">
      <t>シヨウリョウ</t>
    </rPh>
    <rPh sb="91" eb="92">
      <t>マカナ</t>
    </rPh>
    <rPh sb="96" eb="98">
      <t>ゲンソク</t>
    </rPh>
    <rPh sb="102" eb="104">
      <t>ショリ</t>
    </rPh>
    <rPh sb="104" eb="107">
      <t>クイキナイ</t>
    </rPh>
    <rPh sb="107" eb="109">
      <t>ジンコウ</t>
    </rPh>
    <rPh sb="110" eb="112">
      <t>ゾウカ</t>
    </rPh>
    <rPh sb="113" eb="115">
      <t>ソウテイ</t>
    </rPh>
    <rPh sb="120" eb="123">
      <t>シヨウリョウ</t>
    </rPh>
    <rPh sb="123" eb="125">
      <t>シュウニュウ</t>
    </rPh>
    <rPh sb="126" eb="128">
      <t>ゾウカ</t>
    </rPh>
    <rPh sb="129" eb="131">
      <t>ミコ</t>
    </rPh>
    <rPh sb="134" eb="136">
      <t>ジョウキョウ</t>
    </rPh>
    <rPh sb="146" eb="148">
      <t>ゲンザイ</t>
    </rPh>
    <rPh sb="149" eb="151">
      <t>キギョウ</t>
    </rPh>
    <rPh sb="151" eb="152">
      <t>サイ</t>
    </rPh>
    <rPh sb="152" eb="154">
      <t>ザンダカ</t>
    </rPh>
    <rPh sb="155" eb="157">
      <t>ゲンショウ</t>
    </rPh>
    <rPh sb="157" eb="159">
      <t>ケイコウ</t>
    </rPh>
    <rPh sb="166" eb="168">
      <t>シシュツ</t>
    </rPh>
    <rPh sb="169" eb="171">
      <t>シュウニュウ</t>
    </rPh>
    <rPh sb="172" eb="174">
      <t>ウワマワ</t>
    </rPh>
    <rPh sb="176" eb="177">
      <t>タ</t>
    </rPh>
    <rPh sb="177" eb="179">
      <t>カイケイ</t>
    </rPh>
    <rPh sb="182" eb="184">
      <t>クリイレ</t>
    </rPh>
    <rPh sb="184" eb="185">
      <t>キン</t>
    </rPh>
    <rPh sb="186" eb="188">
      <t>イゾン</t>
    </rPh>
    <rPh sb="192" eb="194">
      <t>ジョウキョウ</t>
    </rPh>
    <rPh sb="198" eb="200">
      <t>コンゴ</t>
    </rPh>
    <rPh sb="201" eb="204">
      <t>ゲスイドウ</t>
    </rPh>
    <rPh sb="204" eb="206">
      <t>シセツ</t>
    </rPh>
    <rPh sb="207" eb="209">
      <t>カイチク</t>
    </rPh>
    <rPh sb="209" eb="210">
      <t>トウ</t>
    </rPh>
    <rPh sb="211" eb="213">
      <t>コウリョ</t>
    </rPh>
    <rPh sb="217" eb="220">
      <t>ゲスイドウ</t>
    </rPh>
    <rPh sb="220" eb="223">
      <t>シヨウリョウ</t>
    </rPh>
    <rPh sb="224" eb="226">
      <t>ミナオ</t>
    </rPh>
    <rPh sb="228" eb="230">
      <t>ケントウ</t>
    </rPh>
    <rPh sb="232" eb="234">
      <t>ヒツヨウ</t>
    </rPh>
    <rPh sb="242" eb="244">
      <t>コンゴ</t>
    </rPh>
    <rPh sb="257" eb="259">
      <t>ドウニュウ</t>
    </rPh>
    <rPh sb="260" eb="262">
      <t>ケントウ</t>
    </rPh>
    <rPh sb="267" eb="270">
      <t>コウリツテキ</t>
    </rPh>
    <rPh sb="271" eb="273">
      <t>イジ</t>
    </rPh>
    <rPh sb="273" eb="275">
      <t>カンリ</t>
    </rPh>
    <rPh sb="276" eb="277">
      <t>オコナ</t>
    </rPh>
    <rPh sb="279" eb="281">
      <t>ケンゼン</t>
    </rPh>
    <rPh sb="282" eb="285">
      <t>ゲスイドウ</t>
    </rPh>
    <rPh sb="285" eb="287">
      <t>ジギョウ</t>
    </rPh>
    <rPh sb="288" eb="290">
      <t>ケイエイ</t>
    </rPh>
    <rPh sb="291" eb="292">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</si>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</sst>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905600"/>
        <c:axId val="1289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28905600"/>
        <c:axId val="128907520"/>
      </c:lineChart>
      <c:dateAx>
        <c:axId val="128905600"/>
        <c:scaling>
          <c:orientation val="minMax"/>
        </c:scaling>
        <c:delete val="1"/>
        <c:axPos val="b"/>
        <c:numFmt formatCode="ge" sourceLinked="1"/>
        <c:majorTickMark val="none"/>
        <c:minorTickMark val="none"/>
        <c:tickLblPos val="none"/>
        <c:crossAx val="128907520"/>
        <c:crosses val="autoZero"/>
        <c:auto val="1"/>
        <c:lblOffset val="100"/>
        <c:baseTimeUnit val="years"/>
      </c:dateAx>
      <c:valAx>
        <c:axId val="1289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782528"/>
        <c:axId val="1297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29782528"/>
        <c:axId val="129784448"/>
      </c:lineChart>
      <c:dateAx>
        <c:axId val="129782528"/>
        <c:scaling>
          <c:orientation val="minMax"/>
        </c:scaling>
        <c:delete val="1"/>
        <c:axPos val="b"/>
        <c:numFmt formatCode="ge" sourceLinked="1"/>
        <c:majorTickMark val="none"/>
        <c:minorTickMark val="none"/>
        <c:tickLblPos val="none"/>
        <c:crossAx val="129784448"/>
        <c:crosses val="autoZero"/>
        <c:auto val="1"/>
        <c:lblOffset val="100"/>
        <c:baseTimeUnit val="years"/>
      </c:dateAx>
      <c:valAx>
        <c:axId val="1297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97.34</c:v>
                </c:pt>
                <c:pt idx="1">
                  <c:v>97.86</c:v>
                </c:pt>
                <c:pt idx="2">
                  <c:v>96.39</c:v>
                </c:pt>
                <c:pt idx="3">
                  <c:v>96.35</c:v>
                </c:pt>
                <c:pt idx="4">
                  <c:v>96.27</c:v>
                </c:pt>
              </c:numCache>
            </c:numRef>
          </c:val>
        </c:ser>
        <c:dLbls>
          <c:showLegendKey val="0"/>
          <c:showVal val="0"/>
          <c:showCatName val="0"/>
          <c:showSerName val="0"/>
          <c:showPercent val="0"/>
          <c:showBubbleSize val="0"/>
        </c:dLbls>
        <c:gapWidth val="150"/>
        <c:axId val="129823104"/>
        <c:axId val="1298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29823104"/>
        <c:axId val="129825024"/>
      </c:lineChart>
      <c:dateAx>
        <c:axId val="129823104"/>
        <c:scaling>
          <c:orientation val="minMax"/>
        </c:scaling>
        <c:delete val="1"/>
        <c:axPos val="b"/>
        <c:numFmt formatCode="ge" sourceLinked="1"/>
        <c:majorTickMark val="none"/>
        <c:minorTickMark val="none"/>
        <c:tickLblPos val="none"/>
        <c:crossAx val="129825024"/>
        <c:crosses val="autoZero"/>
        <c:auto val="1"/>
        <c:lblOffset val="100"/>
        <c:baseTimeUnit val="years"/>
      </c:dateAx>
      <c:valAx>
        <c:axId val="1298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78.16</c:v>
                </c:pt>
                <c:pt idx="1">
                  <c:v>83.68</c:v>
                </c:pt>
                <c:pt idx="2">
                  <c:v>79.78</c:v>
                </c:pt>
                <c:pt idx="3">
                  <c:v>68.400000000000006</c:v>
                </c:pt>
                <c:pt idx="4">
                  <c:v>63.45</c:v>
                </c:pt>
              </c:numCache>
            </c:numRef>
          </c:val>
        </c:ser>
        <c:dLbls>
          <c:showLegendKey val="0"/>
          <c:showVal val="0"/>
          <c:showCatName val="0"/>
          <c:showSerName val="0"/>
          <c:showPercent val="0"/>
          <c:showBubbleSize val="0"/>
        </c:dLbls>
        <c:gapWidth val="150"/>
        <c:axId val="129277952"/>
        <c:axId val="129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277952"/>
        <c:axId val="129279872"/>
      </c:lineChart>
      <c:dateAx>
        <c:axId val="129277952"/>
        <c:scaling>
          <c:orientation val="minMax"/>
        </c:scaling>
        <c:delete val="1"/>
        <c:axPos val="b"/>
        <c:numFmt formatCode="ge" sourceLinked="1"/>
        <c:majorTickMark val="none"/>
        <c:minorTickMark val="none"/>
        <c:tickLblPos val="none"/>
        <c:crossAx val="129279872"/>
        <c:crosses val="autoZero"/>
        <c:auto val="1"/>
        <c:lblOffset val="100"/>
        <c:baseTimeUnit val="years"/>
      </c:dateAx>
      <c:valAx>
        <c:axId val="129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289600"/>
        <c:axId val="1297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289600"/>
        <c:axId val="129705472"/>
      </c:lineChart>
      <c:dateAx>
        <c:axId val="129289600"/>
        <c:scaling>
          <c:orientation val="minMax"/>
        </c:scaling>
        <c:delete val="1"/>
        <c:axPos val="b"/>
        <c:numFmt formatCode="ge" sourceLinked="1"/>
        <c:majorTickMark val="none"/>
        <c:minorTickMark val="none"/>
        <c:tickLblPos val="none"/>
        <c:crossAx val="129705472"/>
        <c:crosses val="autoZero"/>
        <c:auto val="1"/>
        <c:lblOffset val="100"/>
        <c:baseTimeUnit val="years"/>
      </c:dateAx>
      <c:valAx>
        <c:axId val="1297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739776"/>
        <c:axId val="1297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739776"/>
        <c:axId val="129741952"/>
      </c:lineChart>
      <c:dateAx>
        <c:axId val="129739776"/>
        <c:scaling>
          <c:orientation val="minMax"/>
        </c:scaling>
        <c:delete val="1"/>
        <c:axPos val="b"/>
        <c:numFmt formatCode="ge" sourceLinked="1"/>
        <c:majorTickMark val="none"/>
        <c:minorTickMark val="none"/>
        <c:tickLblPos val="none"/>
        <c:crossAx val="129741952"/>
        <c:crosses val="autoZero"/>
        <c:auto val="1"/>
        <c:lblOffset val="100"/>
        <c:baseTimeUnit val="years"/>
      </c:dateAx>
      <c:valAx>
        <c:axId val="1297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524864"/>
        <c:axId val="1295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524864"/>
        <c:axId val="129526784"/>
      </c:lineChart>
      <c:dateAx>
        <c:axId val="129524864"/>
        <c:scaling>
          <c:orientation val="minMax"/>
        </c:scaling>
        <c:delete val="1"/>
        <c:axPos val="b"/>
        <c:numFmt formatCode="ge" sourceLinked="1"/>
        <c:majorTickMark val="none"/>
        <c:minorTickMark val="none"/>
        <c:tickLblPos val="none"/>
        <c:crossAx val="129526784"/>
        <c:crosses val="autoZero"/>
        <c:auto val="1"/>
        <c:lblOffset val="100"/>
        <c:baseTimeUnit val="years"/>
      </c:dateAx>
      <c:valAx>
        <c:axId val="1295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565440"/>
        <c:axId val="1295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565440"/>
        <c:axId val="129567360"/>
      </c:lineChart>
      <c:dateAx>
        <c:axId val="129565440"/>
        <c:scaling>
          <c:orientation val="minMax"/>
        </c:scaling>
        <c:delete val="1"/>
        <c:axPos val="b"/>
        <c:numFmt formatCode="ge" sourceLinked="1"/>
        <c:majorTickMark val="none"/>
        <c:minorTickMark val="none"/>
        <c:tickLblPos val="none"/>
        <c:crossAx val="129567360"/>
        <c:crosses val="autoZero"/>
        <c:auto val="1"/>
        <c:lblOffset val="100"/>
        <c:baseTimeUnit val="years"/>
      </c:dateAx>
      <c:valAx>
        <c:axId val="1295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1657.95</c:v>
                </c:pt>
                <c:pt idx="1">
                  <c:v>1566.73</c:v>
                </c:pt>
                <c:pt idx="2">
                  <c:v>1464.42</c:v>
                </c:pt>
                <c:pt idx="3">
                  <c:v>1283.81</c:v>
                </c:pt>
                <c:pt idx="4">
                  <c:v>1315.9</c:v>
                </c:pt>
              </c:numCache>
            </c:numRef>
          </c:val>
        </c:ser>
        <c:dLbls>
          <c:showLegendKey val="0"/>
          <c:showVal val="0"/>
          <c:showCatName val="0"/>
          <c:showSerName val="0"/>
          <c:showPercent val="0"/>
          <c:showBubbleSize val="0"/>
        </c:dLbls>
        <c:gapWidth val="150"/>
        <c:axId val="129583744"/>
        <c:axId val="1296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29583744"/>
        <c:axId val="129606400"/>
      </c:lineChart>
      <c:dateAx>
        <c:axId val="129583744"/>
        <c:scaling>
          <c:orientation val="minMax"/>
        </c:scaling>
        <c:delete val="1"/>
        <c:axPos val="b"/>
        <c:numFmt formatCode="ge" sourceLinked="1"/>
        <c:majorTickMark val="none"/>
        <c:minorTickMark val="none"/>
        <c:tickLblPos val="none"/>
        <c:crossAx val="129606400"/>
        <c:crosses val="autoZero"/>
        <c:auto val="1"/>
        <c:lblOffset val="100"/>
        <c:baseTimeUnit val="years"/>
      </c:dateAx>
      <c:valAx>
        <c:axId val="1296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68.959999999999994</c:v>
                </c:pt>
                <c:pt idx="1">
                  <c:v>69.28</c:v>
                </c:pt>
                <c:pt idx="2">
                  <c:v>70.709999999999994</c:v>
                </c:pt>
                <c:pt idx="3">
                  <c:v>71.44</c:v>
                </c:pt>
                <c:pt idx="4">
                  <c:v>69.430000000000007</c:v>
                </c:pt>
              </c:numCache>
            </c:numRef>
          </c:val>
        </c:ser>
        <c:dLbls>
          <c:showLegendKey val="0"/>
          <c:showVal val="0"/>
          <c:showCatName val="0"/>
          <c:showSerName val="0"/>
          <c:showPercent val="0"/>
          <c:showBubbleSize val="0"/>
        </c:dLbls>
        <c:gapWidth val="150"/>
        <c:axId val="130033536"/>
        <c:axId val="1300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30033536"/>
        <c:axId val="130039808"/>
      </c:lineChart>
      <c:dateAx>
        <c:axId val="130033536"/>
        <c:scaling>
          <c:orientation val="minMax"/>
        </c:scaling>
        <c:delete val="1"/>
        <c:axPos val="b"/>
        <c:numFmt formatCode="ge" sourceLinked="1"/>
        <c:majorTickMark val="none"/>
        <c:minorTickMark val="none"/>
        <c:tickLblPos val="none"/>
        <c:crossAx val="130039808"/>
        <c:crosses val="autoZero"/>
        <c:auto val="1"/>
        <c:lblOffset val="100"/>
        <c:baseTimeUnit val="years"/>
      </c:dateAx>
      <c:valAx>
        <c:axId val="1300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30073728"/>
        <c:axId val="1300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30073728"/>
        <c:axId val="130075648"/>
      </c:lineChart>
      <c:dateAx>
        <c:axId val="130073728"/>
        <c:scaling>
          <c:orientation val="minMax"/>
        </c:scaling>
        <c:delete val="1"/>
        <c:axPos val="b"/>
        <c:numFmt formatCode="ge" sourceLinked="1"/>
        <c:majorTickMark val="none"/>
        <c:minorTickMark val="none"/>
        <c:tickLblPos val="none"/>
        <c:crossAx val="130075648"/>
        <c:crosses val="autoZero"/>
        <c:auto val="1"/>
        <c:lblOffset val="100"/>
        <c:baseTimeUnit val="years"/>
      </c:dateAx>
      <c:valAx>
        <c:axId val="1300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川島町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20744</v>
      </c>
      <c r="AM8" s="67"/>
      <c r="AN8" s="67"/>
      <c r="AO8" s="67"/>
      <c r="AP8" s="67"/>
      <c r="AQ8" s="67"/>
      <c r="AR8" s="67"/>
      <c r="AS8" s="67"/>
      <c r="AT8" s="66">
        <f>データ!T6</f>
        <v>41.63</v>
      </c>
      <c r="AU8" s="66"/>
      <c r="AV8" s="66"/>
      <c r="AW8" s="66"/>
      <c r="AX8" s="66"/>
      <c r="AY8" s="66"/>
      <c r="AZ8" s="66"/>
      <c r="BA8" s="66"/>
      <c r="BB8" s="66">
        <f>データ!U6</f>
        <v>498.29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49.58</v>
      </c>
      <c r="Q10" s="66"/>
      <c r="R10" s="66"/>
      <c r="S10" s="66"/>
      <c r="T10" s="66"/>
      <c r="U10" s="66"/>
      <c r="V10" s="66"/>
      <c r="W10" s="66">
        <f>データ!Q6</f>
        <v>88.63</v>
      </c>
      <c r="X10" s="66"/>
      <c r="Y10" s="66"/>
      <c r="Z10" s="66"/>
      <c r="AA10" s="66"/>
      <c r="AB10" s="66"/>
      <c r="AC10" s="66"/>
      <c r="AD10" s="67">
        <f>データ!R6</f>
        <v>1512</v>
      </c>
      <c r="AE10" s="67"/>
      <c r="AF10" s="67"/>
      <c r="AG10" s="67"/>
      <c r="AH10" s="67"/>
      <c r="AI10" s="67"/>
      <c r="AJ10" s="67"/>
      <c r="AK10" s="2"/>
      <c r="AL10" s="67">
        <f>データ!V6</f>
        <v>10243</v>
      </c>
      <c r="AM10" s="67"/>
      <c r="AN10" s="67"/>
      <c r="AO10" s="67"/>
      <c r="AP10" s="67"/>
      <c r="AQ10" s="67"/>
      <c r="AR10" s="67"/>
      <c r="AS10" s="67"/>
      <c r="AT10" s="66">
        <f>データ!W6</f>
        <v>3.19</v>
      </c>
      <c r="AU10" s="66"/>
      <c r="AV10" s="66"/>
      <c r="AW10" s="66"/>
      <c r="AX10" s="66"/>
      <c r="AY10" s="66"/>
      <c r="AZ10" s="66"/>
      <c r="BA10" s="66"/>
      <c r="BB10" s="66">
        <f>データ!X6</f>
        <v>3210.97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113468</v>
      </c>
      <c r="D6" s="33">
        <f t="shared" si="3"/>
        <v>47</v>
      </c>
      <c r="E6" s="33">
        <f t="shared" si="3"/>
        <v>17</v>
      </c>
      <c r="F6" s="33">
        <f t="shared" si="3"/>
        <v>1</v>
      </c>
      <c r="G6" s="33">
        <f t="shared" si="3"/>
        <v>0</v>
      </c>
      <c r="H6" s="33" t="str">
        <f t="shared" si="3"/>
        <v>埼玉県　川島町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49.58</v>
      </c>
      <c r="Q6" s="34">
        <f t="shared" si="3"/>
        <v>88.63</v>
      </c>
      <c r="R6" s="34">
        <f t="shared" si="3"/>
        <v>1512</v>
      </c>
      <c r="S6" s="34">
        <f t="shared" si="3"/>
        <v>20744</v>
      </c>
      <c r="T6" s="34">
        <f t="shared" si="3"/>
        <v>41.63</v>
      </c>
      <c r="U6" s="34">
        <f t="shared" si="3"/>
        <v>498.29</v>
      </c>
      <c r="V6" s="34">
        <f t="shared" si="3"/>
        <v>10243</v>
      </c>
      <c r="W6" s="34">
        <f t="shared" si="3"/>
        <v>3.19</v>
      </c>
      <c r="X6" s="34">
        <f t="shared" si="3"/>
        <v>3210.97</v>
      </c>
      <c r="Y6" s="35">
        <f>IF(Y7="",NA(),Y7)</f>
        <v>78.16</v>
      </c>
      <c r="Z6" s="35">
        <f t="shared" ref="Z6:AH6" si="4">IF(Z7="",NA(),Z7)</f>
        <v>83.68</v>
      </c>
      <c r="AA6" s="35">
        <f t="shared" si="4"/>
        <v>79.78</v>
      </c>
      <c r="AB6" s="35">
        <f t="shared" si="4"/>
        <v>68.400000000000006</v>
      </c>
      <c r="AC6" s="35">
        <f t="shared" si="4"/>
        <v>63.45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1657.95</v>
      </c>
      <c r="BG6" s="35">
        <f t="shared" ref="BG6:BO6" si="7">IF(BG7="",NA(),BG7)</f>
        <v>1566.73</v>
      </c>
      <c r="BH6" s="35">
        <f t="shared" si="7"/>
        <v>1464.42</v>
      </c>
      <c r="BI6" s="35">
        <f t="shared" si="7"/>
        <v>1283.81</v>
      </c>
      <c r="BJ6" s="35">
        <f t="shared" si="7"/>
        <v>1315.9</v>
      </c>
      <c r="BK6" s="35">
        <f t="shared" si="7"/>
        <v>1273.52</v>
      </c>
      <c r="BL6" s="35">
        <f t="shared" si="7"/>
        <v>1209.95</v>
      </c>
      <c r="BM6" s="35">
        <f t="shared" si="7"/>
        <v>1136.5</v>
      </c>
      <c r="BN6" s="35">
        <f t="shared" si="7"/>
        <v>1118.56</v>
      </c>
      <c r="BO6" s="35">
        <f t="shared" si="7"/>
        <v>1111.31</v>
      </c>
      <c r="BP6" s="34" t="str">
        <f>IF(BP7="","",IF(BP7="-","【-】","【"&amp;SUBSTITUTE(TEXT(BP7,"#,##0.00"),"-","△")&amp;"】"))</f>
        <v>【728.30】</v>
      </c>
      <c r="BQ6" s="35">
        <f>IF(BQ7="",NA(),BQ7)</f>
        <v>68.959999999999994</v>
      </c>
      <c r="BR6" s="35">
        <f t="shared" ref="BR6:BZ6" si="8">IF(BR7="",NA(),BR7)</f>
        <v>69.28</v>
      </c>
      <c r="BS6" s="35">
        <f t="shared" si="8"/>
        <v>70.709999999999994</v>
      </c>
      <c r="BT6" s="35">
        <f t="shared" si="8"/>
        <v>71.44</v>
      </c>
      <c r="BU6" s="35">
        <f t="shared" si="8"/>
        <v>69.430000000000007</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97.34</v>
      </c>
      <c r="CY6" s="35">
        <f t="shared" ref="CY6:DG6" si="11">IF(CY7="",NA(),CY7)</f>
        <v>97.86</v>
      </c>
      <c r="CZ6" s="35">
        <f t="shared" si="11"/>
        <v>96.39</v>
      </c>
      <c r="DA6" s="35">
        <f t="shared" si="11"/>
        <v>96.35</v>
      </c>
      <c r="DB6" s="35">
        <f t="shared" si="11"/>
        <v>96.27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113468</v>
      </c>
      <c r="D7" s="37">
        <v>47</v>
      </c>
      <c r="E7" s="37">
        <v>17</v>
      </c>
      <c r="F7" s="37">
        <v>1</v>
      </c>
      <c r="G7" s="37">
        <v>0</v>
      </c>
      <c r="H7" s="37" t="s">
        <v>109</v>
      </c>
      <c r="I7" s="37" t="s">
        <v>110</v>
      </c>
      <c r="J7" s="37" t="s">
        <v>111</v>
      </c>
      <c r="K7" s="37" t="s">
        <v>112</v>
      </c>
      <c r="L7" s="37" t="s">
        <v>113</v>
      </c>
      <c r="M7" s="37"/>
      <c r="N7" s="38" t="s">
        <v>114</v>
      </c>
      <c r="O7" s="38" t="s">
        <v>115</v>
      </c>
      <c r="P7" s="38">
        <v>49.58</v>
      </c>
      <c r="Q7" s="38">
        <v>88.63</v>
      </c>
      <c r="R7" s="38">
        <v>1512</v>
      </c>
      <c r="S7" s="38">
        <v>20744</v>
      </c>
      <c r="T7" s="38">
        <v>41.63</v>
      </c>
      <c r="U7" s="38">
        <v>498.29</v>
      </c>
      <c r="V7" s="38">
        <v>10243</v>
      </c>
      <c r="W7" s="38">
        <v>3.19</v>
      </c>
      <c r="X7" s="38">
        <v>3210.97</v>
      </c>
      <c r="Y7" s="38">
        <v>78.16</v>
      </c>
      <c r="Z7" s="38">
        <v>83.68</v>
      </c>
      <c r="AA7" s="38">
        <v>79.78</v>
      </c>
      <c r="AB7" s="38">
        <v>68.400000000000006</v>
      </c>
      <c r="AC7" s="38">
        <v>63.45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1657.95</v>
      </c>
      <c r="BG7" s="38">
        <v>1566.73</v>
      </c>
      <c r="BH7" s="38">
        <v>1464.42</v>
      </c>
      <c r="BI7" s="38">
        <v>1283.81</v>
      </c>
      <c r="BJ7" s="38">
        <v>1315.9</v>
      </c>
      <c r="BK7" s="38">
        <v>1273.52</v>
      </c>
      <c r="BL7" s="38">
        <v>1209.95</v>
      </c>
      <c r="BM7" s="38">
        <v>1136.5</v>
      </c>
      <c r="BN7" s="38">
        <v>1118.56</v>
      </c>
      <c r="BO7" s="38">
        <v>1111.31</v>
      </c>
      <c r="BP7" s="38">
        <v>728.3</v>
      </c>
      <c r="BQ7" s="38">
        <v>68.959999999999994</v>
      </c>
      <c r="BR7" s="38">
        <v>69.28</v>
      </c>
      <c r="BS7" s="38">
        <v>70.709999999999994</v>
      </c>
      <c r="BT7" s="38">
        <v>71.44</v>
      </c>
      <c r="BU7" s="38">
        <v>69.430000000000007</v>
      </c>
      <c r="BV7" s="38">
        <v>67.849999999999994</v>
      </c>
      <c r="BW7" s="38">
        <v>69.48</v>
      </c>
      <c r="BX7" s="38">
        <v>71.650000000000006</v>
      </c>
      <c r="BY7" s="38">
        <v>72.33</v>
      </c>
      <c r="BZ7" s="38">
        <v>75.540000000000006</v>
      </c>
      <c r="CA7" s="38">
        <v>100.04</v>
      </c>
      <c r="CB7" s="38">
        <v>150</v>
      </c>
      <c r="CC7" s="38">
        <v>150</v>
      </c>
      <c r="CD7" s="38">
        <v>150</v>
      </c>
      <c r="CE7" s="38">
        <v>150</v>
      </c>
      <c r="CF7" s="38">
        <v>150</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97.34</v>
      </c>
      <c r="CY7" s="38">
        <v>97.86</v>
      </c>
      <c r="CZ7" s="38">
        <v>96.39</v>
      </c>
      <c r="DA7" s="38">
        <v>96.35</v>
      </c>
      <c r="DB7" s="38">
        <v>96.27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岡部　直樹</cp:lastModifiedBy>
  <cp:lastPrinted>2018-02-07T05:48:21Z</cp:lastPrinted>
  <dcterms:created xsi:type="dcterms:W3CDTF">2017-12-25T02:05:27Z</dcterms:created>
  <dcterms:modified xsi:type="dcterms:W3CDTF">2018-02-07T05:48:22Z</dcterms:modified>
  <cp:category/>
</cp:coreProperties>
</file>