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<sst xmlns="http://schemas.openxmlformats.org/spreadsheetml/2006/main" count="232" uniqueCount="120">
  <si>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</si>
  <si>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</si>
  <si>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</si>
  <si>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</si>
  <si>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</si>
  <si>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</si>
  <si>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</si>
  <si>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</si>
  <si>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</si>
  <si>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</si>
  <si>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</si>
  <si>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</si>
  <si>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</si>
  <si>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</si>
  <si>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</si>
  <si>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</si>
  <si>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</si>
  <si>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</si>
  <si>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</si>
  <si>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</si>
  <si>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</si>
  <si>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</si>
  <si>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</si>
  <si>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</si>
  <si>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</si>
  <si>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</si>
  <si>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</si>
  <si>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</si>
  <si>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</si>
  <si>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</si>
  <si>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</si>
  <si>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</si>
  <si>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</si>
  <si>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</si>
  <si>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</si>
  <si>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</si>
  <si>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</si>
  <si>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</si>
  <si>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</si>
  <si>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</si>
  <si>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</si>
  <si>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</si>
  <si>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</si>
  <si>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</si>
  <si>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</si>
  <si>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</si>
  <si>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</si>
  <si>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</si>
  <si>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</si>
  <si>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</si>
  <si>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</si>
  <si>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</si>
  <si>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</si>
  <si>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</si>
  <si>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</si>
  <si>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</si>
  <si>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</si>
  <si>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</si>
  <si>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</si>
  <si>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</si>
  <si>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</si>
  <si>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</si>
  <si>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</si>
  <si>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</si>
  <si>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</si>
  <si>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</si>
  <si>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</si>
  <si>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</si>
  <si>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</si>
  <si>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</si>
  <si>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</si>
  <si>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</si>
  <si>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</si>
  <si>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</si>
  <si>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</si>
  <si>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</si>
  <si>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</si>
  <si>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</si>
  <si>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</si>
  <si>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</si>
  <si>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</si>
  <si>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</si>
  <si>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</si>
  <si>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</si>
  <si>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</si>
  <si>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</si>
  <si>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</si>
  <si>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</si>
  <si>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</si>
  <si>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</si>
  <si>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</si>
  <si>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</si>
  <si>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</si>
  <si>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</si>
  <si>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</si>
  <si>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</si>
  <si>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</si>
  <si>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</si>
  <si>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</si>
  <si>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</si>
  <si>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</si>
  <si>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</si>
  <si>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</si>
  <si>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</si>
  <si>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</si>
  <si>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ときがわ町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</si>
  <si>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</si>
  <si>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</si>
  <si>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</si>
  <si>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</si>
  <si>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</si>
  <si>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</si>
  <si>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</si>
  <si>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</si>
  <si>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</si>
  <si>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</si>
  <si>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①経常収支比率②累積欠損金比率
　黒字となる年はあるが、料金収入の不足を一般会計からの補助金で補てんしている状況である。
③流動比率
　100％を大きく上回っており、支払い能力には問題はない。
④企業債残高対給水収益比率
　類似団体と比べ低い数値となっているが、老朽施設の更新のため企業債借入額は今後増加していく可能性がある。
⑤料金回収率
　料金収入が少ないため、類似団体と比べ低い数値で推移している。
⑥給水原価
　経営規模に比して企業債残高が大きいことによる利払負担や、施設多数による減価償却費の負担、受水費等が収益の圧迫要因になっている。
⑦施設利用率
　類似団体と比べ高い数値で推移している。
⑧有収率
　類似団体とほぼ同等の数値ではあるが、有収率向上のため、より一層の対策を行う必要がある。</t>
    <rPh sb="1" eb="3">
      <t>ケイジョウ</t>
    </rPh>
    <rPh sb="3" eb="5">
      <t>シュウシ</t>
    </rPh>
    <rPh sb="5" eb="7">
      <t>ヒリツ</t>
    </rPh>
    <rPh sb="8" eb="10">
      <t>ルイセキ</t>
    </rPh>
    <rPh sb="10" eb="13">
      <t>ケッソンキン</t>
    </rPh>
    <rPh sb="13" eb="15">
      <t>ヒリツ</t>
    </rPh>
    <rPh sb="17" eb="19">
      <t>クロジ</t>
    </rPh>
    <rPh sb="22" eb="23">
      <t>トシ</t>
    </rPh>
    <rPh sb="28" eb="30">
      <t>リョウキン</t>
    </rPh>
    <rPh sb="30" eb="32">
      <t>シュウニュウ</t>
    </rPh>
    <rPh sb="33" eb="35">
      <t>フソク</t>
    </rPh>
    <rPh sb="36" eb="38">
      <t>イッパン</t>
    </rPh>
    <rPh sb="38" eb="40">
      <t>カイケイ</t>
    </rPh>
    <rPh sb="43" eb="46">
      <t>ホジョキン</t>
    </rPh>
    <rPh sb="47" eb="48">
      <t>ホ</t>
    </rPh>
    <rPh sb="54" eb="56">
      <t>ジョウキョウ</t>
    </rPh>
    <rPh sb="62" eb="64">
      <t>リュウドウ</t>
    </rPh>
    <rPh sb="64" eb="66">
      <t>ヒリツ</t>
    </rPh>
    <rPh sb="73" eb="74">
      <t>オオ</t>
    </rPh>
    <rPh sb="76" eb="78">
      <t>ウワマワ</t>
    </rPh>
    <rPh sb="83" eb="85">
      <t>シハラ</t>
    </rPh>
    <rPh sb="86" eb="88">
      <t>ノウリョク</t>
    </rPh>
    <rPh sb="90" eb="92">
      <t>モンダイ</t>
    </rPh>
    <rPh sb="98" eb="100">
      <t>キギョウ</t>
    </rPh>
    <rPh sb="100" eb="101">
      <t>サイ</t>
    </rPh>
    <rPh sb="101" eb="103">
      <t>ザンダカ</t>
    </rPh>
    <rPh sb="103" eb="104">
      <t>タイ</t>
    </rPh>
    <rPh sb="104" eb="106">
      <t>キュウスイ</t>
    </rPh>
    <rPh sb="106" eb="108">
      <t>シュウエキ</t>
    </rPh>
    <rPh sb="108" eb="110">
      <t>ヒリツ</t>
    </rPh>
    <rPh sb="112" eb="114">
      <t>ルイジ</t>
    </rPh>
    <rPh sb="114" eb="116">
      <t>ダンタイ</t>
    </rPh>
    <rPh sb="117" eb="118">
      <t>クラ</t>
    </rPh>
    <rPh sb="119" eb="120">
      <t>ヒク</t>
    </rPh>
    <rPh sb="121" eb="123">
      <t>スウチ</t>
    </rPh>
    <rPh sb="131" eb="133">
      <t>ロウキュウ</t>
    </rPh>
    <rPh sb="133" eb="135">
      <t>シセツ</t>
    </rPh>
    <rPh sb="136" eb="138">
      <t>コウシン</t>
    </rPh>
    <rPh sb="141" eb="143">
      <t>キギョウ</t>
    </rPh>
    <rPh sb="143" eb="144">
      <t>サイ</t>
    </rPh>
    <rPh sb="144" eb="146">
      <t>カリイレ</t>
    </rPh>
    <rPh sb="146" eb="147">
      <t>ガク</t>
    </rPh>
    <rPh sb="148" eb="150">
      <t>コンゴ</t>
    </rPh>
    <rPh sb="150" eb="152">
      <t>ゾウカ</t>
    </rPh>
    <rPh sb="156" eb="159">
      <t>カノウセイ</t>
    </rPh>
    <rPh sb="165" eb="167">
      <t>リョウキン</t>
    </rPh>
    <rPh sb="167" eb="169">
      <t>カイシュウ</t>
    </rPh>
    <rPh sb="169" eb="170">
      <t>リツ</t>
    </rPh>
    <rPh sb="172" eb="174">
      <t>リョウキン</t>
    </rPh>
    <rPh sb="174" eb="176">
      <t>シュウニュウ</t>
    </rPh>
    <rPh sb="177" eb="178">
      <t>スク</t>
    </rPh>
    <rPh sb="183" eb="185">
      <t>ルイジ</t>
    </rPh>
    <rPh sb="185" eb="187">
      <t>ダンタイ</t>
    </rPh>
    <rPh sb="188" eb="189">
      <t>クラ</t>
    </rPh>
    <rPh sb="190" eb="191">
      <t>ヒク</t>
    </rPh>
    <rPh sb="192" eb="194">
      <t>スウチ</t>
    </rPh>
    <rPh sb="195" eb="197">
      <t>スイイ</t>
    </rPh>
    <rPh sb="204" eb="206">
      <t>キュウスイ</t>
    </rPh>
    <rPh sb="206" eb="208">
      <t>ゲンカ</t>
    </rPh>
    <rPh sb="210" eb="212">
      <t>ケイエイ</t>
    </rPh>
    <rPh sb="212" eb="214">
      <t>キボ</t>
    </rPh>
    <rPh sb="215" eb="216">
      <t>ヒ</t>
    </rPh>
    <rPh sb="218" eb="220">
      <t>キギョウ</t>
    </rPh>
    <rPh sb="220" eb="221">
      <t>サイ</t>
    </rPh>
    <rPh sb="221" eb="223">
      <t>ザンダカ</t>
    </rPh>
    <rPh sb="224" eb="225">
      <t>オオ</t>
    </rPh>
    <rPh sb="232" eb="233">
      <t>リ</t>
    </rPh>
    <rPh sb="233" eb="234">
      <t>ハラ</t>
    </rPh>
    <rPh sb="234" eb="236">
      <t>フタン</t>
    </rPh>
    <rPh sb="238" eb="240">
      <t>シセツ</t>
    </rPh>
    <rPh sb="240" eb="242">
      <t>タスウ</t>
    </rPh>
    <rPh sb="245" eb="247">
      <t>ゲンカ</t>
    </rPh>
    <rPh sb="247" eb="249">
      <t>ショウキャク</t>
    </rPh>
    <rPh sb="249" eb="250">
      <t>ヒ</t>
    </rPh>
    <rPh sb="251" eb="253">
      <t>フタン</t>
    </rPh>
    <rPh sb="254" eb="256">
      <t>ジュスイ</t>
    </rPh>
    <rPh sb="256" eb="257">
      <t>ヒ</t>
    </rPh>
    <rPh sb="257" eb="258">
      <t>トウ</t>
    </rPh>
    <rPh sb="259" eb="261">
      <t>シュウエキ</t>
    </rPh>
    <rPh sb="262" eb="264">
      <t>アッパク</t>
    </rPh>
    <rPh sb="264" eb="266">
      <t>ヨウイン</t>
    </rPh>
    <rPh sb="275" eb="277">
      <t>シセツ</t>
    </rPh>
    <rPh sb="277" eb="280">
      <t>リヨウリツ</t>
    </rPh>
    <rPh sb="282" eb="284">
      <t>ルイジ</t>
    </rPh>
    <rPh sb="284" eb="286">
      <t>ダンタイ</t>
    </rPh>
    <rPh sb="287" eb="288">
      <t>クラ</t>
    </rPh>
    <rPh sb="289" eb="290">
      <t>タカ</t>
    </rPh>
    <rPh sb="291" eb="293">
      <t>スウチ</t>
    </rPh>
    <rPh sb="294" eb="296">
      <t>スイイ</t>
    </rPh>
    <rPh sb="303" eb="305">
      <t>ユウシュウ</t>
    </rPh>
    <rPh sb="305" eb="306">
      <t>リツ</t>
    </rPh>
    <rPh sb="308" eb="310">
      <t>ルイジ</t>
    </rPh>
    <rPh sb="310" eb="312">
      <t>ダンタイ</t>
    </rPh>
    <rPh sb="315" eb="317">
      <t>ドウトウ</t>
    </rPh>
    <rPh sb="318" eb="320">
      <t>スウチ</t>
    </rPh>
    <rPh sb="326" eb="328">
      <t>ユウシュウ</t>
    </rPh>
    <rPh sb="328" eb="329">
      <t>リツ</t>
    </rPh>
    <rPh sb="329" eb="331">
      <t>コウジョウ</t>
    </rPh>
    <rPh sb="337" eb="339">
      <t>イッソウ</t>
    </rPh>
    <rPh sb="340" eb="342">
      <t>タイサク</t>
    </rPh>
    <rPh sb="343" eb="344">
      <t>オコナ</t>
    </rPh>
    <rPh sb="345" eb="347">
      <t>ヒツヨウ</t>
    </rPh>
    <phoneticPr fontId="4"/>
  </si>
  <si>
    <t>①有形固定資産減価償却費
　類似団体とほぼ同等の数値ではあるが、今後は老朽化が進み数値は上昇傾向にある。
②管路経年化率
　石綿セメント管更新事業は間もなく完了となる見込みであるが、他の管種の更新需要が増大している。
③管路更新率
　類似団体とほぼ同等の数値ではあるが、経年化率が高いため更新をさらに進める必要がある。</t>
    <rPh sb="1" eb="3">
      <t>ユウケイ</t>
    </rPh>
    <rPh sb="3" eb="5">
      <t>コテイ</t>
    </rPh>
    <rPh sb="5" eb="7">
      <t>シサン</t>
    </rPh>
    <rPh sb="7" eb="9">
      <t>ゲンカ</t>
    </rPh>
    <rPh sb="9" eb="11">
      <t>ショウキャク</t>
    </rPh>
    <rPh sb="11" eb="12">
      <t>ヒ</t>
    </rPh>
    <rPh sb="14" eb="16">
      <t>ルイジ</t>
    </rPh>
    <rPh sb="16" eb="18">
      <t>ダンタイ</t>
    </rPh>
    <rPh sb="21" eb="23">
      <t>ドウトウ</t>
    </rPh>
    <rPh sb="24" eb="26">
      <t>スウチ</t>
    </rPh>
    <rPh sb="32" eb="34">
      <t>コンゴ</t>
    </rPh>
    <rPh sb="35" eb="38">
      <t>ロウキュウカ</t>
    </rPh>
    <rPh sb="39" eb="40">
      <t>スス</t>
    </rPh>
    <rPh sb="41" eb="43">
      <t>スウチ</t>
    </rPh>
    <rPh sb="44" eb="46">
      <t>ジョウショウ</t>
    </rPh>
    <rPh sb="46" eb="48">
      <t>ケイコウ</t>
    </rPh>
    <rPh sb="54" eb="56">
      <t>カンロ</t>
    </rPh>
    <rPh sb="56" eb="58">
      <t>ケイネン</t>
    </rPh>
    <rPh sb="58" eb="59">
      <t>カ</t>
    </rPh>
    <rPh sb="59" eb="60">
      <t>リツ</t>
    </rPh>
    <rPh sb="62" eb="64">
      <t>セキメン</t>
    </rPh>
    <rPh sb="68" eb="69">
      <t>カン</t>
    </rPh>
    <rPh sb="69" eb="71">
      <t>コウシン</t>
    </rPh>
    <rPh sb="71" eb="73">
      <t>ジギョウ</t>
    </rPh>
    <rPh sb="74" eb="75">
      <t>マ</t>
    </rPh>
    <rPh sb="78" eb="80">
      <t>カンリョウ</t>
    </rPh>
    <rPh sb="83" eb="85">
      <t>ミコ</t>
    </rPh>
    <rPh sb="91" eb="92">
      <t>タ</t>
    </rPh>
    <rPh sb="93" eb="94">
      <t>カン</t>
    </rPh>
    <rPh sb="94" eb="95">
      <t>シュ</t>
    </rPh>
    <rPh sb="96" eb="98">
      <t>コウシン</t>
    </rPh>
    <rPh sb="98" eb="100">
      <t>ジュヨウ</t>
    </rPh>
    <rPh sb="101" eb="103">
      <t>ゾウダイ</t>
    </rPh>
    <rPh sb="110" eb="112">
      <t>カンロ</t>
    </rPh>
    <rPh sb="112" eb="114">
      <t>コウシン</t>
    </rPh>
    <rPh sb="114" eb="115">
      <t>リツ</t>
    </rPh>
    <rPh sb="117" eb="119">
      <t>ルイジ</t>
    </rPh>
    <rPh sb="119" eb="121">
      <t>ダンタイ</t>
    </rPh>
    <rPh sb="124" eb="126">
      <t>ドウトウ</t>
    </rPh>
    <rPh sb="127" eb="129">
      <t>スウチ</t>
    </rPh>
    <rPh sb="135" eb="138">
      <t>ケイネンカ</t>
    </rPh>
    <rPh sb="138" eb="139">
      <t>リツ</t>
    </rPh>
    <rPh sb="140" eb="141">
      <t>タカ</t>
    </rPh>
    <rPh sb="144" eb="146">
      <t>コウシン</t>
    </rPh>
    <rPh sb="150" eb="151">
      <t>スス</t>
    </rPh>
    <rPh sb="153" eb="155">
      <t>ヒツヨウ</t>
    </rPh>
    <phoneticPr fontId="4"/>
  </si>
  <si>
    <t>　経営規模に比して、施設維持などの必要経費、また老朽施設の更新費用が多額なため、料金収入だけでは賄いきれておらず、今後の更新需要に対しても十分な財政基盤が確立させているとは言えない状況である。
　経営戦略の作成に当たっては、引き続き経営改善策を進めつつ、今後の投資のあり方や、水道料金について検討する必要がある。また運営体制のあり方（水道広域化）についても検討する必要がある。</t>
    <rPh sb="1" eb="3">
      <t>ケイエイ</t>
    </rPh>
    <rPh sb="3" eb="5">
      <t>キボ</t>
    </rPh>
    <rPh sb="6" eb="7">
      <t>ヒ</t>
    </rPh>
    <rPh sb="10" eb="12">
      <t>シセツ</t>
    </rPh>
    <rPh sb="12" eb="14">
      <t>イジ</t>
    </rPh>
    <rPh sb="17" eb="19">
      <t>ヒツヨウ</t>
    </rPh>
    <rPh sb="19" eb="21">
      <t>ケイヒ</t>
    </rPh>
    <rPh sb="24" eb="26">
      <t>ロウキュウ</t>
    </rPh>
    <rPh sb="26" eb="28">
      <t>シセツ</t>
    </rPh>
    <rPh sb="29" eb="31">
      <t>コウシン</t>
    </rPh>
    <rPh sb="31" eb="33">
      <t>ヒヨウ</t>
    </rPh>
    <rPh sb="34" eb="36">
      <t>タガク</t>
    </rPh>
    <rPh sb="40" eb="42">
      <t>リョウキン</t>
    </rPh>
    <rPh sb="42" eb="44">
      <t>シュウニュウ</t>
    </rPh>
    <rPh sb="48" eb="49">
      <t>マカナ</t>
    </rPh>
    <rPh sb="57" eb="59">
      <t>コンゴ</t>
    </rPh>
    <rPh sb="60" eb="62">
      <t>コウシン</t>
    </rPh>
    <rPh sb="62" eb="64">
      <t>ジュヨウ</t>
    </rPh>
    <rPh sb="65" eb="66">
      <t>タイ</t>
    </rPh>
    <rPh sb="69" eb="71">
      <t>ジュウブン</t>
    </rPh>
    <rPh sb="72" eb="74">
      <t>ザイセイ</t>
    </rPh>
    <rPh sb="74" eb="76">
      <t>キバン</t>
    </rPh>
    <rPh sb="77" eb="79">
      <t>カクリツ</t>
    </rPh>
    <rPh sb="86" eb="87">
      <t>イ</t>
    </rPh>
    <rPh sb="90" eb="92">
      <t>ジョウキョウ</t>
    </rPh>
    <rPh sb="98" eb="100">
      <t>ケイエイ</t>
    </rPh>
    <rPh sb="100" eb="102">
      <t>センリャク</t>
    </rPh>
    <rPh sb="103" eb="105">
      <t>サクセイ</t>
    </rPh>
    <rPh sb="106" eb="107">
      <t>ア</t>
    </rPh>
    <rPh sb="112" eb="113">
      <t>ヒ</t>
    </rPh>
    <rPh sb="114" eb="115">
      <t>ツヅ</t>
    </rPh>
    <rPh sb="116" eb="118">
      <t>ケイエイ</t>
    </rPh>
    <rPh sb="118" eb="120">
      <t>カイゼン</t>
    </rPh>
    <rPh sb="120" eb="121">
      <t>サク</t>
    </rPh>
    <rPh sb="122" eb="123">
      <t>スス</t>
    </rPh>
    <rPh sb="127" eb="129">
      <t>コンゴ</t>
    </rPh>
    <rPh sb="130" eb="132">
      <t>トウシ</t>
    </rPh>
    <rPh sb="135" eb="136">
      <t>カタ</t>
    </rPh>
    <rPh sb="138" eb="140">
      <t>スイドウ</t>
    </rPh>
    <rPh sb="140" eb="142">
      <t>リョウキン</t>
    </rPh>
    <rPh sb="146" eb="148">
      <t>ケントウ</t>
    </rPh>
    <rPh sb="150" eb="152">
      <t>ヒツヨウ</t>
    </rPh>
    <rPh sb="158" eb="160">
      <t>ウンエイ</t>
    </rPh>
    <rPh sb="160" eb="162">
      <t>タイセイ</t>
    </rPh>
    <rPh sb="165" eb="166">
      <t>カタ</t>
    </rPh>
    <rPh sb="167" eb="169">
      <t>スイドウ</t>
    </rPh>
    <rPh sb="169" eb="172">
      <t>コウイキカ</t>
    </rPh>
    <rPh sb="178" eb="180">
      <t>ケントウ</t>
    </rPh>
    <rPh sb="182" eb="18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</si>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</sst>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2.1800000000000002</c:v>
                </c:pt>
                <c:pt idx="1">
                  <c:v>2.08</c:v>
                </c:pt>
                <c:pt idx="2">
                  <c:v>1.81</c:v>
                </c:pt>
                <c:pt idx="3">
                  <c:v>1.66</c:v>
                </c:pt>
                <c:pt idx="4">
                  <c:v>0.61</c:v>
                </c:pt>
              </c:numCache>
            </c:numRef>
          </c:val>
        </c:ser>
        <c:dLbls>
          <c:showLegendKey val="0"/>
          <c:showVal val="0"/>
          <c:showCatName val="0"/>
          <c:showSerName val="0"/>
          <c:showPercent val="0"/>
          <c:showBubbleSize val="0"/>
        </c:dLbls>
        <c:gapWidth val="150"/>
        <c:axId val="85360640"/>
        <c:axId val="853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85360640"/>
        <c:axId val="85362560"/>
      </c:lineChart>
      <c:dateAx>
        <c:axId val="85360640"/>
        <c:scaling>
          <c:orientation val="minMax"/>
        </c:scaling>
        <c:delete val="1"/>
        <c:axPos val="b"/>
        <c:numFmt formatCode="ge" sourceLinked="1"/>
        <c:majorTickMark val="none"/>
        <c:minorTickMark val="none"/>
        <c:tickLblPos val="none"/>
        <c:crossAx val="85362560"/>
        <c:crosses val="autoZero"/>
        <c:auto val="1"/>
        <c:lblOffset val="100"/>
        <c:baseTimeUnit val="years"/>
      </c:dateAx>
      <c:valAx>
        <c:axId val="853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77.08</c:v>
                </c:pt>
                <c:pt idx="1">
                  <c:v>75.77</c:v>
                </c:pt>
                <c:pt idx="2">
                  <c:v>73.180000000000007</c:v>
                </c:pt>
                <c:pt idx="3">
                  <c:v>71.88</c:v>
                </c:pt>
                <c:pt idx="4">
                  <c:v>71.42</c:v>
                </c:pt>
              </c:numCache>
            </c:numRef>
          </c:val>
        </c:ser>
        <c:dLbls>
          <c:showLegendKey val="0"/>
          <c:showVal val="0"/>
          <c:showCatName val="0"/>
          <c:showSerName val="0"/>
          <c:showPercent val="0"/>
          <c:showBubbleSize val="0"/>
        </c:dLbls>
        <c:gapWidth val="150"/>
        <c:axId val="100979072"/>
        <c:axId val="1009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0979072"/>
        <c:axId val="100980992"/>
      </c:lineChart>
      <c:dateAx>
        <c:axId val="100979072"/>
        <c:scaling>
          <c:orientation val="minMax"/>
        </c:scaling>
        <c:delete val="1"/>
        <c:axPos val="b"/>
        <c:numFmt formatCode="ge" sourceLinked="1"/>
        <c:majorTickMark val="none"/>
        <c:minorTickMark val="none"/>
        <c:tickLblPos val="none"/>
        <c:crossAx val="100980992"/>
        <c:crosses val="autoZero"/>
        <c:auto val="1"/>
        <c:lblOffset val="100"/>
        <c:baseTimeUnit val="years"/>
      </c:dateAx>
      <c:valAx>
        <c:axId val="1009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81.91</c:v>
                </c:pt>
                <c:pt idx="1">
                  <c:v>80.89</c:v>
                </c:pt>
                <c:pt idx="2">
                  <c:v>81.7</c:v>
                </c:pt>
                <c:pt idx="3">
                  <c:v>83.13</c:v>
                </c:pt>
                <c:pt idx="4">
                  <c:v>82.26</c:v>
                </c:pt>
              </c:numCache>
            </c:numRef>
          </c:val>
        </c:ser>
        <c:dLbls>
          <c:showLegendKey val="0"/>
          <c:showVal val="0"/>
          <c:showCatName val="0"/>
          <c:showSerName val="0"/>
          <c:showPercent val="0"/>
          <c:showBubbleSize val="0"/>
        </c:dLbls>
        <c:gapWidth val="150"/>
        <c:axId val="101027840"/>
        <c:axId val="101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1027840"/>
        <c:axId val="101029760"/>
      </c:lineChart>
      <c:dateAx>
        <c:axId val="101027840"/>
        <c:scaling>
          <c:orientation val="minMax"/>
        </c:scaling>
        <c:delete val="1"/>
        <c:axPos val="b"/>
        <c:numFmt formatCode="ge" sourceLinked="1"/>
        <c:majorTickMark val="none"/>
        <c:minorTickMark val="none"/>
        <c:tickLblPos val="none"/>
        <c:crossAx val="101029760"/>
        <c:crosses val="autoZero"/>
        <c:auto val="1"/>
        <c:lblOffset val="100"/>
        <c:baseTimeUnit val="years"/>
      </c:dateAx>
      <c:valAx>
        <c:axId val="101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99.65</c:v>
                </c:pt>
                <c:pt idx="1">
                  <c:v>101.49</c:v>
                </c:pt>
                <c:pt idx="2">
                  <c:v>95.11</c:v>
                </c:pt>
                <c:pt idx="3">
                  <c:v>110.05</c:v>
                </c:pt>
                <c:pt idx="4">
                  <c:v>107.63</c:v>
                </c:pt>
              </c:numCache>
            </c:numRef>
          </c:val>
        </c:ser>
        <c:dLbls>
          <c:showLegendKey val="0"/>
          <c:showVal val="0"/>
          <c:showCatName val="0"/>
          <c:showSerName val="0"/>
          <c:showPercent val="0"/>
          <c:showBubbleSize val="0"/>
        </c:dLbls>
        <c:gapWidth val="150"/>
        <c:axId val="85380480"/>
        <c:axId val="86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5380480"/>
        <c:axId val="86455808"/>
      </c:lineChart>
      <c:dateAx>
        <c:axId val="85380480"/>
        <c:scaling>
          <c:orientation val="minMax"/>
        </c:scaling>
        <c:delete val="1"/>
        <c:axPos val="b"/>
        <c:numFmt formatCode="ge" sourceLinked="1"/>
        <c:majorTickMark val="none"/>
        <c:minorTickMark val="none"/>
        <c:tickLblPos val="none"/>
        <c:crossAx val="86455808"/>
        <c:crosses val="autoZero"/>
        <c:auto val="1"/>
        <c:lblOffset val="100"/>
        <c:baseTimeUnit val="years"/>
      </c:dateAx>
      <c:valAx>
        <c:axId val="864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32.479999999999997</c:v>
                </c:pt>
                <c:pt idx="1">
                  <c:v>33.58</c:v>
                </c:pt>
                <c:pt idx="2">
                  <c:v>43.6</c:v>
                </c:pt>
                <c:pt idx="3">
                  <c:v>45.26</c:v>
                </c:pt>
                <c:pt idx="4">
                  <c:v>47.04</c:v>
                </c:pt>
              </c:numCache>
            </c:numRef>
          </c:val>
        </c:ser>
        <c:dLbls>
          <c:showLegendKey val="0"/>
          <c:showVal val="0"/>
          <c:showCatName val="0"/>
          <c:showSerName val="0"/>
          <c:showPercent val="0"/>
          <c:showBubbleSize val="0"/>
        </c:dLbls>
        <c:gapWidth val="150"/>
        <c:axId val="86477824"/>
        <c:axId val="865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6477824"/>
        <c:axId val="86500480"/>
      </c:lineChart>
      <c:dateAx>
        <c:axId val="86477824"/>
        <c:scaling>
          <c:orientation val="minMax"/>
        </c:scaling>
        <c:delete val="1"/>
        <c:axPos val="b"/>
        <c:numFmt formatCode="ge" sourceLinked="1"/>
        <c:majorTickMark val="none"/>
        <c:minorTickMark val="none"/>
        <c:tickLblPos val="none"/>
        <c:crossAx val="86500480"/>
        <c:crosses val="autoZero"/>
        <c:auto val="1"/>
        <c:lblOffset val="100"/>
        <c:baseTimeUnit val="years"/>
      </c:dateAx>
      <c:valAx>
        <c:axId val="86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0.21</c:v>
                </c:pt>
                <c:pt idx="1">
                  <c:v>19.52</c:v>
                </c:pt>
                <c:pt idx="2">
                  <c:v>19.7</c:v>
                </c:pt>
                <c:pt idx="3">
                  <c:v>18.649999999999999</c:v>
                </c:pt>
                <c:pt idx="4">
                  <c:v>12.97</c:v>
                </c:pt>
              </c:numCache>
            </c:numRef>
          </c:val>
        </c:ser>
        <c:dLbls>
          <c:showLegendKey val="0"/>
          <c:showVal val="0"/>
          <c:showCatName val="0"/>
          <c:showSerName val="0"/>
          <c:showPercent val="0"/>
          <c:showBubbleSize val="0"/>
        </c:dLbls>
        <c:gapWidth val="150"/>
        <c:axId val="88558208"/>
        <c:axId val="885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88558208"/>
        <c:axId val="88564480"/>
      </c:lineChart>
      <c:dateAx>
        <c:axId val="88558208"/>
        <c:scaling>
          <c:orientation val="minMax"/>
        </c:scaling>
        <c:delete val="1"/>
        <c:axPos val="b"/>
        <c:numFmt formatCode="ge" sourceLinked="1"/>
        <c:majorTickMark val="none"/>
        <c:minorTickMark val="none"/>
        <c:tickLblPos val="none"/>
        <c:crossAx val="88564480"/>
        <c:crosses val="autoZero"/>
        <c:auto val="1"/>
        <c:lblOffset val="100"/>
        <c:baseTimeUnit val="years"/>
      </c:dateAx>
      <c:valAx>
        <c:axId val="885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599168"/>
        <c:axId val="886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88599168"/>
        <c:axId val="88605440"/>
      </c:lineChart>
      <c:dateAx>
        <c:axId val="88599168"/>
        <c:scaling>
          <c:orientation val="minMax"/>
        </c:scaling>
        <c:delete val="1"/>
        <c:axPos val="b"/>
        <c:numFmt formatCode="ge" sourceLinked="1"/>
        <c:majorTickMark val="none"/>
        <c:minorTickMark val="none"/>
        <c:tickLblPos val="none"/>
        <c:crossAx val="88605440"/>
        <c:crosses val="autoZero"/>
        <c:auto val="1"/>
        <c:lblOffset val="100"/>
        <c:baseTimeUnit val="years"/>
      </c:dateAx>
      <c:valAx>
        <c:axId val="886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2581.0100000000002</c:v>
                </c:pt>
                <c:pt idx="1">
                  <c:v>2250.98</c:v>
                </c:pt>
                <c:pt idx="2">
                  <c:v>405.18</c:v>
                </c:pt>
                <c:pt idx="3">
                  <c:v>480.43</c:v>
                </c:pt>
                <c:pt idx="4">
                  <c:v>513.71</c:v>
                </c:pt>
              </c:numCache>
            </c:numRef>
          </c:val>
        </c:ser>
        <c:dLbls>
          <c:showLegendKey val="0"/>
          <c:showVal val="0"/>
          <c:showCatName val="0"/>
          <c:showSerName val="0"/>
          <c:showPercent val="0"/>
          <c:showBubbleSize val="0"/>
        </c:dLbls>
        <c:gapWidth val="150"/>
        <c:axId val="88658304"/>
        <c:axId val="886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88658304"/>
        <c:axId val="88660224"/>
      </c:lineChart>
      <c:dateAx>
        <c:axId val="88658304"/>
        <c:scaling>
          <c:orientation val="minMax"/>
        </c:scaling>
        <c:delete val="1"/>
        <c:axPos val="b"/>
        <c:numFmt formatCode="ge" sourceLinked="1"/>
        <c:majorTickMark val="none"/>
        <c:minorTickMark val="none"/>
        <c:tickLblPos val="none"/>
        <c:crossAx val="88660224"/>
        <c:crosses val="autoZero"/>
        <c:auto val="1"/>
        <c:lblOffset val="100"/>
        <c:baseTimeUnit val="years"/>
      </c:dateAx>
      <c:valAx>
        <c:axId val="8866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354.32</c:v>
                </c:pt>
                <c:pt idx="1">
                  <c:v>365.26</c:v>
                </c:pt>
                <c:pt idx="2">
                  <c:v>373.24</c:v>
                </c:pt>
                <c:pt idx="3">
                  <c:v>360.5</c:v>
                </c:pt>
                <c:pt idx="4">
                  <c:v>343.17</c:v>
                </c:pt>
              </c:numCache>
            </c:numRef>
          </c:val>
        </c:ser>
        <c:dLbls>
          <c:showLegendKey val="0"/>
          <c:showVal val="0"/>
          <c:showCatName val="0"/>
          <c:showSerName val="0"/>
          <c:showPercent val="0"/>
          <c:showBubbleSize val="0"/>
        </c:dLbls>
        <c:gapWidth val="150"/>
        <c:axId val="96686080"/>
        <c:axId val="96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6686080"/>
        <c:axId val="96688000"/>
      </c:lineChart>
      <c:dateAx>
        <c:axId val="96686080"/>
        <c:scaling>
          <c:orientation val="minMax"/>
        </c:scaling>
        <c:delete val="1"/>
        <c:axPos val="b"/>
        <c:numFmt formatCode="ge" sourceLinked="1"/>
        <c:majorTickMark val="none"/>
        <c:minorTickMark val="none"/>
        <c:tickLblPos val="none"/>
        <c:crossAx val="96688000"/>
        <c:crosses val="autoZero"/>
        <c:auto val="1"/>
        <c:lblOffset val="100"/>
        <c:baseTimeUnit val="years"/>
      </c:dateAx>
      <c:valAx>
        <c:axId val="9668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74.56</c:v>
                </c:pt>
                <c:pt idx="1">
                  <c:v>75.34</c:v>
                </c:pt>
                <c:pt idx="2">
                  <c:v>69.67</c:v>
                </c:pt>
                <c:pt idx="3">
                  <c:v>81.89</c:v>
                </c:pt>
                <c:pt idx="4">
                  <c:v>80.27</c:v>
                </c:pt>
              </c:numCache>
            </c:numRef>
          </c:val>
        </c:ser>
        <c:dLbls>
          <c:showLegendKey val="0"/>
          <c:showVal val="0"/>
          <c:showCatName val="0"/>
          <c:showSerName val="0"/>
          <c:showPercent val="0"/>
          <c:showBubbleSize val="0"/>
        </c:dLbls>
        <c:gapWidth val="150"/>
        <c:axId val="96716288"/>
        <c:axId val="96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6716288"/>
        <c:axId val="96718208"/>
      </c:lineChart>
      <c:dateAx>
        <c:axId val="96716288"/>
        <c:scaling>
          <c:orientation val="minMax"/>
        </c:scaling>
        <c:delete val="1"/>
        <c:axPos val="b"/>
        <c:numFmt formatCode="ge" sourceLinked="1"/>
        <c:majorTickMark val="none"/>
        <c:minorTickMark val="none"/>
        <c:tickLblPos val="none"/>
        <c:crossAx val="96718208"/>
        <c:crosses val="autoZero"/>
        <c:auto val="1"/>
        <c:lblOffset val="100"/>
        <c:baseTimeUnit val="years"/>
      </c:dateAx>
      <c:valAx>
        <c:axId val="96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220.27</c:v>
                </c:pt>
                <c:pt idx="1">
                  <c:v>217.62</c:v>
                </c:pt>
                <c:pt idx="2">
                  <c:v>235.9</c:v>
                </c:pt>
                <c:pt idx="3">
                  <c:v>201.92</c:v>
                </c:pt>
                <c:pt idx="4">
                  <c:v>205.93</c:v>
                </c:pt>
              </c:numCache>
            </c:numRef>
          </c:val>
        </c:ser>
        <c:dLbls>
          <c:showLegendKey val="0"/>
          <c:showVal val="0"/>
          <c:showCatName val="0"/>
          <c:showSerName val="0"/>
          <c:showPercent val="0"/>
          <c:showBubbleSize val="0"/>
        </c:dLbls>
        <c:gapWidth val="150"/>
        <c:axId val="100946688"/>
        <c:axId val="1009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0946688"/>
        <c:axId val="100948608"/>
      </c:lineChart>
      <c:dateAx>
        <c:axId val="100946688"/>
        <c:scaling>
          <c:orientation val="minMax"/>
        </c:scaling>
        <c:delete val="1"/>
        <c:axPos val="b"/>
        <c:numFmt formatCode="ge" sourceLinked="1"/>
        <c:majorTickMark val="none"/>
        <c:minorTickMark val="none"/>
        <c:tickLblPos val="none"/>
        <c:crossAx val="100948608"/>
        <c:crosses val="autoZero"/>
        <c:auto val="1"/>
        <c:lblOffset val="100"/>
        <c:baseTimeUnit val="years"/>
      </c:dateAx>
      <c:valAx>
        <c:axId val="1009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埼玉県　ときがわ町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11640</v>
      </c>
      <c r="AM8" s="71"/>
      <c r="AN8" s="71"/>
      <c r="AO8" s="71"/>
      <c r="AP8" s="71"/>
      <c r="AQ8" s="71"/>
      <c r="AR8" s="71"/>
      <c r="AS8" s="71"/>
      <c r="AT8" s="67">
        <f>データ!$S$6</f>
        <v>55.9</v>
      </c>
      <c r="AU8" s="68"/>
      <c r="AV8" s="68"/>
      <c r="AW8" s="68"/>
      <c r="AX8" s="68"/>
      <c r="AY8" s="68"/>
      <c r="AZ8" s="68"/>
      <c r="BA8" s="68"/>
      <c r="BB8" s="70">
        <f>データ!$T$6</f>
        <v>208.23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74.989999999999995</v>
      </c>
      <c r="J10" s="68"/>
      <c r="K10" s="68"/>
      <c r="L10" s="68"/>
      <c r="M10" s="68"/>
      <c r="N10" s="68"/>
      <c r="O10" s="69"/>
      <c r="P10" s="70">
        <f>データ!$P$6</f>
        <v>96.47</v>
      </c>
      <c r="Q10" s="70"/>
      <c r="R10" s="70"/>
      <c r="S10" s="70"/>
      <c r="T10" s="70"/>
      <c r="U10" s="70"/>
      <c r="V10" s="70"/>
      <c r="W10" s="71">
        <f>データ!$Q$6</f>
        <v>2883</v>
      </c>
      <c r="X10" s="71"/>
      <c r="Y10" s="71"/>
      <c r="Z10" s="71"/>
      <c r="AA10" s="71"/>
      <c r="AB10" s="71"/>
      <c r="AC10" s="71"/>
      <c r="AD10" s="2"/>
      <c r="AE10" s="2"/>
      <c r="AF10" s="2"/>
      <c r="AG10" s="2"/>
      <c r="AH10" s="5"/>
      <c r="AI10" s="5"/>
      <c r="AJ10" s="5"/>
      <c r="AK10" s="5"/>
      <c r="AL10" s="71">
        <f>データ!$U$6</f>
        <v>11153</v>
      </c>
      <c r="AM10" s="71"/>
      <c r="AN10" s="71"/>
      <c r="AO10" s="71"/>
      <c r="AP10" s="71"/>
      <c r="AQ10" s="71"/>
      <c r="AR10" s="71"/>
      <c r="AS10" s="71"/>
      <c r="AT10" s="67">
        <f>データ!$V$6</f>
        <v>43.7</v>
      </c>
      <c r="AU10" s="68"/>
      <c r="AV10" s="68"/>
      <c r="AW10" s="68"/>
      <c r="AX10" s="68"/>
      <c r="AY10" s="68"/>
      <c r="AZ10" s="68"/>
      <c r="BA10" s="68"/>
      <c r="BB10" s="70">
        <f>データ!$W$6</f>
        <v>255.22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113492</v>
      </c>
      <c r="D6" s="34">
        <f t="shared" si="3"/>
        <v>46</v>
      </c>
      <c r="E6" s="34">
        <f t="shared" si="3"/>
        <v>1</v>
      </c>
      <c r="F6" s="34">
        <f t="shared" si="3"/>
        <v>0</v>
      </c>
      <c r="G6" s="34">
        <f t="shared" si="3"/>
        <v>1</v>
      </c>
      <c r="H6" s="34" t="str">
        <f t="shared" si="3"/>
        <v>埼玉県　ときがわ町</v>
      </c>
      <c r="I6" s="34" t="str">
        <f t="shared" si="3"/>
        <v>法適用</v>
      </c>
      <c r="J6" s="34" t="str">
        <f t="shared" si="3"/>
        <v>水道事業</v>
      </c>
      <c r="K6" s="34" t="str">
        <f t="shared" si="3"/>
        <v>末端給水事業</v>
      </c>
      <c r="L6" s="34" t="str">
        <f t="shared" si="3"/>
        <v>A7</v>
      </c>
      <c r="M6" s="34">
        <f t="shared" si="3"/>
        <v>0</v>
      </c>
      <c r="N6" s="35" t="str">
        <f t="shared" si="3"/>
        <v>-</v>
      </c>
      <c r="O6" s="35">
        <f t="shared" si="3"/>
        <v>74.989999999999995</v>
      </c>
      <c r="P6" s="35">
        <f t="shared" si="3"/>
        <v>96.47</v>
      </c>
      <c r="Q6" s="35">
        <f t="shared" si="3"/>
        <v>2883</v>
      </c>
      <c r="R6" s="35">
        <f t="shared" si="3"/>
        <v>11640</v>
      </c>
      <c r="S6" s="35">
        <f t="shared" si="3"/>
        <v>55.9</v>
      </c>
      <c r="T6" s="35">
        <f t="shared" si="3"/>
        <v>208.23</v>
      </c>
      <c r="U6" s="35">
        <f t="shared" si="3"/>
        <v>11153</v>
      </c>
      <c r="V6" s="35">
        <f t="shared" si="3"/>
        <v>43.7</v>
      </c>
      <c r="W6" s="35">
        <f t="shared" si="3"/>
        <v>255.22</v>
      </c>
      <c r="X6" s="36">
        <f>IF(X7="",NA(),X7)</f>
        <v>99.65</v>
      </c>
      <c r="Y6" s="36">
        <f t="shared" ref="Y6:AG6" si="4">IF(Y7="",NA(),Y7)</f>
        <v>101.49</v>
      </c>
      <c r="Z6" s="36">
        <f t="shared" si="4"/>
        <v>95.11</v>
      </c>
      <c r="AA6" s="36">
        <f t="shared" si="4"/>
        <v>110.05</v>
      </c>
      <c r="AB6" s="36">
        <f t="shared" si="4"/>
        <v>107.63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2581.0100000000002</v>
      </c>
      <c r="AU6" s="36">
        <f t="shared" ref="AU6:BC6" si="6">IF(AU7="",NA(),AU7)</f>
        <v>2250.98</v>
      </c>
      <c r="AV6" s="36">
        <f t="shared" si="6"/>
        <v>405.18</v>
      </c>
      <c r="AW6" s="36">
        <f t="shared" si="6"/>
        <v>480.43</v>
      </c>
      <c r="AX6" s="36">
        <f t="shared" si="6"/>
        <v>513.71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354.32</v>
      </c>
      <c r="BF6" s="36">
        <f t="shared" ref="BF6:BN6" si="7">IF(BF7="",NA(),BF7)</f>
        <v>365.26</v>
      </c>
      <c r="BG6" s="36">
        <f t="shared" si="7"/>
        <v>373.24</v>
      </c>
      <c r="BH6" s="36">
        <f t="shared" si="7"/>
        <v>360.5</v>
      </c>
      <c r="BI6" s="36">
        <f t="shared" si="7"/>
        <v>343.17</v>
      </c>
      <c r="BJ6" s="36">
        <f t="shared" si="7"/>
        <v>458</v>
      </c>
      <c r="BK6" s="36">
        <f t="shared" si="7"/>
        <v>443.13</v>
      </c>
      <c r="BL6" s="36">
        <f t="shared" si="7"/>
        <v>442.54</v>
      </c>
      <c r="BM6" s="36">
        <f t="shared" si="7"/>
        <v>431</v>
      </c>
      <c r="BN6" s="36">
        <f t="shared" si="7"/>
        <v>422.5</v>
      </c>
      <c r="BO6" s="35" t="str">
        <f>IF(BO7="","",IF(BO7="-","【-】","【"&amp;SUBSTITUTE(TEXT(BO7,"#,##0.00"),"-","△")&amp;"】"))</f>
        <v>【270.87】</v>
      </c>
      <c r="BP6" s="36">
        <f>IF(BP7="",NA(),BP7)</f>
        <v>74.56</v>
      </c>
      <c r="BQ6" s="36">
        <f t="shared" ref="BQ6:BY6" si="8">IF(BQ7="",NA(),BQ7)</f>
        <v>75.34</v>
      </c>
      <c r="BR6" s="36">
        <f t="shared" si="8"/>
        <v>69.67</v>
      </c>
      <c r="BS6" s="36">
        <f t="shared" si="8"/>
        <v>81.89</v>
      </c>
      <c r="BT6" s="36">
        <f t="shared" si="8"/>
        <v>80.27</v>
      </c>
      <c r="BU6" s="36">
        <f t="shared" si="8"/>
        <v>96.27</v>
      </c>
      <c r="BV6" s="36">
        <f t="shared" si="8"/>
        <v>95.4</v>
      </c>
      <c r="BW6" s="36">
        <f t="shared" si="8"/>
        <v>98.6</v>
      </c>
      <c r="BX6" s="36">
        <f t="shared" si="8"/>
        <v>100.82</v>
      </c>
      <c r="BY6" s="36">
        <f t="shared" si="8"/>
        <v>101.64</v>
      </c>
      <c r="BZ6" s="35" t="str">
        <f>IF(BZ7="","",IF(BZ7="-","【-】","【"&amp;SUBSTITUTE(TEXT(BZ7,"#,##0.00"),"-","△")&amp;"】"))</f>
        <v>【105.59】</v>
      </c>
      <c r="CA6" s="36">
        <f>IF(CA7="",NA(),CA7)</f>
        <v>220.27</v>
      </c>
      <c r="CB6" s="36">
        <f t="shared" ref="CB6:CJ6" si="9">IF(CB7="",NA(),CB7)</f>
        <v>217.62</v>
      </c>
      <c r="CC6" s="36">
        <f t="shared" si="9"/>
        <v>235.9</v>
      </c>
      <c r="CD6" s="36">
        <f t="shared" si="9"/>
        <v>201.92</v>
      </c>
      <c r="CE6" s="36">
        <f t="shared" si="9"/>
        <v>205.93</v>
      </c>
      <c r="CF6" s="36">
        <f t="shared" si="9"/>
        <v>186.94</v>
      </c>
      <c r="CG6" s="36">
        <f t="shared" si="9"/>
        <v>186.15</v>
      </c>
      <c r="CH6" s="36">
        <f t="shared" si="9"/>
        <v>181.67</v>
      </c>
      <c r="CI6" s="36">
        <f t="shared" si="9"/>
        <v>179.55</v>
      </c>
      <c r="CJ6" s="36">
        <f t="shared" si="9"/>
        <v>179.16</v>
      </c>
      <c r="CK6" s="35" t="str">
        <f>IF(CK7="","",IF(CK7="-","【-】","【"&amp;SUBSTITUTE(TEXT(CK7,"#,##0.00"),"-","△")&amp;"】"))</f>
        <v>【163.27】</v>
      </c>
      <c r="CL6" s="36">
        <f>IF(CL7="",NA(),CL7)</f>
        <v>77.08</v>
      </c>
      <c r="CM6" s="36">
        <f t="shared" ref="CM6:CU6" si="10">IF(CM7="",NA(),CM7)</f>
        <v>75.77</v>
      </c>
      <c r="CN6" s="36">
        <f t="shared" si="10"/>
        <v>73.180000000000007</v>
      </c>
      <c r="CO6" s="36">
        <f t="shared" si="10"/>
        <v>71.88</v>
      </c>
      <c r="CP6" s="36">
        <f t="shared" si="10"/>
        <v>71.42</v>
      </c>
      <c r="CQ6" s="36">
        <f t="shared" si="10"/>
        <v>54.51</v>
      </c>
      <c r="CR6" s="36">
        <f t="shared" si="10"/>
        <v>54.47</v>
      </c>
      <c r="CS6" s="36">
        <f t="shared" si="10"/>
        <v>53.61</v>
      </c>
      <c r="CT6" s="36">
        <f t="shared" si="10"/>
        <v>53.52</v>
      </c>
      <c r="CU6" s="36">
        <f t="shared" si="10"/>
        <v>54.24</v>
      </c>
      <c r="CV6" s="35" t="str">
        <f>IF(CV7="","",IF(CV7="-","【-】","【"&amp;SUBSTITUTE(TEXT(CV7,"#,##0.00"),"-","△")&amp;"】"))</f>
        <v>【59.94】</v>
      </c>
      <c r="CW6" s="36">
        <f>IF(CW7="",NA(),CW7)</f>
        <v>81.91</v>
      </c>
      <c r="CX6" s="36">
        <f t="shared" ref="CX6:DF6" si="11">IF(CX7="",NA(),CX7)</f>
        <v>80.89</v>
      </c>
      <c r="CY6" s="36">
        <f t="shared" si="11"/>
        <v>81.7</v>
      </c>
      <c r="CZ6" s="36">
        <f t="shared" si="11"/>
        <v>83.13</v>
      </c>
      <c r="DA6" s="36">
        <f t="shared" si="11"/>
        <v>82.26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32.479999999999997</v>
      </c>
      <c r="DI6" s="36">
        <f t="shared" ref="DI6:DQ6" si="12">IF(DI7="",NA(),DI7)</f>
        <v>33.58</v>
      </c>
      <c r="DJ6" s="36">
        <f t="shared" si="12"/>
        <v>43.6</v>
      </c>
      <c r="DK6" s="36">
        <f t="shared" si="12"/>
        <v>45.26</v>
      </c>
      <c r="DL6" s="36">
        <f t="shared" si="12"/>
        <v>47.04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0.21</v>
      </c>
      <c r="DT6" s="36">
        <f t="shared" ref="DT6:EB6" si="13">IF(DT7="",NA(),DT7)</f>
        <v>19.52</v>
      </c>
      <c r="DU6" s="36">
        <f t="shared" si="13"/>
        <v>19.7</v>
      </c>
      <c r="DV6" s="36">
        <f t="shared" si="13"/>
        <v>18.649999999999999</v>
      </c>
      <c r="DW6" s="36">
        <f t="shared" si="13"/>
        <v>12.97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2.1800000000000002</v>
      </c>
      <c r="EE6" s="36">
        <f t="shared" ref="EE6:EM6" si="14">IF(EE7="",NA(),EE7)</f>
        <v>2.08</v>
      </c>
      <c r="EF6" s="36">
        <f t="shared" si="14"/>
        <v>1.81</v>
      </c>
      <c r="EG6" s="36">
        <f t="shared" si="14"/>
        <v>1.66</v>
      </c>
      <c r="EH6" s="36">
        <f t="shared" si="14"/>
        <v>0.61</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113492</v>
      </c>
      <c r="D7" s="38">
        <v>46</v>
      </c>
      <c r="E7" s="38">
        <v>1</v>
      </c>
      <c r="F7" s="38">
        <v>0</v>
      </c>
      <c r="G7" s="38">
        <v>1</v>
      </c>
      <c r="H7" s="38" t="s">
        <v>105</v>
      </c>
      <c r="I7" s="38" t="s">
        <v>106</v>
      </c>
      <c r="J7" s="38" t="s">
        <v>107</v>
      </c>
      <c r="K7" s="38" t="s">
        <v>108</v>
      </c>
      <c r="L7" s="38" t="s">
        <v>109</v>
      </c>
      <c r="M7" s="38"/>
      <c r="N7" s="39" t="s">
        <v>110</v>
      </c>
      <c r="O7" s="39">
        <v>74.989999999999995</v>
      </c>
      <c r="P7" s="39">
        <v>96.47</v>
      </c>
      <c r="Q7" s="39">
        <v>2883</v>
      </c>
      <c r="R7" s="39">
        <v>11640</v>
      </c>
      <c r="S7" s="39">
        <v>55.9</v>
      </c>
      <c r="T7" s="39">
        <v>208.23</v>
      </c>
      <c r="U7" s="39">
        <v>11153</v>
      </c>
      <c r="V7" s="39">
        <v>43.7</v>
      </c>
      <c r="W7" s="39">
        <v>255.22</v>
      </c>
      <c r="X7" s="39">
        <v>99.65</v>
      </c>
      <c r="Y7" s="39">
        <v>101.49</v>
      </c>
      <c r="Z7" s="39">
        <v>95.11</v>
      </c>
      <c r="AA7" s="39">
        <v>110.05</v>
      </c>
      <c r="AB7" s="39">
        <v>107.63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2581.0100000000002</v>
      </c>
      <c r="AU7" s="39">
        <v>2250.98</v>
      </c>
      <c r="AV7" s="39">
        <v>405.18</v>
      </c>
      <c r="AW7" s="39">
        <v>480.43</v>
      </c>
      <c r="AX7" s="39">
        <v>513.71</v>
      </c>
      <c r="AY7" s="39">
        <v>1159.4100000000001</v>
      </c>
      <c r="AZ7" s="39">
        <v>1081.23</v>
      </c>
      <c r="BA7" s="39">
        <v>406.37</v>
      </c>
      <c r="BB7" s="39">
        <v>398.29</v>
      </c>
      <c r="BC7" s="39">
        <v>388.67</v>
      </c>
      <c r="BD7" s="39">
        <v>262.87</v>
      </c>
      <c r="BE7" s="39">
        <v>354.32</v>
      </c>
      <c r="BF7" s="39">
        <v>365.26</v>
      </c>
      <c r="BG7" s="39">
        <v>373.24</v>
      </c>
      <c r="BH7" s="39">
        <v>360.5</v>
      </c>
      <c r="BI7" s="39">
        <v>343.17</v>
      </c>
      <c r="BJ7" s="39">
        <v>458</v>
      </c>
      <c r="BK7" s="39">
        <v>443.13</v>
      </c>
      <c r="BL7" s="39">
        <v>442.54</v>
      </c>
      <c r="BM7" s="39">
        <v>431</v>
      </c>
      <c r="BN7" s="39">
        <v>422.5</v>
      </c>
      <c r="BO7" s="39">
        <v>270.87</v>
      </c>
      <c r="BP7" s="39">
        <v>74.56</v>
      </c>
      <c r="BQ7" s="39">
        <v>75.34</v>
      </c>
      <c r="BR7" s="39">
        <v>69.67</v>
      </c>
      <c r="BS7" s="39">
        <v>81.89</v>
      </c>
      <c r="BT7" s="39">
        <v>80.27</v>
      </c>
      <c r="BU7" s="39">
        <v>96.27</v>
      </c>
      <c r="BV7" s="39">
        <v>95.4</v>
      </c>
      <c r="BW7" s="39">
        <v>98.6</v>
      </c>
      <c r="BX7" s="39">
        <v>100.82</v>
      </c>
      <c r="BY7" s="39">
        <v>101.64</v>
      </c>
      <c r="BZ7" s="39">
        <v>105.59</v>
      </c>
      <c r="CA7" s="39">
        <v>220.27</v>
      </c>
      <c r="CB7" s="39">
        <v>217.62</v>
      </c>
      <c r="CC7" s="39">
        <v>235.9</v>
      </c>
      <c r="CD7" s="39">
        <v>201.92</v>
      </c>
      <c r="CE7" s="39">
        <v>205.93</v>
      </c>
      <c r="CF7" s="39">
        <v>186.94</v>
      </c>
      <c r="CG7" s="39">
        <v>186.15</v>
      </c>
      <c r="CH7" s="39">
        <v>181.67</v>
      </c>
      <c r="CI7" s="39">
        <v>179.55</v>
      </c>
      <c r="CJ7" s="39">
        <v>179.16</v>
      </c>
      <c r="CK7" s="39">
        <v>163.27000000000001</v>
      </c>
      <c r="CL7" s="39">
        <v>77.08</v>
      </c>
      <c r="CM7" s="39">
        <v>75.77</v>
      </c>
      <c r="CN7" s="39">
        <v>73.180000000000007</v>
      </c>
      <c r="CO7" s="39">
        <v>71.88</v>
      </c>
      <c r="CP7" s="39">
        <v>71.42</v>
      </c>
      <c r="CQ7" s="39">
        <v>54.51</v>
      </c>
      <c r="CR7" s="39">
        <v>54.47</v>
      </c>
      <c r="CS7" s="39">
        <v>53.61</v>
      </c>
      <c r="CT7" s="39">
        <v>53.52</v>
      </c>
      <c r="CU7" s="39">
        <v>54.24</v>
      </c>
      <c r="CV7" s="39">
        <v>59.94</v>
      </c>
      <c r="CW7" s="39">
        <v>81.91</v>
      </c>
      <c r="CX7" s="39">
        <v>80.89</v>
      </c>
      <c r="CY7" s="39">
        <v>81.7</v>
      </c>
      <c r="CZ7" s="39">
        <v>83.13</v>
      </c>
      <c r="DA7" s="39">
        <v>82.26</v>
      </c>
      <c r="DB7" s="39">
        <v>81.790000000000006</v>
      </c>
      <c r="DC7" s="39">
        <v>81.459999999999994</v>
      </c>
      <c r="DD7" s="39">
        <v>81.31</v>
      </c>
      <c r="DE7" s="39">
        <v>81.459999999999994</v>
      </c>
      <c r="DF7" s="39">
        <v>81.680000000000007</v>
      </c>
      <c r="DG7" s="39">
        <v>90.22</v>
      </c>
      <c r="DH7" s="39">
        <v>32.479999999999997</v>
      </c>
      <c r="DI7" s="39">
        <v>33.58</v>
      </c>
      <c r="DJ7" s="39">
        <v>43.6</v>
      </c>
      <c r="DK7" s="39">
        <v>45.26</v>
      </c>
      <c r="DL7" s="39">
        <v>47.04</v>
      </c>
      <c r="DM7" s="39">
        <v>37.799999999999997</v>
      </c>
      <c r="DN7" s="39">
        <v>38.520000000000003</v>
      </c>
      <c r="DO7" s="39">
        <v>46.67</v>
      </c>
      <c r="DP7" s="39">
        <v>47.7</v>
      </c>
      <c r="DQ7" s="39">
        <v>48.14</v>
      </c>
      <c r="DR7" s="39">
        <v>47.91</v>
      </c>
      <c r="DS7" s="39">
        <v>0.21</v>
      </c>
      <c r="DT7" s="39">
        <v>19.52</v>
      </c>
      <c r="DU7" s="39">
        <v>19.7</v>
      </c>
      <c r="DV7" s="39">
        <v>18.649999999999999</v>
      </c>
      <c r="DW7" s="39">
        <v>12.97</v>
      </c>
      <c r="DX7" s="39">
        <v>8.2200000000000006</v>
      </c>
      <c r="DY7" s="39">
        <v>9.43</v>
      </c>
      <c r="DZ7" s="39">
        <v>10.029999999999999</v>
      </c>
      <c r="EA7" s="39">
        <v>7.26</v>
      </c>
      <c r="EB7" s="39">
        <v>11.13</v>
      </c>
      <c r="EC7" s="39">
        <v>15</v>
      </c>
      <c r="ED7" s="39">
        <v>2.1800000000000002</v>
      </c>
      <c r="EE7" s="39">
        <v>2.08</v>
      </c>
      <c r="EF7" s="39">
        <v>1.81</v>
      </c>
      <c r="EG7" s="39">
        <v>1.66</v>
      </c>
      <c r="EH7" s="39">
        <v>0.61</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2018-02-04T07:06:58Z</cp:lastPrinted>
  <dcterms:created xsi:type="dcterms:W3CDTF">2017-12-25T01:25:21Z</dcterms:created>
  <dcterms:modified xsi:type="dcterms:W3CDTF">2018-02-04T07:06:59Z</dcterms:modified>
</cp:coreProperties>
</file>