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305" yWindow="-15" windowWidth="10200" windowHeight="72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F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<sst xmlns="http://schemas.openxmlformats.org/spreadsheetml/2006/main" count="282" uniqueCount="123">
  <si>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</si>
  <si>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</si>
  <si>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</si>
  <si>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</si>
  <si>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</si>
  <si>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</si>
  <si>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</si>
  <si>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</si>
  <si>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</si>
  <si>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</si>
  <si>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</si>
  <si>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</si>
  <si>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</si>
  <si>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</si>
  <si>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</si>
  <si>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</si>
  <si>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</si>
  <si>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</si>
  <si>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</si>
  <si>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</si>
  <si>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</si>
  <si>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</si>
  <si>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</si>
  <si>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</si>
  <si>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</si>
  <si>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</si>
  <si>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</si>
  <si>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</si>
  <si>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</si>
  <si>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</si>
  <si>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</si>
  <si>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</si>
  <si>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</si>
  <si>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</si>
  <si>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</si>
  <si>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</si>
  <si>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</si>
  <si>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</si>
  <si>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</si>
  <si>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</si>
  <si>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</si>
  <si>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</si>
  <si>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</si>
  <si>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</si>
  <si>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</si>
  <si>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</si>
  <si>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</si>
  <si>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</si>
  <si>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</si>
  <si>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</si>
  <si>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</si>
  <si>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</si>
  <si>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</si>
  <si>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</si>
  <si>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</si>
  <si>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</si>
  <si>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</si>
  <si>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</si>
  <si>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</si>
  <si>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</si>
  <si>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</si>
  <si>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</si>
  <si>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</si>
  <si>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</si>
  <si>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</si>
  <si>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</si>
  <si>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</si>
  <si>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</si>
  <si>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</si>
  <si>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</si>
  <si>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</si>
  <si>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</si>
  <si>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</si>
  <si>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</si>
  <si>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</si>
  <si>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</si>
  <si>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</si>
  <si>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</si>
  <si>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</si>
  <si>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</si>
  <si>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</si>
  <si>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</si>
  <si>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</si>
  <si>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</si>
  <si>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</si>
  <si>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</si>
  <si>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</si>
  <si>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</si>
  <si>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</si>
  <si>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</si>
  <si>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</si>
  <si>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</si>
  <si>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</si>
  <si>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</si>
  <si>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</si>
  <si>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</si>
  <si>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</si>
  <si>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</si>
  <si>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</si>
  <si>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</si>
  <si>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</si>
  <si>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</si>
  <si>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</si>
  <si>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</si>
  <si>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</si>
  <si>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</si>
  <si>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</si>
  <si>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</si>
  <si>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上里町</t>
  </si>
  <si>
    <t>法適用</t>
  </si>
  <si>
    <t>下水道事業</t>
  </si>
  <si>
    <t>公共下水道</t>
  </si>
  <si>
    <t>Cc3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</si>
  <si>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</si>
  <si>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</si>
  <si>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</si>
  <si>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</si>
  <si>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</si>
  <si>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</si>
  <si>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H27年度以降の決算では黒字となっており、経常収支比率や経費回収率は100％を超えて安定した状況にある。しかし、使用料収入だけでは経費は賄い切れていないため、経営改善のためには接続率の向上が必須となっている。
　また、今後は供用開始後の経年に伴う老朽化への対策が必要となることを視野に入れた経営を行っていく必要がある。</t>
    <rPh sb="1" eb="3">
      <t>ケイエイ</t>
    </rPh>
    <rPh sb="4" eb="7">
      <t>ケンゼンセイ</t>
    </rPh>
    <rPh sb="8" eb="11">
      <t>コウリツセイ</t>
    </rPh>
    <rPh sb="20" eb="24">
      <t>ネンドイコウ</t>
    </rPh>
    <rPh sb="25" eb="27">
      <t>ケッサン</t>
    </rPh>
    <rPh sb="29" eb="31">
      <t>クロジ</t>
    </rPh>
    <rPh sb="38" eb="40">
      <t>ケイジョウ</t>
    </rPh>
    <rPh sb="40" eb="42">
      <t>シュウシ</t>
    </rPh>
    <rPh sb="42" eb="44">
      <t>ヒリツ</t>
    </rPh>
    <rPh sb="45" eb="47">
      <t>ケイヒ</t>
    </rPh>
    <rPh sb="47" eb="49">
      <t>カイシュウ</t>
    </rPh>
    <rPh sb="49" eb="50">
      <t>リツ</t>
    </rPh>
    <rPh sb="56" eb="57">
      <t>コ</t>
    </rPh>
    <rPh sb="59" eb="61">
      <t>アンテイ</t>
    </rPh>
    <rPh sb="63" eb="65">
      <t>ジョウキョウ</t>
    </rPh>
    <rPh sb="73" eb="76">
      <t>シヨウリョウ</t>
    </rPh>
    <rPh sb="76" eb="78">
      <t>シュウニュウ</t>
    </rPh>
    <rPh sb="82" eb="84">
      <t>ケイヒ</t>
    </rPh>
    <rPh sb="85" eb="86">
      <t>マカナ</t>
    </rPh>
    <rPh sb="87" eb="88">
      <t>キ</t>
    </rPh>
    <rPh sb="96" eb="98">
      <t>ケイエイ</t>
    </rPh>
    <rPh sb="98" eb="100">
      <t>カイゼン</t>
    </rPh>
    <rPh sb="105" eb="107">
      <t>セツゾク</t>
    </rPh>
    <rPh sb="107" eb="108">
      <t>リツ</t>
    </rPh>
    <rPh sb="109" eb="111">
      <t>コウジョウ</t>
    </rPh>
    <rPh sb="112" eb="114">
      <t>ヒッス</t>
    </rPh>
    <rPh sb="126" eb="128">
      <t>コンゴ</t>
    </rPh>
    <rPh sb="129" eb="131">
      <t>キョウヨウ</t>
    </rPh>
    <rPh sb="131" eb="134">
      <t>カイシゴ</t>
    </rPh>
    <rPh sb="135" eb="137">
      <t>ケイネン</t>
    </rPh>
    <rPh sb="138" eb="139">
      <t>トモナ</t>
    </rPh>
    <rPh sb="140" eb="143">
      <t>ロウキュウカ</t>
    </rPh>
    <rPh sb="145" eb="147">
      <t>タイサク</t>
    </rPh>
    <rPh sb="148" eb="150">
      <t>ヒツヨウ</t>
    </rPh>
    <rPh sb="156" eb="158">
      <t>シヤ</t>
    </rPh>
    <rPh sb="159" eb="160">
      <t>イ</t>
    </rPh>
    <rPh sb="162" eb="164">
      <t>ケイエイ</t>
    </rPh>
    <rPh sb="165" eb="166">
      <t>オコナ</t>
    </rPh>
    <rPh sb="170" eb="172">
      <t>ヒツヨウ</t>
    </rPh>
    <phoneticPr fontId="4"/>
  </si>
  <si>
    <t>非設置</t>
    <rPh sb="0" eb="1">
      <t>ヒ</t>
    </rPh>
    <rPh sb="1" eb="3">
      <t>セッチ</t>
    </rPh>
    <phoneticPr fontId="4"/>
  </si>
  <si>
    <t>①経常収支比率は100％以上に達しており、平均値を上回っている。
②累積欠損金は発生しておらず、健全と考えられる。
③短期的な支払能力を示す値で、平均値を上回っている。100％に届かない状態のため、今後の企業債償還金の増加に対応できるよう、支払い能力を高めるための改善を継続して図っていく必要がある。
④企業債残高の規模を表す指標で、平均値と比べ高い割合となっている。供用開始から間もなく接続率が低いことから、使用料収入が少ないことが要因と考えられる。
⑤使用料で回収すべき費用が、どの程度使用料で賄えているかを示す値で、H28では100％となっており、平均値を上回っている。
⑥有収水量1㎥あたりの汚水処理に要した費用であり、平均値よりも低い値となっている。
⑧現在処理区域内の人口のうち、実際に水洗便所を設置して汚水処理している人口の割合を示した指標で、平均値よりも低い状況となっている。水洗化率の向上は収益の向上に直接結びつくため、啓発活動等をより積極的に行い、経営の改善を図る必要がある。</t>
    <rPh sb="25" eb="27">
      <t>ウワマワ</t>
    </rPh>
    <rPh sb="79" eb="81">
      <t>ウワマワ</t>
    </rPh>
    <rPh sb="187" eb="189">
      <t>キョウヨウ</t>
    </rPh>
    <rPh sb="189" eb="191">
      <t>カイシ</t>
    </rPh>
    <rPh sb="193" eb="194">
      <t>マ</t>
    </rPh>
    <rPh sb="208" eb="211">
      <t>シヨウリョウ</t>
    </rPh>
    <rPh sb="211" eb="213">
      <t>シュウニュウ</t>
    </rPh>
    <rPh sb="214" eb="215">
      <t>スク</t>
    </rPh>
    <rPh sb="220" eb="222">
      <t>ヨウイン</t>
    </rPh>
    <rPh sb="223" eb="224">
      <t>カンガ</t>
    </rPh>
    <rPh sb="232" eb="235">
      <t>シヨウリョウ</t>
    </rPh>
    <rPh sb="236" eb="238">
      <t>カイシュウ</t>
    </rPh>
    <rPh sb="241" eb="243">
      <t>ヒヨウ</t>
    </rPh>
    <rPh sb="249" eb="252">
      <t>シヨウリョウ</t>
    </rPh>
    <rPh sb="305" eb="307">
      <t>オスイ</t>
    </rPh>
    <rPh sb="307" eb="309">
      <t>ショリ</t>
    </rPh>
    <rPh sb="310" eb="311">
      <t>ヨウ</t>
    </rPh>
    <rPh sb="313" eb="315">
      <t>ヒヨウ</t>
    </rPh>
    <rPh sb="319" eb="322">
      <t>ヘイキンチ</t>
    </rPh>
    <rPh sb="325" eb="326">
      <t>ヒク</t>
    </rPh>
    <rPh sb="327" eb="328">
      <t>アタイ</t>
    </rPh>
    <rPh sb="338" eb="340">
      <t>ゲンザイ</t>
    </rPh>
    <rPh sb="340" eb="342">
      <t>ショリ</t>
    </rPh>
    <rPh sb="342" eb="345">
      <t>クイキナイ</t>
    </rPh>
    <rPh sb="346" eb="348">
      <t>ジンコウ</t>
    </rPh>
    <rPh sb="352" eb="354">
      <t>ジッサイ</t>
    </rPh>
    <rPh sb="355" eb="357">
      <t>スイセン</t>
    </rPh>
    <rPh sb="357" eb="359">
      <t>ベンジョ</t>
    </rPh>
    <rPh sb="360" eb="362">
      <t>セッチ</t>
    </rPh>
    <rPh sb="364" eb="366">
      <t>オスイ</t>
    </rPh>
    <rPh sb="366" eb="368">
      <t>ショリ</t>
    </rPh>
    <rPh sb="372" eb="374">
      <t>ジンコウ</t>
    </rPh>
    <rPh sb="375" eb="377">
      <t>ワリアイ</t>
    </rPh>
    <rPh sb="378" eb="379">
      <t>シメ</t>
    </rPh>
    <rPh sb="381" eb="383">
      <t>シヒョウ</t>
    </rPh>
    <rPh sb="385" eb="388">
      <t>ヘイキンチ</t>
    </rPh>
    <rPh sb="391" eb="392">
      <t>ヒク</t>
    </rPh>
    <rPh sb="393" eb="395">
      <t>ジョウキョウ</t>
    </rPh>
    <rPh sb="402" eb="405">
      <t>スイセンカ</t>
    </rPh>
    <rPh sb="405" eb="406">
      <t>リツ</t>
    </rPh>
    <rPh sb="407" eb="409">
      <t>コウジョウ</t>
    </rPh>
    <rPh sb="410" eb="412">
      <t>シュウエキ</t>
    </rPh>
    <rPh sb="413" eb="415">
      <t>コウジョウ</t>
    </rPh>
    <rPh sb="416" eb="418">
      <t>チョクセツ</t>
    </rPh>
    <rPh sb="418" eb="419">
      <t>ムス</t>
    </rPh>
    <rPh sb="425" eb="427">
      <t>ケイハツ</t>
    </rPh>
    <rPh sb="427" eb="429">
      <t>カツドウ</t>
    </rPh>
    <rPh sb="429" eb="430">
      <t>トウ</t>
    </rPh>
    <rPh sb="433" eb="436">
      <t>セッキョクテキ</t>
    </rPh>
    <rPh sb="437" eb="438">
      <t>オコナ</t>
    </rPh>
    <rPh sb="440" eb="442">
      <t>ケイエイ</t>
    </rPh>
    <rPh sb="443" eb="445">
      <t>カイゼン</t>
    </rPh>
    <rPh sb="446" eb="447">
      <t>ハカ</t>
    </rPh>
    <rPh sb="448" eb="450">
      <t>ヒツヨウ</t>
    </rPh>
    <phoneticPr fontId="4"/>
  </si>
  <si>
    <t>①有形固定資産のうち償却対象資産の減価償却がどの程度進んでいるかを表す指標で、資産の老朽化度合いを示している。事業の開始から年数も経っていないことから減価償却率は平均値よりも低い値となっている。
②法定耐用年数を超えた管渠延長の割合を表す指標で、管渠の老朽化度合を示している。管渠の工事はH7年度からの実施のため、耐用年数を超える管渠はなく、0％となっている。
③当該年度に更新した管渠延長の割合を表す指標で、更新の必要な管渠がないため、0％となっている。</t>
    <rPh sb="55" eb="57">
      <t>ジギョウ</t>
    </rPh>
    <rPh sb="58" eb="60">
      <t>カイシ</t>
    </rPh>
    <rPh sb="62" eb="64">
      <t>ネンスウ</t>
    </rPh>
    <rPh sb="65" eb="66">
      <t>タ</t>
    </rPh>
    <rPh sb="75" eb="77">
      <t>ゲンカ</t>
    </rPh>
    <rPh sb="77" eb="79">
      <t>ショウキャク</t>
    </rPh>
    <rPh sb="79" eb="80">
      <t>リツ</t>
    </rPh>
    <rPh sb="81" eb="84">
      <t>ヘイキンチ</t>
    </rPh>
    <rPh sb="87" eb="88">
      <t>ヒク</t>
    </rPh>
    <rPh sb="89" eb="90">
      <t>アタイ</t>
    </rPh>
    <rPh sb="110" eb="112">
      <t>カンキョ</t>
    </rPh>
    <rPh sb="112" eb="114">
      <t>エンチョウ</t>
    </rPh>
    <rPh sb="124" eb="126">
      <t>カンキョ</t>
    </rPh>
    <rPh sb="139" eb="141">
      <t>カンキョ</t>
    </rPh>
    <rPh sb="142" eb="144">
      <t>コウジ</t>
    </rPh>
    <rPh sb="147" eb="148">
      <t>ネン</t>
    </rPh>
    <rPh sb="148" eb="149">
      <t>ド</t>
    </rPh>
    <rPh sb="152" eb="154">
      <t>ジッシ</t>
    </rPh>
    <rPh sb="158" eb="160">
      <t>タイヨウ</t>
    </rPh>
    <rPh sb="160" eb="162">
      <t>ネンスウ</t>
    </rPh>
    <rPh sb="163" eb="164">
      <t>コ</t>
    </rPh>
    <rPh sb="166" eb="168">
      <t>カンキョ</t>
    </rPh>
    <rPh sb="193" eb="195">
      <t>カンキョ</t>
    </rPh>
    <rPh sb="207" eb="209">
      <t>コウシン</t>
    </rPh>
    <rPh sb="210" eb="212">
      <t>ヒツヨウ</t>
    </rPh>
    <rPh sb="213" eb="215">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</si>
</sst>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0974592"/>
        <c:axId val="409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0.33</c:v>
                </c:pt>
                <c:pt idx="4">
                  <c:v>0.21</c:v>
                </c:pt>
              </c:numCache>
            </c:numRef>
          </c:val>
          <c:smooth val="0"/>
        </c:ser>
        <c:dLbls>
          <c:showLegendKey val="0"/>
          <c:showVal val="0"/>
          <c:showCatName val="0"/>
          <c:showSerName val="0"/>
          <c:showPercent val="0"/>
          <c:showBubbleSize val="0"/>
        </c:dLbls>
        <c:marker val="1"/>
        <c:smooth val="0"/>
        <c:axId val="40974592"/>
        <c:axId val="40989056"/>
      </c:lineChart>
      <c:dateAx>
        <c:axId val="40974592"/>
        <c:scaling>
          <c:orientation val="minMax"/>
        </c:scaling>
        <c:delete val="1"/>
        <c:axPos val="b"/>
        <c:numFmt formatCode="ge" sourceLinked="1"/>
        <c:majorTickMark val="none"/>
        <c:minorTickMark val="none"/>
        <c:tickLblPos val="none"/>
        <c:crossAx val="40989056"/>
        <c:crosses val="autoZero"/>
        <c:auto val="1"/>
        <c:lblOffset val="100"/>
        <c:baseTimeUnit val="years"/>
      </c:dateAx>
      <c:valAx>
        <c:axId val="409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987264"/>
        <c:axId val="1050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41.63</c:v>
                </c:pt>
                <c:pt idx="3">
                  <c:v>44.89</c:v>
                </c:pt>
                <c:pt idx="4">
                  <c:v>40.75</c:v>
                </c:pt>
              </c:numCache>
            </c:numRef>
          </c:val>
          <c:smooth val="0"/>
        </c:ser>
        <c:dLbls>
          <c:showLegendKey val="0"/>
          <c:showVal val="0"/>
          <c:showCatName val="0"/>
          <c:showSerName val="0"/>
          <c:showPercent val="0"/>
          <c:showBubbleSize val="0"/>
        </c:dLbls>
        <c:marker val="1"/>
        <c:smooth val="0"/>
        <c:axId val="104987264"/>
        <c:axId val="105009920"/>
      </c:lineChart>
      <c:dateAx>
        <c:axId val="104987264"/>
        <c:scaling>
          <c:orientation val="minMax"/>
        </c:scaling>
        <c:delete val="1"/>
        <c:axPos val="b"/>
        <c:numFmt formatCode="ge" sourceLinked="1"/>
        <c:majorTickMark val="none"/>
        <c:minorTickMark val="none"/>
        <c:tickLblPos val="none"/>
        <c:crossAx val="105009920"/>
        <c:crosses val="autoZero"/>
        <c:auto val="1"/>
        <c:lblOffset val="100"/>
        <c:baseTimeUnit val="years"/>
      </c:dateAx>
      <c:valAx>
        <c:axId val="1050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40.700000000000003</c:v>
                </c:pt>
                <c:pt idx="3">
                  <c:v>42.62</c:v>
                </c:pt>
                <c:pt idx="4">
                  <c:v>43.59</c:v>
                </c:pt>
              </c:numCache>
            </c:numRef>
          </c:val>
        </c:ser>
        <c:dLbls>
          <c:showLegendKey val="0"/>
          <c:showVal val="0"/>
          <c:showCatName val="0"/>
          <c:showSerName val="0"/>
          <c:showPercent val="0"/>
          <c:showBubbleSize val="0"/>
        </c:dLbls>
        <c:gapWidth val="150"/>
        <c:axId val="105044224"/>
        <c:axId val="105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66.33</c:v>
                </c:pt>
                <c:pt idx="3">
                  <c:v>64.89</c:v>
                </c:pt>
                <c:pt idx="4">
                  <c:v>64.97</c:v>
                </c:pt>
              </c:numCache>
            </c:numRef>
          </c:val>
          <c:smooth val="0"/>
        </c:ser>
        <c:dLbls>
          <c:showLegendKey val="0"/>
          <c:showVal val="0"/>
          <c:showCatName val="0"/>
          <c:showSerName val="0"/>
          <c:showPercent val="0"/>
          <c:showBubbleSize val="0"/>
        </c:dLbls>
        <c:marker val="1"/>
        <c:smooth val="0"/>
        <c:axId val="105044224"/>
        <c:axId val="105046400"/>
      </c:lineChart>
      <c:dateAx>
        <c:axId val="105044224"/>
        <c:scaling>
          <c:orientation val="minMax"/>
        </c:scaling>
        <c:delete val="1"/>
        <c:axPos val="b"/>
        <c:numFmt formatCode="ge" sourceLinked="1"/>
        <c:majorTickMark val="none"/>
        <c:minorTickMark val="none"/>
        <c:tickLblPos val="none"/>
        <c:crossAx val="105046400"/>
        <c:crosses val="autoZero"/>
        <c:auto val="1"/>
        <c:lblOffset val="100"/>
        <c:baseTimeUnit val="years"/>
      </c:dateAx>
      <c:valAx>
        <c:axId val="105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98.45</c:v>
                </c:pt>
                <c:pt idx="3">
                  <c:v>102.15</c:v>
                </c:pt>
                <c:pt idx="4">
                  <c:v>110.18</c:v>
                </c:pt>
              </c:numCache>
            </c:numRef>
          </c:val>
        </c:ser>
        <c:dLbls>
          <c:showLegendKey val="0"/>
          <c:showVal val="0"/>
          <c:showCatName val="0"/>
          <c:showSerName val="0"/>
          <c:showPercent val="0"/>
          <c:showBubbleSize val="0"/>
        </c:dLbls>
        <c:gapWidth val="150"/>
        <c:axId val="41002880"/>
        <c:axId val="410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94.12</c:v>
                </c:pt>
                <c:pt idx="3">
                  <c:v>98.03</c:v>
                </c:pt>
                <c:pt idx="4">
                  <c:v>100.67</c:v>
                </c:pt>
              </c:numCache>
            </c:numRef>
          </c:val>
          <c:smooth val="0"/>
        </c:ser>
        <c:dLbls>
          <c:showLegendKey val="0"/>
          <c:showVal val="0"/>
          <c:showCatName val="0"/>
          <c:showSerName val="0"/>
          <c:showPercent val="0"/>
          <c:showBubbleSize val="0"/>
        </c:dLbls>
        <c:marker val="1"/>
        <c:smooth val="0"/>
        <c:axId val="41002880"/>
        <c:axId val="41009152"/>
      </c:lineChart>
      <c:dateAx>
        <c:axId val="41002880"/>
        <c:scaling>
          <c:orientation val="minMax"/>
        </c:scaling>
        <c:delete val="1"/>
        <c:axPos val="b"/>
        <c:numFmt formatCode="ge" sourceLinked="1"/>
        <c:majorTickMark val="none"/>
        <c:minorTickMark val="none"/>
        <c:tickLblPos val="none"/>
        <c:crossAx val="41009152"/>
        <c:crosses val="autoZero"/>
        <c:auto val="1"/>
        <c:lblOffset val="100"/>
        <c:baseTimeUnit val="years"/>
      </c:dateAx>
      <c:valAx>
        <c:axId val="41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2.38</c:v>
                </c:pt>
                <c:pt idx="3">
                  <c:v>4.66</c:v>
                </c:pt>
                <c:pt idx="4">
                  <c:v>6.85</c:v>
                </c:pt>
              </c:numCache>
            </c:numRef>
          </c:val>
        </c:ser>
        <c:dLbls>
          <c:showLegendKey val="0"/>
          <c:showVal val="0"/>
          <c:showCatName val="0"/>
          <c:showSerName val="0"/>
          <c:showPercent val="0"/>
          <c:showBubbleSize val="0"/>
        </c:dLbls>
        <c:gapWidth val="150"/>
        <c:axId val="103630336"/>
        <c:axId val="1036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28.43</c:v>
                </c:pt>
                <c:pt idx="3">
                  <c:v>11.68</c:v>
                </c:pt>
                <c:pt idx="4">
                  <c:v>17.52</c:v>
                </c:pt>
              </c:numCache>
            </c:numRef>
          </c:val>
          <c:smooth val="0"/>
        </c:ser>
        <c:dLbls>
          <c:showLegendKey val="0"/>
          <c:showVal val="0"/>
          <c:showCatName val="0"/>
          <c:showSerName val="0"/>
          <c:showPercent val="0"/>
          <c:showBubbleSize val="0"/>
        </c:dLbls>
        <c:marker val="1"/>
        <c:smooth val="0"/>
        <c:axId val="103630336"/>
        <c:axId val="103632256"/>
      </c:lineChart>
      <c:dateAx>
        <c:axId val="103630336"/>
        <c:scaling>
          <c:orientation val="minMax"/>
        </c:scaling>
        <c:delete val="1"/>
        <c:axPos val="b"/>
        <c:numFmt formatCode="ge" sourceLinked="1"/>
        <c:majorTickMark val="none"/>
        <c:minorTickMark val="none"/>
        <c:tickLblPos val="none"/>
        <c:crossAx val="103632256"/>
        <c:crosses val="autoZero"/>
        <c:auto val="1"/>
        <c:lblOffset val="100"/>
        <c:baseTimeUnit val="years"/>
      </c:dateAx>
      <c:valAx>
        <c:axId val="1036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3683200"/>
        <c:axId val="1036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3683200"/>
        <c:axId val="103685120"/>
      </c:lineChart>
      <c:dateAx>
        <c:axId val="103683200"/>
        <c:scaling>
          <c:orientation val="minMax"/>
        </c:scaling>
        <c:delete val="1"/>
        <c:axPos val="b"/>
        <c:numFmt formatCode="ge" sourceLinked="1"/>
        <c:majorTickMark val="none"/>
        <c:minorTickMark val="none"/>
        <c:tickLblPos val="none"/>
        <c:crossAx val="103685120"/>
        <c:crosses val="autoZero"/>
        <c:auto val="1"/>
        <c:lblOffset val="100"/>
        <c:baseTimeUnit val="years"/>
      </c:dateAx>
      <c:valAx>
        <c:axId val="1036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7.65</c:v>
                </c:pt>
                <c:pt idx="3" formatCode="#,##0.00;&quot;△&quot;#,##0.00">
                  <c:v>0</c:v>
                </c:pt>
                <c:pt idx="4" formatCode="#,##0.00;&quot;△&quot;#,##0.00">
                  <c:v>0</c:v>
                </c:pt>
              </c:numCache>
            </c:numRef>
          </c:val>
        </c:ser>
        <c:dLbls>
          <c:showLegendKey val="0"/>
          <c:showVal val="0"/>
          <c:showCatName val="0"/>
          <c:showSerName val="0"/>
          <c:showPercent val="0"/>
          <c:showBubbleSize val="0"/>
        </c:dLbls>
        <c:gapWidth val="150"/>
        <c:axId val="103713792"/>
        <c:axId val="103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393.94</c:v>
                </c:pt>
                <c:pt idx="3">
                  <c:v>196.92</c:v>
                </c:pt>
                <c:pt idx="4">
                  <c:v>370.35</c:v>
                </c:pt>
              </c:numCache>
            </c:numRef>
          </c:val>
          <c:smooth val="0"/>
        </c:ser>
        <c:dLbls>
          <c:showLegendKey val="0"/>
          <c:showVal val="0"/>
          <c:showCatName val="0"/>
          <c:showSerName val="0"/>
          <c:showPercent val="0"/>
          <c:showBubbleSize val="0"/>
        </c:dLbls>
        <c:marker val="1"/>
        <c:smooth val="0"/>
        <c:axId val="103713792"/>
        <c:axId val="103715968"/>
      </c:lineChart>
      <c:dateAx>
        <c:axId val="103713792"/>
        <c:scaling>
          <c:orientation val="minMax"/>
        </c:scaling>
        <c:delete val="1"/>
        <c:axPos val="b"/>
        <c:numFmt formatCode="ge" sourceLinked="1"/>
        <c:majorTickMark val="none"/>
        <c:minorTickMark val="none"/>
        <c:tickLblPos val="none"/>
        <c:crossAx val="103715968"/>
        <c:crosses val="autoZero"/>
        <c:auto val="1"/>
        <c:lblOffset val="100"/>
        <c:baseTimeUnit val="years"/>
      </c:dateAx>
      <c:valAx>
        <c:axId val="1037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41.46</c:v>
                </c:pt>
                <c:pt idx="3">
                  <c:v>74.88</c:v>
                </c:pt>
                <c:pt idx="4">
                  <c:v>73.83</c:v>
                </c:pt>
              </c:numCache>
            </c:numRef>
          </c:val>
        </c:ser>
        <c:dLbls>
          <c:showLegendKey val="0"/>
          <c:showVal val="0"/>
          <c:showCatName val="0"/>
          <c:showSerName val="0"/>
          <c:showPercent val="0"/>
          <c:showBubbleSize val="0"/>
        </c:dLbls>
        <c:gapWidth val="150"/>
        <c:axId val="103737984"/>
        <c:axId val="1037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63.93</c:v>
                </c:pt>
                <c:pt idx="3">
                  <c:v>70.02</c:v>
                </c:pt>
                <c:pt idx="4">
                  <c:v>63.8</c:v>
                </c:pt>
              </c:numCache>
            </c:numRef>
          </c:val>
          <c:smooth val="0"/>
        </c:ser>
        <c:dLbls>
          <c:showLegendKey val="0"/>
          <c:showVal val="0"/>
          <c:showCatName val="0"/>
          <c:showSerName val="0"/>
          <c:showPercent val="0"/>
          <c:showBubbleSize val="0"/>
        </c:dLbls>
        <c:marker val="1"/>
        <c:smooth val="0"/>
        <c:axId val="103737984"/>
        <c:axId val="103748352"/>
      </c:lineChart>
      <c:dateAx>
        <c:axId val="103737984"/>
        <c:scaling>
          <c:orientation val="minMax"/>
        </c:scaling>
        <c:delete val="1"/>
        <c:axPos val="b"/>
        <c:numFmt formatCode="ge" sourceLinked="1"/>
        <c:majorTickMark val="none"/>
        <c:minorTickMark val="none"/>
        <c:tickLblPos val="none"/>
        <c:crossAx val="103748352"/>
        <c:crosses val="autoZero"/>
        <c:auto val="1"/>
        <c:lblOffset val="100"/>
        <c:baseTimeUnit val="years"/>
      </c:dateAx>
      <c:valAx>
        <c:axId val="103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
                  <c:v>0</c:v>
                </c:pt>
                <c:pt idx="3">
                  <c:v>3551.85</c:v>
                </c:pt>
                <c:pt idx="4">
                  <c:v>3243.99</c:v>
                </c:pt>
              </c:numCache>
            </c:numRef>
          </c:val>
        </c:ser>
        <c:dLbls>
          <c:showLegendKey val="0"/>
          <c:showVal val="0"/>
          <c:showCatName val="0"/>
          <c:showSerName val="0"/>
          <c:showPercent val="0"/>
          <c:showBubbleSize val="0"/>
        </c:dLbls>
        <c:gapWidth val="150"/>
        <c:axId val="103764352"/>
        <c:axId val="1037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03764352"/>
        <c:axId val="103766272"/>
      </c:lineChart>
      <c:dateAx>
        <c:axId val="103764352"/>
        <c:scaling>
          <c:orientation val="minMax"/>
        </c:scaling>
        <c:delete val="1"/>
        <c:axPos val="b"/>
        <c:numFmt formatCode="ge" sourceLinked="1"/>
        <c:majorTickMark val="none"/>
        <c:minorTickMark val="none"/>
        <c:tickLblPos val="none"/>
        <c:crossAx val="103766272"/>
        <c:crosses val="autoZero"/>
        <c:auto val="1"/>
        <c:lblOffset val="100"/>
        <c:baseTimeUnit val="years"/>
      </c:dateAx>
      <c:valAx>
        <c:axId val="1037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49.75</c:v>
                </c:pt>
                <c:pt idx="3">
                  <c:v>101.14</c:v>
                </c:pt>
                <c:pt idx="4">
                  <c:v>100</c:v>
                </c:pt>
              </c:numCache>
            </c:numRef>
          </c:val>
        </c:ser>
        <c:dLbls>
          <c:showLegendKey val="0"/>
          <c:showVal val="0"/>
          <c:showCatName val="0"/>
          <c:showSerName val="0"/>
          <c:showPercent val="0"/>
          <c:showBubbleSize val="0"/>
        </c:dLbls>
        <c:gapWidth val="150"/>
        <c:axId val="104935424"/>
        <c:axId val="104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04935424"/>
        <c:axId val="104937344"/>
      </c:lineChart>
      <c:dateAx>
        <c:axId val="104935424"/>
        <c:scaling>
          <c:orientation val="minMax"/>
        </c:scaling>
        <c:delete val="1"/>
        <c:axPos val="b"/>
        <c:numFmt formatCode="ge" sourceLinked="1"/>
        <c:majorTickMark val="none"/>
        <c:minorTickMark val="none"/>
        <c:tickLblPos val="none"/>
        <c:crossAx val="104937344"/>
        <c:crosses val="autoZero"/>
        <c:auto val="1"/>
        <c:lblOffset val="100"/>
        <c:baseTimeUnit val="years"/>
      </c:dateAx>
      <c:valAx>
        <c:axId val="104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320.67</c:v>
                </c:pt>
                <c:pt idx="3">
                  <c:v>165.87</c:v>
                </c:pt>
                <c:pt idx="4">
                  <c:v>169.18</c:v>
                </c:pt>
              </c:numCache>
            </c:numRef>
          </c:val>
        </c:ser>
        <c:dLbls>
          <c:showLegendKey val="0"/>
          <c:showVal val="0"/>
          <c:showCatName val="0"/>
          <c:showSerName val="0"/>
          <c:showPercent val="0"/>
          <c:showBubbleSize val="0"/>
        </c:dLbls>
        <c:gapWidth val="150"/>
        <c:axId val="104958976"/>
        <c:axId val="104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04958976"/>
        <c:axId val="104969344"/>
      </c:lineChart>
      <c:dateAx>
        <c:axId val="104958976"/>
        <c:scaling>
          <c:orientation val="minMax"/>
        </c:scaling>
        <c:delete val="1"/>
        <c:axPos val="b"/>
        <c:numFmt formatCode="ge" sourceLinked="1"/>
        <c:majorTickMark val="none"/>
        <c:minorTickMark val="none"/>
        <c:tickLblPos val="none"/>
        <c:crossAx val="104969344"/>
        <c:crosses val="autoZero"/>
        <c:auto val="1"/>
        <c:lblOffset val="100"/>
        <c:baseTimeUnit val="years"/>
      </c:dateAx>
      <c:valAx>
        <c:axId val="1049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上里町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Cc3</v>
      </c>
      <c r="X8" s="73"/>
      <c r="Y8" s="73"/>
      <c r="Z8" s="73"/>
      <c r="AA8" s="73"/>
      <c r="AB8" s="73"/>
      <c r="AC8" s="73"/>
      <c r="AD8" s="74" t="s">
        <v>120</v>
      </c>
      <c r="AE8" s="74"/>
      <c r="AF8" s="74"/>
      <c r="AG8" s="74"/>
      <c r="AH8" s="74"/>
      <c r="AI8" s="74"/>
      <c r="AJ8" s="74"/>
      <c r="AK8" s="4"/>
      <c r="AL8" s="68">
        <f>データ!S6</f>
        <v>31259</v>
      </c>
      <c r="AM8" s="68"/>
      <c r="AN8" s="68"/>
      <c r="AO8" s="68"/>
      <c r="AP8" s="68"/>
      <c r="AQ8" s="68"/>
      <c r="AR8" s="68"/>
      <c r="AS8" s="68"/>
      <c r="AT8" s="67">
        <f>データ!T6</f>
        <v>29.18</v>
      </c>
      <c r="AU8" s="67"/>
      <c r="AV8" s="67"/>
      <c r="AW8" s="67"/>
      <c r="AX8" s="67"/>
      <c r="AY8" s="67"/>
      <c r="AZ8" s="67"/>
      <c r="BA8" s="67"/>
      <c r="BB8" s="67">
        <f>データ!U6</f>
        <v>1071.25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46.33</v>
      </c>
      <c r="J10" s="67"/>
      <c r="K10" s="67"/>
      <c r="L10" s="67"/>
      <c r="M10" s="67"/>
      <c r="N10" s="67"/>
      <c r="O10" s="67"/>
      <c r="P10" s="67">
        <f>データ!P6</f>
        <v>11.68</v>
      </c>
      <c r="Q10" s="67"/>
      <c r="R10" s="67"/>
      <c r="S10" s="67"/>
      <c r="T10" s="67"/>
      <c r="U10" s="67"/>
      <c r="V10" s="67"/>
      <c r="W10" s="67">
        <f>データ!Q6</f>
        <v>100</v>
      </c>
      <c r="X10" s="67"/>
      <c r="Y10" s="67"/>
      <c r="Z10" s="67"/>
      <c r="AA10" s="67"/>
      <c r="AB10" s="67"/>
      <c r="AC10" s="67"/>
      <c r="AD10" s="68">
        <f>データ!R6</f>
        <v>2127</v>
      </c>
      <c r="AE10" s="68"/>
      <c r="AF10" s="68"/>
      <c r="AG10" s="68"/>
      <c r="AH10" s="68"/>
      <c r="AI10" s="68"/>
      <c r="AJ10" s="68"/>
      <c r="AK10" s="2"/>
      <c r="AL10" s="68">
        <f>データ!V6</f>
        <v>3643</v>
      </c>
      <c r="AM10" s="68"/>
      <c r="AN10" s="68"/>
      <c r="AO10" s="68"/>
      <c r="AP10" s="68"/>
      <c r="AQ10" s="68"/>
      <c r="AR10" s="68"/>
      <c r="AS10" s="68"/>
      <c r="AT10" s="67">
        <f>データ!W6</f>
        <v>1.24</v>
      </c>
      <c r="AU10" s="67"/>
      <c r="AV10" s="67"/>
      <c r="AW10" s="67"/>
      <c r="AX10" s="67"/>
      <c r="AY10" s="67"/>
      <c r="AZ10" s="67"/>
      <c r="BA10" s="67"/>
      <c r="BB10" s="67">
        <f>データ!X6</f>
        <v>2937.9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113859</v>
      </c>
      <c r="D6" s="34">
        <f t="shared" si="3"/>
        <v>46</v>
      </c>
      <c r="E6" s="34">
        <f t="shared" si="3"/>
        <v>17</v>
      </c>
      <c r="F6" s="34">
        <f t="shared" si="3"/>
        <v>1</v>
      </c>
      <c r="G6" s="34">
        <f t="shared" si="3"/>
        <v>0</v>
      </c>
      <c r="H6" s="34" t="str">
        <f t="shared" si="3"/>
        <v>埼玉県　上里町</v>
      </c>
      <c r="I6" s="34" t="str">
        <f t="shared" si="3"/>
        <v>法適用</v>
      </c>
      <c r="J6" s="34" t="str">
        <f t="shared" si="3"/>
        <v>下水道事業</v>
      </c>
      <c r="K6" s="34" t="str">
        <f t="shared" si="3"/>
        <v>公共下水道</v>
      </c>
      <c r="L6" s="34" t="str">
        <f t="shared" si="3"/>
        <v>Cc3</v>
      </c>
      <c r="M6" s="34">
        <f t="shared" si="3"/>
        <v>0</v>
      </c>
      <c r="N6" s="35" t="str">
        <f t="shared" si="3"/>
        <v>-</v>
      </c>
      <c r="O6" s="35">
        <f t="shared" si="3"/>
        <v>46.33</v>
      </c>
      <c r="P6" s="35">
        <f t="shared" si="3"/>
        <v>11.68</v>
      </c>
      <c r="Q6" s="35">
        <f t="shared" si="3"/>
        <v>100</v>
      </c>
      <c r="R6" s="35">
        <f t="shared" si="3"/>
        <v>2127</v>
      </c>
      <c r="S6" s="35">
        <f t="shared" si="3"/>
        <v>31259</v>
      </c>
      <c r="T6" s="35">
        <f t="shared" si="3"/>
        <v>29.18</v>
      </c>
      <c r="U6" s="35">
        <f t="shared" si="3"/>
        <v>1071.25</v>
      </c>
      <c r="V6" s="35">
        <f t="shared" si="3"/>
        <v>3643</v>
      </c>
      <c r="W6" s="35">
        <f t="shared" si="3"/>
        <v>1.24</v>
      </c>
      <c r="X6" s="35">
        <f t="shared" si="3"/>
        <v>2937.9</v>
      </c>
      <c r="Y6" s="36" t="str">
        <f>IF(Y7="",NA(),Y7)</f>
        <v>-</v>
      </c>
      <c r="Z6" s="36" t="str">
        <f t="shared" ref="Z6:AH6" si="4">IF(Z7="",NA(),Z7)</f>
        <v>-</v>
      </c>
      <c r="AA6" s="36">
        <f t="shared" si="4"/>
        <v>98.45</v>
      </c>
      <c r="AB6" s="36">
        <f t="shared" si="4"/>
        <v>102.15</v>
      </c>
      <c r="AC6" s="36">
        <f t="shared" si="4"/>
        <v>110.18</v>
      </c>
      <c r="AD6" s="36" t="str">
        <f t="shared" si="4"/>
        <v>-</v>
      </c>
      <c r="AE6" s="36" t="str">
        <f t="shared" si="4"/>
        <v>-</v>
      </c>
      <c r="AF6" s="36">
        <f t="shared" si="4"/>
        <v>94.12</v>
      </c>
      <c r="AG6" s="36">
        <f t="shared" si="4"/>
        <v>98.03</v>
      </c>
      <c r="AH6" s="36">
        <f t="shared" si="4"/>
        <v>100.67</v>
      </c>
      <c r="AI6" s="35" t="str">
        <f>IF(AI7="","",IF(AI7="-","【-】","【"&amp;SUBSTITUTE(TEXT(AI7,"#,##0.00"),"-","△")&amp;"】"))</f>
        <v>【108.57】</v>
      </c>
      <c r="AJ6" s="36" t="str">
        <f>IF(AJ7="",NA(),AJ7)</f>
        <v>-</v>
      </c>
      <c r="AK6" s="36" t="str">
        <f t="shared" ref="AK6:AS6" si="5">IF(AK7="",NA(),AK7)</f>
        <v>-</v>
      </c>
      <c r="AL6" s="36">
        <f t="shared" si="5"/>
        <v>7.65</v>
      </c>
      <c r="AM6" s="35">
        <f t="shared" si="5"/>
        <v>0</v>
      </c>
      <c r="AN6" s="35">
        <f t="shared" si="5"/>
        <v>0</v>
      </c>
      <c r="AO6" s="36" t="str">
        <f t="shared" si="5"/>
        <v>-</v>
      </c>
      <c r="AP6" s="36" t="str">
        <f t="shared" si="5"/>
        <v>-</v>
      </c>
      <c r="AQ6" s="36">
        <f t="shared" si="5"/>
        <v>393.94</v>
      </c>
      <c r="AR6" s="36">
        <f t="shared" si="5"/>
        <v>196.92</v>
      </c>
      <c r="AS6" s="36">
        <f t="shared" si="5"/>
        <v>370.35</v>
      </c>
      <c r="AT6" s="35" t="str">
        <f>IF(AT7="","",IF(AT7="-","【-】","【"&amp;SUBSTITUTE(TEXT(AT7,"#,##0.00"),"-","△")&amp;"】"))</f>
        <v>【4.38】</v>
      </c>
      <c r="AU6" s="36" t="str">
        <f>IF(AU7="",NA(),AU7)</f>
        <v>-</v>
      </c>
      <c r="AV6" s="36" t="str">
        <f t="shared" ref="AV6:BD6" si="6">IF(AV7="",NA(),AV7)</f>
        <v>-</v>
      </c>
      <c r="AW6" s="36">
        <f t="shared" si="6"/>
        <v>41.46</v>
      </c>
      <c r="AX6" s="36">
        <f t="shared" si="6"/>
        <v>74.88</v>
      </c>
      <c r="AY6" s="36">
        <f t="shared" si="6"/>
        <v>73.83</v>
      </c>
      <c r="AZ6" s="36" t="str">
        <f t="shared" si="6"/>
        <v>-</v>
      </c>
      <c r="BA6" s="36" t="str">
        <f t="shared" si="6"/>
        <v>-</v>
      </c>
      <c r="BB6" s="36">
        <f t="shared" si="6"/>
        <v>63.93</v>
      </c>
      <c r="BC6" s="36">
        <f t="shared" si="6"/>
        <v>70.02</v>
      </c>
      <c r="BD6" s="36">
        <f t="shared" si="6"/>
        <v>63.8</v>
      </c>
      <c r="BE6" s="35" t="str">
        <f>IF(BE7="","",IF(BE7="-","【-】","【"&amp;SUBSTITUTE(TEXT(BE7,"#,##0.00"),"-","△")&amp;"】"))</f>
        <v>【59.95】</v>
      </c>
      <c r="BF6" s="36" t="str">
        <f>IF(BF7="",NA(),BF7)</f>
        <v>-</v>
      </c>
      <c r="BG6" s="36" t="str">
        <f t="shared" ref="BG6:BO6" si="7">IF(BG7="",NA(),BG7)</f>
        <v>-</v>
      </c>
      <c r="BH6" s="35">
        <f t="shared" si="7"/>
        <v>0</v>
      </c>
      <c r="BI6" s="36">
        <f t="shared" si="7"/>
        <v>3551.85</v>
      </c>
      <c r="BJ6" s="36">
        <f t="shared" si="7"/>
        <v>3243.99</v>
      </c>
      <c r="BK6" s="36" t="str">
        <f t="shared" si="7"/>
        <v>-</v>
      </c>
      <c r="BL6" s="36" t="str">
        <f t="shared" si="7"/>
        <v>-</v>
      </c>
      <c r="BM6" s="36">
        <f t="shared" si="7"/>
        <v>1315.67</v>
      </c>
      <c r="BN6" s="36">
        <f t="shared" si="7"/>
        <v>1240.1600000000001</v>
      </c>
      <c r="BO6" s="36">
        <f t="shared" si="7"/>
        <v>1193.49</v>
      </c>
      <c r="BP6" s="35" t="str">
        <f>IF(BP7="","",IF(BP7="-","【-】","【"&amp;SUBSTITUTE(TEXT(BP7,"#,##0.00"),"-","△")&amp;"】"))</f>
        <v>【728.30】</v>
      </c>
      <c r="BQ6" s="36" t="str">
        <f>IF(BQ7="",NA(),BQ7)</f>
        <v>-</v>
      </c>
      <c r="BR6" s="36" t="str">
        <f t="shared" ref="BR6:BZ6" si="8">IF(BR7="",NA(),BR7)</f>
        <v>-</v>
      </c>
      <c r="BS6" s="36">
        <f t="shared" si="8"/>
        <v>49.75</v>
      </c>
      <c r="BT6" s="36">
        <f t="shared" si="8"/>
        <v>101.14</v>
      </c>
      <c r="BU6" s="36">
        <f t="shared" si="8"/>
        <v>100</v>
      </c>
      <c r="BV6" s="36" t="str">
        <f t="shared" si="8"/>
        <v>-</v>
      </c>
      <c r="BW6" s="36" t="str">
        <f t="shared" si="8"/>
        <v>-</v>
      </c>
      <c r="BX6" s="36">
        <f t="shared" si="8"/>
        <v>60.78</v>
      </c>
      <c r="BY6" s="36">
        <f t="shared" si="8"/>
        <v>60.17</v>
      </c>
      <c r="BZ6" s="36">
        <f t="shared" si="8"/>
        <v>65.569999999999993</v>
      </c>
      <c r="CA6" s="35" t="str">
        <f>IF(CA7="","",IF(CA7="-","【-】","【"&amp;SUBSTITUTE(TEXT(CA7,"#,##0.00"),"-","△")&amp;"】"))</f>
        <v>【100.04】</v>
      </c>
      <c r="CB6" s="36" t="str">
        <f>IF(CB7="",NA(),CB7)</f>
        <v>-</v>
      </c>
      <c r="CC6" s="36" t="str">
        <f t="shared" ref="CC6:CK6" si="9">IF(CC7="",NA(),CC7)</f>
        <v>-</v>
      </c>
      <c r="CD6" s="36">
        <f t="shared" si="9"/>
        <v>320.67</v>
      </c>
      <c r="CE6" s="36">
        <f t="shared" si="9"/>
        <v>165.87</v>
      </c>
      <c r="CF6" s="36">
        <f t="shared" si="9"/>
        <v>169.18</v>
      </c>
      <c r="CG6" s="36" t="str">
        <f t="shared" si="9"/>
        <v>-</v>
      </c>
      <c r="CH6" s="36" t="str">
        <f t="shared" si="9"/>
        <v>-</v>
      </c>
      <c r="CI6" s="36">
        <f t="shared" si="9"/>
        <v>276.26</v>
      </c>
      <c r="CJ6" s="36">
        <f t="shared" si="9"/>
        <v>281.52999999999997</v>
      </c>
      <c r="CK6" s="36">
        <f t="shared" si="9"/>
        <v>263.04000000000002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41.63</v>
      </c>
      <c r="CU6" s="36">
        <f t="shared" si="10"/>
        <v>44.89</v>
      </c>
      <c r="CV6" s="36">
        <f t="shared" si="10"/>
        <v>40.75</v>
      </c>
      <c r="CW6" s="35" t="str">
        <f>IF(CW7="","",IF(CW7="-","【-】","【"&amp;SUBSTITUTE(TEXT(CW7,"#,##0.00"),"-","△")&amp;"】"))</f>
        <v>【60.09】</v>
      </c>
      <c r="CX6" s="36" t="str">
        <f>IF(CX7="",NA(),CX7)</f>
        <v>-</v>
      </c>
      <c r="CY6" s="36" t="str">
        <f t="shared" ref="CY6:DG6" si="11">IF(CY7="",NA(),CY7)</f>
        <v>-</v>
      </c>
      <c r="CZ6" s="36">
        <f t="shared" si="11"/>
        <v>40.700000000000003</v>
      </c>
      <c r="DA6" s="36">
        <f t="shared" si="11"/>
        <v>42.62</v>
      </c>
      <c r="DB6" s="36">
        <f t="shared" si="11"/>
        <v>43.59</v>
      </c>
      <c r="DC6" s="36" t="str">
        <f t="shared" si="11"/>
        <v>-</v>
      </c>
      <c r="DD6" s="36" t="str">
        <f t="shared" si="11"/>
        <v>-</v>
      </c>
      <c r="DE6" s="36">
        <f t="shared" si="11"/>
        <v>66.33</v>
      </c>
      <c r="DF6" s="36">
        <f t="shared" si="11"/>
        <v>64.89</v>
      </c>
      <c r="DG6" s="36">
        <f t="shared" si="11"/>
        <v>64.97</v>
      </c>
      <c r="DH6" s="35" t="str">
        <f>IF(DH7="","",IF(DH7="-","【-】","【"&amp;SUBSTITUTE(TEXT(DH7,"#,##0.00"),"-","△")&amp;"】"))</f>
        <v>【94.90】</v>
      </c>
      <c r="DI6" s="36" t="str">
        <f>IF(DI7="",NA(),DI7)</f>
        <v>-</v>
      </c>
      <c r="DJ6" s="36" t="str">
        <f t="shared" ref="DJ6:DR6" si="12">IF(DJ7="",NA(),DJ7)</f>
        <v>-</v>
      </c>
      <c r="DK6" s="36">
        <f t="shared" si="12"/>
        <v>2.38</v>
      </c>
      <c r="DL6" s="36">
        <f t="shared" si="12"/>
        <v>4.66</v>
      </c>
      <c r="DM6" s="36">
        <f t="shared" si="12"/>
        <v>6.85</v>
      </c>
      <c r="DN6" s="36" t="str">
        <f t="shared" si="12"/>
        <v>-</v>
      </c>
      <c r="DO6" s="36" t="str">
        <f t="shared" si="12"/>
        <v>-</v>
      </c>
      <c r="DP6" s="36">
        <f t="shared" si="12"/>
        <v>28.43</v>
      </c>
      <c r="DQ6" s="36">
        <f t="shared" si="12"/>
        <v>11.68</v>
      </c>
      <c r="DR6" s="36">
        <f t="shared" si="12"/>
        <v>17.52</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0.16</v>
      </c>
      <c r="EM6" s="36">
        <f t="shared" si="14"/>
        <v>0.33</v>
      </c>
      <c r="EN6" s="36">
        <f t="shared" si="14"/>
        <v>0.21</v>
      </c>
      <c r="EO6" s="35" t="str">
        <f>IF(EO7="","",IF(EO7="-","【-】","【"&amp;SUBSTITUTE(TEXT(EO7,"#,##0.00"),"-","△")&amp;"】"))</f>
        <v>【0.27】</v>
      </c>
    </row>
    <row r="7" spans="1:148" s="37" customFormat="1">
      <c r="A7" s="29"/>
      <c r="B7" s="38">
        <v>2016</v>
      </c>
      <c r="C7" s="38">
        <v>113859</v>
      </c>
      <c r="D7" s="38">
        <v>46</v>
      </c>
      <c r="E7" s="38">
        <v>17</v>
      </c>
      <c r="F7" s="38">
        <v>1</v>
      </c>
      <c r="G7" s="38">
        <v>0</v>
      </c>
      <c r="H7" s="38" t="s">
        <v>108</v>
      </c>
      <c r="I7" s="38" t="s">
        <v>109</v>
      </c>
      <c r="J7" s="38" t="s">
        <v>110</v>
      </c>
      <c r="K7" s="38" t="s">
        <v>111</v>
      </c>
      <c r="L7" s="38" t="s">
        <v>112</v>
      </c>
      <c r="M7" s="38"/>
      <c r="N7" s="39" t="s">
        <v>113</v>
      </c>
      <c r="O7" s="39">
        <v>46.33</v>
      </c>
      <c r="P7" s="39">
        <v>11.68</v>
      </c>
      <c r="Q7" s="39">
        <v>100</v>
      </c>
      <c r="R7" s="39">
        <v>2127</v>
      </c>
      <c r="S7" s="39">
        <v>31259</v>
      </c>
      <c r="T7" s="39">
        <v>29.18</v>
      </c>
      <c r="U7" s="39">
        <v>1071.25</v>
      </c>
      <c r="V7" s="39">
        <v>3643</v>
      </c>
      <c r="W7" s="39">
        <v>1.24</v>
      </c>
      <c r="X7" s="39">
        <v>2937.9</v>
      </c>
      <c r="Y7" s="39" t="s">
        <v>113</v>
      </c>
      <c r="Z7" s="39" t="s">
        <v>113</v>
      </c>
      <c r="AA7" s="39">
        <v>98.45</v>
      </c>
      <c r="AB7" s="39">
        <v>102.15</v>
      </c>
      <c r="AC7" s="39">
        <v>110.18</v>
      </c>
      <c r="AD7" s="39" t="s">
        <v>113</v>
      </c>
      <c r="AE7" s="39" t="s">
        <v>113</v>
      </c>
      <c r="AF7" s="39">
        <v>94.12</v>
      </c>
      <c r="AG7" s="39">
        <v>98.03</v>
      </c>
      <c r="AH7" s="39">
        <v>100.67</v>
      </c>
      <c r="AI7" s="39">
        <v>108.57</v>
      </c>
      <c r="AJ7" s="39" t="s">
        <v>113</v>
      </c>
      <c r="AK7" s="39" t="s">
        <v>113</v>
      </c>
      <c r="AL7" s="39">
        <v>7.65</v>
      </c>
      <c r="AM7" s="39">
        <v>0</v>
      </c>
      <c r="AN7" s="39">
        <v>0</v>
      </c>
      <c r="AO7" s="39" t="s">
        <v>113</v>
      </c>
      <c r="AP7" s="39" t="s">
        <v>113</v>
      </c>
      <c r="AQ7" s="39">
        <v>393.94</v>
      </c>
      <c r="AR7" s="39">
        <v>196.92</v>
      </c>
      <c r="AS7" s="39">
        <v>370.35</v>
      </c>
      <c r="AT7" s="39">
        <v>4.38</v>
      </c>
      <c r="AU7" s="39" t="s">
        <v>113</v>
      </c>
      <c r="AV7" s="39" t="s">
        <v>113</v>
      </c>
      <c r="AW7" s="39">
        <v>41.46</v>
      </c>
      <c r="AX7" s="39">
        <v>74.88</v>
      </c>
      <c r="AY7" s="39">
        <v>73.83</v>
      </c>
      <c r="AZ7" s="39" t="s">
        <v>113</v>
      </c>
      <c r="BA7" s="39" t="s">
        <v>113</v>
      </c>
      <c r="BB7" s="39">
        <v>63.93</v>
      </c>
      <c r="BC7" s="39">
        <v>70.02</v>
      </c>
      <c r="BD7" s="39">
        <v>63.8</v>
      </c>
      <c r="BE7" s="39">
        <v>59.95</v>
      </c>
      <c r="BF7" s="39" t="s">
        <v>113</v>
      </c>
      <c r="BG7" s="39" t="s">
        <v>113</v>
      </c>
      <c r="BH7" s="39">
        <v>0</v>
      </c>
      <c r="BI7" s="39">
        <v>3551.85</v>
      </c>
      <c r="BJ7" s="39">
        <v>3243.99</v>
      </c>
      <c r="BK7" s="39" t="s">
        <v>113</v>
      </c>
      <c r="BL7" s="39" t="s">
        <v>113</v>
      </c>
      <c r="BM7" s="39">
        <v>1315.67</v>
      </c>
      <c r="BN7" s="39">
        <v>1240.1600000000001</v>
      </c>
      <c r="BO7" s="39">
        <v>1193.49</v>
      </c>
      <c r="BP7" s="39">
        <v>728.3</v>
      </c>
      <c r="BQ7" s="39" t="s">
        <v>113</v>
      </c>
      <c r="BR7" s="39" t="s">
        <v>113</v>
      </c>
      <c r="BS7" s="39">
        <v>49.75</v>
      </c>
      <c r="BT7" s="39">
        <v>101.14</v>
      </c>
      <c r="BU7" s="39">
        <v>100</v>
      </c>
      <c r="BV7" s="39" t="s">
        <v>113</v>
      </c>
      <c r="BW7" s="39" t="s">
        <v>113</v>
      </c>
      <c r="BX7" s="39">
        <v>60.78</v>
      </c>
      <c r="BY7" s="39">
        <v>60.17</v>
      </c>
      <c r="BZ7" s="39">
        <v>65.569999999999993</v>
      </c>
      <c r="CA7" s="39">
        <v>100.04</v>
      </c>
      <c r="CB7" s="39" t="s">
        <v>113</v>
      </c>
      <c r="CC7" s="39" t="s">
        <v>113</v>
      </c>
      <c r="CD7" s="39">
        <v>320.67</v>
      </c>
      <c r="CE7" s="39">
        <v>165.87</v>
      </c>
      <c r="CF7" s="39">
        <v>169.18</v>
      </c>
      <c r="CG7" s="39" t="s">
        <v>113</v>
      </c>
      <c r="CH7" s="39" t="s">
        <v>113</v>
      </c>
      <c r="CI7" s="39">
        <v>276.26</v>
      </c>
      <c r="CJ7" s="39">
        <v>281.52999999999997</v>
      </c>
      <c r="CK7" s="39">
        <v>263.04000000000002</v>
      </c>
      <c r="CL7" s="39">
        <v>137.82</v>
      </c>
      <c r="CM7" s="39" t="s">
        <v>113</v>
      </c>
      <c r="CN7" s="39" t="s">
        <v>113</v>
      </c>
      <c r="CO7" s="39" t="s">
        <v>113</v>
      </c>
      <c r="CP7" s="39" t="s">
        <v>113</v>
      </c>
      <c r="CQ7" s="39" t="s">
        <v>113</v>
      </c>
      <c r="CR7" s="39" t="s">
        <v>113</v>
      </c>
      <c r="CS7" s="39" t="s">
        <v>113</v>
      </c>
      <c r="CT7" s="39">
        <v>41.63</v>
      </c>
      <c r="CU7" s="39">
        <v>44.89</v>
      </c>
      <c r="CV7" s="39">
        <v>40.75</v>
      </c>
      <c r="CW7" s="39">
        <v>60.09</v>
      </c>
      <c r="CX7" s="39" t="s">
        <v>113</v>
      </c>
      <c r="CY7" s="39" t="s">
        <v>113</v>
      </c>
      <c r="CZ7" s="39">
        <v>40.700000000000003</v>
      </c>
      <c r="DA7" s="39">
        <v>42.62</v>
      </c>
      <c r="DB7" s="39">
        <v>43.59</v>
      </c>
      <c r="DC7" s="39" t="s">
        <v>113</v>
      </c>
      <c r="DD7" s="39" t="s">
        <v>113</v>
      </c>
      <c r="DE7" s="39">
        <v>66.33</v>
      </c>
      <c r="DF7" s="39">
        <v>64.89</v>
      </c>
      <c r="DG7" s="39">
        <v>64.97</v>
      </c>
      <c r="DH7" s="39">
        <v>94.9</v>
      </c>
      <c r="DI7" s="39" t="s">
        <v>113</v>
      </c>
      <c r="DJ7" s="39" t="s">
        <v>113</v>
      </c>
      <c r="DK7" s="39">
        <v>2.38</v>
      </c>
      <c r="DL7" s="39">
        <v>4.66</v>
      </c>
      <c r="DM7" s="39">
        <v>6.85</v>
      </c>
      <c r="DN7" s="39" t="s">
        <v>113</v>
      </c>
      <c r="DO7" s="39" t="s">
        <v>113</v>
      </c>
      <c r="DP7" s="39">
        <v>28.43</v>
      </c>
      <c r="DQ7" s="39">
        <v>11.68</v>
      </c>
      <c r="DR7" s="39">
        <v>17.52</v>
      </c>
      <c r="DS7" s="39">
        <v>37.36</v>
      </c>
      <c r="DT7" s="39" t="s">
        <v>113</v>
      </c>
      <c r="DU7" s="39" t="s">
        <v>113</v>
      </c>
      <c r="DV7" s="39">
        <v>0</v>
      </c>
      <c r="DW7" s="39">
        <v>0</v>
      </c>
      <c r="DX7" s="39">
        <v>0</v>
      </c>
      <c r="DY7" s="39" t="s">
        <v>113</v>
      </c>
      <c r="DZ7" s="39" t="s">
        <v>113</v>
      </c>
      <c r="EA7" s="39">
        <v>0</v>
      </c>
      <c r="EB7" s="39">
        <v>0</v>
      </c>
      <c r="EC7" s="39">
        <v>0</v>
      </c>
      <c r="ED7" s="39">
        <v>4.96</v>
      </c>
      <c r="EE7" s="39" t="s">
        <v>113</v>
      </c>
      <c r="EF7" s="39" t="s">
        <v>113</v>
      </c>
      <c r="EG7" s="39">
        <v>0</v>
      </c>
      <c r="EH7" s="39">
        <v>0</v>
      </c>
      <c r="EI7" s="39">
        <v>0</v>
      </c>
      <c r="EJ7" s="39" t="s">
        <v>113</v>
      </c>
      <c r="EK7" s="39" t="s">
        <v>113</v>
      </c>
      <c r="EL7" s="39">
        <v>0.16</v>
      </c>
      <c r="EM7" s="39">
        <v>0.33</v>
      </c>
      <c r="EN7" s="39">
        <v>0.21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2018-02-07T00:28:07Z</cp:lastPrinted>
  <dcterms:created xsi:type="dcterms:W3CDTF">2017-12-25T01:50:32Z</dcterms:created>
  <dcterms:modified xsi:type="dcterms:W3CDTF">2018-02-13T04:04:24Z</dcterms:modified>
  <cp:category/>
</cp:coreProperties>
</file>