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20490" windowHeight="7770"/>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W10" i="4" s="1"/>
  <c r="P6" i="5"/>
  <c r="O6" i="5"/>
  <c r="N6" i="5"/>
  <c r="M6" i="5"/>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P10" i="4"/>
  <c r="I10" i="4"/>
  <c r="B10" i="4"/>
  <c r="BB8" i="4"/>
  <c r="AT8" i="4"/>
  <c r="AL8" i="4"/>
  <c r="W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<sst xmlns="http://schemas.openxmlformats.org/spreadsheetml/2006/main" count="232" uniqueCount="120">
  <si>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</si>
  <si>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</si>
  <si>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</si>
  <si>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</si>
  <si>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</si>
  <si>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</si>
  <si>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</si>
  <si>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</si>
  <si>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</si>
  <si>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</si>
  <si>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</si>
  <si>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</si>
  <si>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</si>
  <si>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</si>
  <si>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</si>
  <si>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</si>
  <si>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</si>
  <si>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</si>
  <si>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</si>
  <si>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</si>
  <si>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</si>
  <si>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</si>
  <si>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</si>
  <si>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</si>
  <si>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</si>
  <si>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</si>
  <si>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</si>
  <si>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</si>
  <si>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</si>
  <si>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</si>
  <si>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</si>
  <si>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</si>
  <si>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</si>
  <si>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</si>
  <si>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</si>
  <si>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</si>
  <si>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</si>
  <si>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</si>
  <si>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</si>
  <si>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</si>
  <si>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</si>
  <si>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</si>
  <si>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</si>
  <si>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</si>
  <si>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</si>
  <si>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</si>
  <si>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</si>
  <si>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</si>
  <si>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</si>
  <si>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</si>
  <si>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</si>
  <si>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</si>
  <si>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</si>
  <si>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</si>
  <si>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</si>
  <si>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</si>
  <si>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</si>
  <si>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</si>
  <si>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</si>
  <si>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</si>
  <si>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</si>
  <si>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</si>
  <si>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</si>
  <si>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</si>
  <si>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</si>
  <si>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</si>
  <si>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</si>
  <si>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</si>
  <si>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</si>
  <si>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</si>
  <si>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</si>
  <si>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</si>
  <si>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</si>
  <si>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</si>
  <si>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</si>
  <si>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</si>
  <si>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</si>
  <si>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</si>
  <si>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</si>
  <si>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</si>
  <si>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</si>
  <si>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</si>
  <si>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</si>
  <si>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</si>
  <si>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</si>
  <si>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</si>
  <si>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</si>
  <si>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</si>
  <si>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</si>
  <si>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</si>
  <si>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</si>
  <si>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</si>
  <si>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</si>
  <si>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</si>
  <si>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</si>
  <si>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</si>
  <si>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</si>
  <si>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</si>
  <si>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</si>
  <si>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</si>
  <si>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</si>
  <si>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</si>
  <si>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</si>
  <si>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</si>
  <si>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</si>
  <si>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埼玉県　寄居町</t>
  </si>
  <si>
    <t>法適用</t>
  </si>
  <si>
    <t>水道事業</t>
  </si>
  <si>
    <t>末端給水事業</t>
  </si>
  <si>
    <t>A5</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</si>
  <si>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</si>
  <si>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</si>
  <si>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</si>
  <si>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</si>
  <si>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</si>
  <si>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</si>
  <si>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</si>
  <si>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現状においては、経営の健全性については保たれているが、将来的に給水収益の減少傾向と、工事費の増加が見込まれるため、流動比率等注視しなければならない項目がある。
老朽化の状況については、経年化率は類似団体平均より低水準であり、今後も安定した管路更新等を行っていくとともに、更新財源を確保する必要がある。</t>
    <rPh sb="0" eb="2">
      <t>ゲンジョウ</t>
    </rPh>
    <rPh sb="8" eb="10">
      <t>ケイエイ</t>
    </rPh>
    <rPh sb="11" eb="14">
      <t>ケンゼンセイ</t>
    </rPh>
    <rPh sb="19" eb="20">
      <t>タモ</t>
    </rPh>
    <rPh sb="27" eb="30">
      <t>ショウライテキ</t>
    </rPh>
    <rPh sb="31" eb="33">
      <t>キュウスイ</t>
    </rPh>
    <rPh sb="33" eb="35">
      <t>シュウエキ</t>
    </rPh>
    <rPh sb="36" eb="38">
      <t>ゲンショウ</t>
    </rPh>
    <rPh sb="38" eb="40">
      <t>ケイコウ</t>
    </rPh>
    <rPh sb="42" eb="45">
      <t>コウジヒ</t>
    </rPh>
    <rPh sb="46" eb="48">
      <t>ゾウカ</t>
    </rPh>
    <rPh sb="49" eb="51">
      <t>ミコ</t>
    </rPh>
    <rPh sb="57" eb="59">
      <t>リュウドウ</t>
    </rPh>
    <rPh sb="59" eb="62">
      <t>ヒリツトウ</t>
    </rPh>
    <rPh sb="62" eb="64">
      <t>チュウシ</t>
    </rPh>
    <rPh sb="73" eb="75">
      <t>コウモク</t>
    </rPh>
    <rPh sb="80" eb="83">
      <t>ロウキュウカ</t>
    </rPh>
    <rPh sb="84" eb="86">
      <t>ジョウキョウ</t>
    </rPh>
    <rPh sb="92" eb="95">
      <t>ケイネンカ</t>
    </rPh>
    <rPh sb="95" eb="96">
      <t>リツ</t>
    </rPh>
    <rPh sb="97" eb="99">
      <t>ルイジ</t>
    </rPh>
    <rPh sb="99" eb="101">
      <t>ダンタイ</t>
    </rPh>
    <rPh sb="101" eb="103">
      <t>ヘイキン</t>
    </rPh>
    <rPh sb="105" eb="108">
      <t>テイスイジュン</t>
    </rPh>
    <rPh sb="112" eb="114">
      <t>コンゴ</t>
    </rPh>
    <rPh sb="115" eb="117">
      <t>アンテイ</t>
    </rPh>
    <rPh sb="119" eb="121">
      <t>カンロ</t>
    </rPh>
    <rPh sb="121" eb="124">
      <t>コウシントウ</t>
    </rPh>
    <rPh sb="125" eb="126">
      <t>オコナ</t>
    </rPh>
    <rPh sb="135" eb="137">
      <t>コウシン</t>
    </rPh>
    <rPh sb="137" eb="139">
      <t>ザイゲン</t>
    </rPh>
    <rPh sb="140" eb="142">
      <t>カクホ</t>
    </rPh>
    <rPh sb="144" eb="146">
      <t>ヒツヨウ</t>
    </rPh>
    <phoneticPr fontId="4"/>
  </si>
  <si>
    <r>
      <t>①有形固定資産の減価償却率は、全国平均よりも高い。
②管路経年化率は類似団体平均よりも著しく低く法定耐用年数を超えていない管がほとんどであり、③管路更新率も低い。今後は大幅な更新時期等に備え、</t>
    </r>
    <r>
      <rPr>
        <sz val="11"/>
        <color rgb="FFFF0000"/>
        <rFont val="ＭＳ ゴシック"/>
        <family val="3"/>
        <charset val="128"/>
      </rPr>
      <t>水道ビジョンによる管路更新を計画的に進めていくための経営戦略を策定する必要がある。</t>
    </r>
    <r>
      <rPr>
        <sz val="11"/>
        <color theme="1"/>
        <rFont val="ＭＳ ゴシック"/>
        <family val="3"/>
        <charset val="128"/>
      </rPr>
      <t xml:space="preserve">
</t>
    </r>
    <rPh sb="1" eb="3">
      <t>ユウケイ</t>
    </rPh>
    <rPh sb="3" eb="5">
      <t>コテイ</t>
    </rPh>
    <rPh sb="5" eb="7">
      <t>シサン</t>
    </rPh>
    <rPh sb="8" eb="10">
      <t>ゲンカ</t>
    </rPh>
    <rPh sb="10" eb="12">
      <t>ショウキャク</t>
    </rPh>
    <rPh sb="12" eb="13">
      <t>リツ</t>
    </rPh>
    <rPh sb="15" eb="17">
      <t>ゼンコク</t>
    </rPh>
    <rPh sb="17" eb="19">
      <t>ヘイキン</t>
    </rPh>
    <rPh sb="22" eb="23">
      <t>タカ</t>
    </rPh>
    <rPh sb="27" eb="29">
      <t>カンロ</t>
    </rPh>
    <rPh sb="29" eb="32">
      <t>ケイネンカ</t>
    </rPh>
    <rPh sb="32" eb="33">
      <t>リツ</t>
    </rPh>
    <rPh sb="34" eb="36">
      <t>ルイジ</t>
    </rPh>
    <rPh sb="36" eb="38">
      <t>ダンタイ</t>
    </rPh>
    <rPh sb="38" eb="40">
      <t>ヘイキン</t>
    </rPh>
    <rPh sb="43" eb="44">
      <t>イチジル</t>
    </rPh>
    <rPh sb="46" eb="47">
      <t>ヒク</t>
    </rPh>
    <rPh sb="48" eb="50">
      <t>ホウテイ</t>
    </rPh>
    <rPh sb="50" eb="52">
      <t>タイヨウ</t>
    </rPh>
    <rPh sb="52" eb="54">
      <t>ネンスウ</t>
    </rPh>
    <rPh sb="55" eb="56">
      <t>コ</t>
    </rPh>
    <rPh sb="61" eb="62">
      <t>カン</t>
    </rPh>
    <rPh sb="72" eb="74">
      <t>カンロ</t>
    </rPh>
    <rPh sb="74" eb="76">
      <t>コウシン</t>
    </rPh>
    <rPh sb="76" eb="77">
      <t>リツ</t>
    </rPh>
    <rPh sb="78" eb="79">
      <t>ヒク</t>
    </rPh>
    <rPh sb="81" eb="83">
      <t>コンゴ</t>
    </rPh>
    <rPh sb="84" eb="86">
      <t>オオハバ</t>
    </rPh>
    <rPh sb="87" eb="89">
      <t>コウシン</t>
    </rPh>
    <rPh sb="89" eb="92">
      <t>ジキトウ</t>
    </rPh>
    <rPh sb="93" eb="94">
      <t>ソナ</t>
    </rPh>
    <rPh sb="131" eb="133">
      <t>ヒツヨウ</t>
    </rPh>
    <phoneticPr fontId="4"/>
  </si>
  <si>
    <r>
      <t>①経常収支比率は給水収益が減少したものの、動力費の減少等営業費用も減少したため100%を超え、累積欠損金比率も0%であり、黒字経営が行えている。
また、⑤料金回収率については同じく営業費用の減により、給水原価が低下したことから、前年度よりも増加しており、給水費用を収益で賄えている。
老朽管更新等の漏水対策により、</t>
    </r>
    <r>
      <rPr>
        <sz val="11"/>
        <color rgb="FFFF0000"/>
        <rFont val="ＭＳ ゴシック"/>
        <family val="3"/>
        <charset val="128"/>
      </rPr>
      <t>年間</t>
    </r>
    <r>
      <rPr>
        <sz val="11"/>
        <color theme="1"/>
        <rFont val="ＭＳ ゴシック"/>
        <family val="3"/>
        <charset val="128"/>
      </rPr>
      <t>配水量も減少し、⑧有収率</t>
    </r>
    <r>
      <rPr>
        <sz val="11"/>
        <color rgb="FFFF0000"/>
        <rFont val="ＭＳ ゴシック"/>
        <family val="3"/>
        <charset val="128"/>
      </rPr>
      <t>も</t>
    </r>
    <r>
      <rPr>
        <sz val="11"/>
        <color theme="1"/>
        <rFont val="ＭＳ ゴシック"/>
        <family val="3"/>
        <charset val="128"/>
      </rPr>
      <t>微増</t>
    </r>
    <r>
      <rPr>
        <sz val="11"/>
        <color rgb="FFFF0000"/>
        <rFont val="ＭＳ ゴシック"/>
        <family val="3"/>
        <charset val="128"/>
      </rPr>
      <t>となり</t>
    </r>
    <r>
      <rPr>
        <sz val="11"/>
        <color theme="1"/>
        <rFont val="ＭＳ ゴシック"/>
        <family val="3"/>
        <charset val="128"/>
      </rPr>
      <t xml:space="preserve">類似団体平均を超えている。
しかしながら、③流動比率が年度末支払いの工事の増により未払金が増加、流動負債が増加し前年度よりも減少しているため注視していきたい。
</t>
    </r>
    <rPh sb="1" eb="3">
      <t>ケイジョウ</t>
    </rPh>
    <rPh sb="3" eb="5">
      <t>シュウシ</t>
    </rPh>
    <rPh sb="5" eb="7">
      <t>ヒリツ</t>
    </rPh>
    <rPh sb="8" eb="10">
      <t>キュウスイ</t>
    </rPh>
    <rPh sb="10" eb="12">
      <t>シュウエキ</t>
    </rPh>
    <rPh sb="13" eb="15">
      <t>ゲンショウ</t>
    </rPh>
    <rPh sb="21" eb="23">
      <t>ドウリョク</t>
    </rPh>
    <rPh sb="23" eb="24">
      <t>ヒ</t>
    </rPh>
    <rPh sb="25" eb="27">
      <t>ゲンショウ</t>
    </rPh>
    <rPh sb="27" eb="28">
      <t>トウ</t>
    </rPh>
    <rPh sb="28" eb="30">
      <t>エイギョウ</t>
    </rPh>
    <rPh sb="30" eb="32">
      <t>ヒヨウ</t>
    </rPh>
    <rPh sb="33" eb="35">
      <t>ゲンショウ</t>
    </rPh>
    <rPh sb="44" eb="45">
      <t>コ</t>
    </rPh>
    <rPh sb="47" eb="49">
      <t>ルイセキ</t>
    </rPh>
    <rPh sb="49" eb="52">
      <t>ケッソンキン</t>
    </rPh>
    <rPh sb="52" eb="54">
      <t>ヒリツ</t>
    </rPh>
    <rPh sb="61" eb="63">
      <t>クロジ</t>
    </rPh>
    <rPh sb="63" eb="65">
      <t>ケイエイ</t>
    </rPh>
    <rPh sb="66" eb="67">
      <t>オコナ</t>
    </rPh>
    <rPh sb="77" eb="79">
      <t>リョウキン</t>
    </rPh>
    <rPh sb="79" eb="81">
      <t>カイシュウ</t>
    </rPh>
    <rPh sb="87" eb="88">
      <t>オナ</t>
    </rPh>
    <rPh sb="90" eb="92">
      <t>エイギョウ</t>
    </rPh>
    <rPh sb="92" eb="94">
      <t>ヒヨウ</t>
    </rPh>
    <rPh sb="95" eb="96">
      <t>ゲン</t>
    </rPh>
    <rPh sb="100" eb="102">
      <t>キュウスイ</t>
    </rPh>
    <rPh sb="102" eb="104">
      <t>ゲンカ</t>
    </rPh>
    <rPh sb="105" eb="107">
      <t>テイカ</t>
    </rPh>
    <rPh sb="114" eb="117">
      <t>ゼンネンド</t>
    </rPh>
    <rPh sb="120" eb="122">
      <t>ゾウカ</t>
    </rPh>
    <rPh sb="127" eb="129">
      <t>キュウスイ</t>
    </rPh>
    <rPh sb="129" eb="131">
      <t>ヒヨウ</t>
    </rPh>
    <rPh sb="132" eb="134">
      <t>シュウエキ</t>
    </rPh>
    <rPh sb="135" eb="136">
      <t>マカナ</t>
    </rPh>
    <rPh sb="142" eb="144">
      <t>ロウキュウ</t>
    </rPh>
    <rPh sb="144" eb="145">
      <t>カン</t>
    </rPh>
    <rPh sb="145" eb="147">
      <t>コウシン</t>
    </rPh>
    <rPh sb="147" eb="148">
      <t>トウ</t>
    </rPh>
    <rPh sb="149" eb="151">
      <t>ロウスイ</t>
    </rPh>
    <rPh sb="151" eb="153">
      <t>タイサク</t>
    </rPh>
    <rPh sb="157" eb="159">
      <t>ネンカン</t>
    </rPh>
    <rPh sb="159" eb="161">
      <t>ハイスイ</t>
    </rPh>
    <rPh sb="161" eb="162">
      <t>リョウ</t>
    </rPh>
    <rPh sb="163" eb="165">
      <t>ゲンショウ</t>
    </rPh>
    <rPh sb="168" eb="169">
      <t>ユウ</t>
    </rPh>
    <rPh sb="169" eb="170">
      <t>シュウ</t>
    </rPh>
    <rPh sb="170" eb="171">
      <t>リツ</t>
    </rPh>
    <rPh sb="172" eb="174">
      <t>ビゾウ</t>
    </rPh>
    <rPh sb="177" eb="179">
      <t>ルイジ</t>
    </rPh>
    <rPh sb="179" eb="181">
      <t>ダンタイ</t>
    </rPh>
    <rPh sb="181" eb="183">
      <t>ヘイキン</t>
    </rPh>
    <rPh sb="184" eb="185">
      <t>コ</t>
    </rPh>
    <rPh sb="199" eb="201">
      <t>リュウドウ</t>
    </rPh>
    <rPh sb="201" eb="203">
      <t>ヒリツ</t>
    </rPh>
    <rPh sb="204" eb="207">
      <t>ネンドマツ</t>
    </rPh>
    <rPh sb="207" eb="209">
      <t>シハラ</t>
    </rPh>
    <rPh sb="211" eb="213">
      <t>コウジ</t>
    </rPh>
    <rPh sb="214" eb="215">
      <t>ゾウ</t>
    </rPh>
    <rPh sb="218" eb="219">
      <t>ミ</t>
    </rPh>
    <rPh sb="219" eb="220">
      <t>バラ</t>
    </rPh>
    <rPh sb="220" eb="221">
      <t>キン</t>
    </rPh>
    <rPh sb="222" eb="224">
      <t>ゾウカ</t>
    </rPh>
    <rPh sb="225" eb="227">
      <t>リュウドウ</t>
    </rPh>
    <rPh sb="227" eb="229">
      <t>フサイ</t>
    </rPh>
    <rPh sb="230" eb="232">
      <t>ゾウカ</t>
    </rPh>
    <rPh sb="233" eb="236">
      <t>ゼンネンド</t>
    </rPh>
    <rPh sb="239" eb="241">
      <t>ゲンショウ</t>
    </rPh>
    <rPh sb="247" eb="249">
      <t>チュウシ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</si>
</sst>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1.69</c:v>
                </c:pt>
                <c:pt idx="1">
                  <c:v>2.33</c:v>
                </c:pt>
                <c:pt idx="2">
                  <c:v>1.1000000000000001</c:v>
                </c:pt>
                <c:pt idx="3">
                  <c:v>1.19</c:v>
                </c:pt>
                <c:pt idx="4">
                  <c:v>0.09</c:v>
                </c:pt>
              </c:numCache>
            </c:numRef>
          </c:val>
        </c:ser>
        <c:dLbls>
          <c:showLegendKey val="0"/>
          <c:showVal val="0"/>
          <c:showCatName val="0"/>
          <c:showSerName val="0"/>
          <c:showPercent val="0"/>
          <c:showBubbleSize val="0"/>
        </c:dLbls>
        <c:gapWidth val="150"/>
        <c:axId val="88864640"/>
        <c:axId val="8894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0.81</c:v>
                </c:pt>
                <c:pt idx="1">
                  <c:v>0.59</c:v>
                </c:pt>
                <c:pt idx="2">
                  <c:v>0.6</c:v>
                </c:pt>
                <c:pt idx="3">
                  <c:v>0.56000000000000005</c:v>
                </c:pt>
                <c:pt idx="4">
                  <c:v>0.61</c:v>
                </c:pt>
              </c:numCache>
            </c:numRef>
          </c:val>
          <c:smooth val="0"/>
        </c:ser>
        <c:dLbls>
          <c:showLegendKey val="0"/>
          <c:showVal val="0"/>
          <c:showCatName val="0"/>
          <c:showSerName val="0"/>
          <c:showPercent val="0"/>
          <c:showBubbleSize val="0"/>
        </c:dLbls>
        <c:marker val="1"/>
        <c:smooth val="0"/>
        <c:axId val="88864640"/>
        <c:axId val="88940544"/>
      </c:lineChart>
      <c:dateAx>
        <c:axId val="88864640"/>
        <c:scaling>
          <c:orientation val="minMax"/>
        </c:scaling>
        <c:delete val="1"/>
        <c:axPos val="b"/>
        <c:numFmt formatCode="ge" sourceLinked="1"/>
        <c:majorTickMark val="none"/>
        <c:minorTickMark val="none"/>
        <c:tickLblPos val="none"/>
        <c:crossAx val="88940544"/>
        <c:crosses val="autoZero"/>
        <c:auto val="1"/>
        <c:lblOffset val="100"/>
        <c:baseTimeUnit val="years"/>
      </c:dateAx>
      <c:valAx>
        <c:axId val="8894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6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63.33</c:v>
                </c:pt>
                <c:pt idx="1">
                  <c:v>65.739999999999995</c:v>
                </c:pt>
                <c:pt idx="2">
                  <c:v>66.88</c:v>
                </c:pt>
                <c:pt idx="3">
                  <c:v>66.17</c:v>
                </c:pt>
                <c:pt idx="4">
                  <c:v>65.98</c:v>
                </c:pt>
              </c:numCache>
            </c:numRef>
          </c:val>
        </c:ser>
        <c:dLbls>
          <c:showLegendKey val="0"/>
          <c:showVal val="0"/>
          <c:showCatName val="0"/>
          <c:showSerName val="0"/>
          <c:showPercent val="0"/>
          <c:showBubbleSize val="0"/>
        </c:dLbls>
        <c:gapWidth val="150"/>
        <c:axId val="93216768"/>
        <c:axId val="9321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59.09</c:v>
                </c:pt>
                <c:pt idx="1">
                  <c:v>59.23</c:v>
                </c:pt>
                <c:pt idx="2">
                  <c:v>58.58</c:v>
                </c:pt>
                <c:pt idx="3">
                  <c:v>58.53</c:v>
                </c:pt>
                <c:pt idx="4">
                  <c:v>59.01</c:v>
                </c:pt>
              </c:numCache>
            </c:numRef>
          </c:val>
          <c:smooth val="0"/>
        </c:ser>
        <c:dLbls>
          <c:showLegendKey val="0"/>
          <c:showVal val="0"/>
          <c:showCatName val="0"/>
          <c:showSerName val="0"/>
          <c:showPercent val="0"/>
          <c:showBubbleSize val="0"/>
        </c:dLbls>
        <c:marker val="1"/>
        <c:smooth val="0"/>
        <c:axId val="93216768"/>
        <c:axId val="93218688"/>
      </c:lineChart>
      <c:dateAx>
        <c:axId val="93216768"/>
        <c:scaling>
          <c:orientation val="minMax"/>
        </c:scaling>
        <c:delete val="1"/>
        <c:axPos val="b"/>
        <c:numFmt formatCode="ge" sourceLinked="1"/>
        <c:majorTickMark val="none"/>
        <c:minorTickMark val="none"/>
        <c:tickLblPos val="none"/>
        <c:crossAx val="93218688"/>
        <c:crosses val="autoZero"/>
        <c:auto val="1"/>
        <c:lblOffset val="100"/>
        <c:baseTimeUnit val="years"/>
      </c:dateAx>
      <c:valAx>
        <c:axId val="9321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21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91.93</c:v>
                </c:pt>
                <c:pt idx="1">
                  <c:v>91.93</c:v>
                </c:pt>
                <c:pt idx="2">
                  <c:v>91.29</c:v>
                </c:pt>
                <c:pt idx="3">
                  <c:v>92.07</c:v>
                </c:pt>
                <c:pt idx="4">
                  <c:v>92.25</c:v>
                </c:pt>
              </c:numCache>
            </c:numRef>
          </c:val>
        </c:ser>
        <c:dLbls>
          <c:showLegendKey val="0"/>
          <c:showVal val="0"/>
          <c:showCatName val="0"/>
          <c:showSerName val="0"/>
          <c:showPercent val="0"/>
          <c:showBubbleSize val="0"/>
        </c:dLbls>
        <c:gapWidth val="150"/>
        <c:axId val="93235072"/>
        <c:axId val="93274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85.4</c:v>
                </c:pt>
                <c:pt idx="1">
                  <c:v>85.53</c:v>
                </c:pt>
                <c:pt idx="2">
                  <c:v>85.23</c:v>
                </c:pt>
                <c:pt idx="3">
                  <c:v>85.26</c:v>
                </c:pt>
                <c:pt idx="4">
                  <c:v>85.37</c:v>
                </c:pt>
              </c:numCache>
            </c:numRef>
          </c:val>
          <c:smooth val="0"/>
        </c:ser>
        <c:dLbls>
          <c:showLegendKey val="0"/>
          <c:showVal val="0"/>
          <c:showCatName val="0"/>
          <c:showSerName val="0"/>
          <c:showPercent val="0"/>
          <c:showBubbleSize val="0"/>
        </c:dLbls>
        <c:marker val="1"/>
        <c:smooth val="0"/>
        <c:axId val="93235072"/>
        <c:axId val="93274112"/>
      </c:lineChart>
      <c:dateAx>
        <c:axId val="93235072"/>
        <c:scaling>
          <c:orientation val="minMax"/>
        </c:scaling>
        <c:delete val="1"/>
        <c:axPos val="b"/>
        <c:numFmt formatCode="ge" sourceLinked="1"/>
        <c:majorTickMark val="none"/>
        <c:minorTickMark val="none"/>
        <c:tickLblPos val="none"/>
        <c:crossAx val="93274112"/>
        <c:crosses val="autoZero"/>
        <c:auto val="1"/>
        <c:lblOffset val="100"/>
        <c:baseTimeUnit val="years"/>
      </c:dateAx>
      <c:valAx>
        <c:axId val="9327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23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109.55</c:v>
                </c:pt>
                <c:pt idx="1">
                  <c:v>105.17</c:v>
                </c:pt>
                <c:pt idx="2">
                  <c:v>114.2</c:v>
                </c:pt>
                <c:pt idx="3">
                  <c:v>118.92</c:v>
                </c:pt>
                <c:pt idx="4">
                  <c:v>123.69</c:v>
                </c:pt>
              </c:numCache>
            </c:numRef>
          </c:val>
        </c:ser>
        <c:dLbls>
          <c:showLegendKey val="0"/>
          <c:showVal val="0"/>
          <c:showCatName val="0"/>
          <c:showSerName val="0"/>
          <c:showPercent val="0"/>
          <c:showBubbleSize val="0"/>
        </c:dLbls>
        <c:gapWidth val="150"/>
        <c:axId val="88978944"/>
        <c:axId val="8898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106.41</c:v>
                </c:pt>
                <c:pt idx="1">
                  <c:v>106.89</c:v>
                </c:pt>
                <c:pt idx="2">
                  <c:v>109.04</c:v>
                </c:pt>
                <c:pt idx="3">
                  <c:v>109.64</c:v>
                </c:pt>
                <c:pt idx="4">
                  <c:v>110.95</c:v>
                </c:pt>
              </c:numCache>
            </c:numRef>
          </c:val>
          <c:smooth val="0"/>
        </c:ser>
        <c:dLbls>
          <c:showLegendKey val="0"/>
          <c:showVal val="0"/>
          <c:showCatName val="0"/>
          <c:showSerName val="0"/>
          <c:showPercent val="0"/>
          <c:showBubbleSize val="0"/>
        </c:dLbls>
        <c:marker val="1"/>
        <c:smooth val="0"/>
        <c:axId val="88978944"/>
        <c:axId val="88980864"/>
      </c:lineChart>
      <c:dateAx>
        <c:axId val="88978944"/>
        <c:scaling>
          <c:orientation val="minMax"/>
        </c:scaling>
        <c:delete val="1"/>
        <c:axPos val="b"/>
        <c:numFmt formatCode="ge" sourceLinked="1"/>
        <c:majorTickMark val="none"/>
        <c:minorTickMark val="none"/>
        <c:tickLblPos val="none"/>
        <c:crossAx val="88980864"/>
        <c:crosses val="autoZero"/>
        <c:auto val="1"/>
        <c:lblOffset val="100"/>
        <c:baseTimeUnit val="years"/>
      </c:dateAx>
      <c:valAx>
        <c:axId val="889808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897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44.73</c:v>
                </c:pt>
                <c:pt idx="1">
                  <c:v>45.82</c:v>
                </c:pt>
                <c:pt idx="2">
                  <c:v>48.45</c:v>
                </c:pt>
                <c:pt idx="3">
                  <c:v>50</c:v>
                </c:pt>
                <c:pt idx="4">
                  <c:v>50.89</c:v>
                </c:pt>
              </c:numCache>
            </c:numRef>
          </c:val>
        </c:ser>
        <c:dLbls>
          <c:showLegendKey val="0"/>
          <c:showVal val="0"/>
          <c:showCatName val="0"/>
          <c:showSerName val="0"/>
          <c:showPercent val="0"/>
          <c:showBubbleSize val="0"/>
        </c:dLbls>
        <c:gapWidth val="150"/>
        <c:axId val="91780224"/>
        <c:axId val="91782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36.36</c:v>
                </c:pt>
                <c:pt idx="1">
                  <c:v>37.340000000000003</c:v>
                </c:pt>
                <c:pt idx="2">
                  <c:v>44.31</c:v>
                </c:pt>
                <c:pt idx="3">
                  <c:v>45.75</c:v>
                </c:pt>
                <c:pt idx="4">
                  <c:v>46.9</c:v>
                </c:pt>
              </c:numCache>
            </c:numRef>
          </c:val>
          <c:smooth val="0"/>
        </c:ser>
        <c:dLbls>
          <c:showLegendKey val="0"/>
          <c:showVal val="0"/>
          <c:showCatName val="0"/>
          <c:showSerName val="0"/>
          <c:showPercent val="0"/>
          <c:showBubbleSize val="0"/>
        </c:dLbls>
        <c:marker val="1"/>
        <c:smooth val="0"/>
        <c:axId val="91780224"/>
        <c:axId val="91782144"/>
      </c:lineChart>
      <c:dateAx>
        <c:axId val="91780224"/>
        <c:scaling>
          <c:orientation val="minMax"/>
        </c:scaling>
        <c:delete val="1"/>
        <c:axPos val="b"/>
        <c:numFmt formatCode="ge" sourceLinked="1"/>
        <c:majorTickMark val="none"/>
        <c:minorTickMark val="none"/>
        <c:tickLblPos val="none"/>
        <c:crossAx val="91782144"/>
        <c:crosses val="autoZero"/>
        <c:auto val="1"/>
        <c:lblOffset val="100"/>
        <c:baseTimeUnit val="years"/>
      </c:dateAx>
      <c:valAx>
        <c:axId val="9178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78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11.06</c:v>
                </c:pt>
                <c:pt idx="1">
                  <c:v>8.99</c:v>
                </c:pt>
                <c:pt idx="2">
                  <c:v>8.26</c:v>
                </c:pt>
                <c:pt idx="3">
                  <c:v>2.35</c:v>
                </c:pt>
                <c:pt idx="4">
                  <c:v>1.1499999999999999</c:v>
                </c:pt>
              </c:numCache>
            </c:numRef>
          </c:val>
        </c:ser>
        <c:dLbls>
          <c:showLegendKey val="0"/>
          <c:showVal val="0"/>
          <c:showCatName val="0"/>
          <c:showSerName val="0"/>
          <c:showPercent val="0"/>
          <c:showBubbleSize val="0"/>
        </c:dLbls>
        <c:gapWidth val="150"/>
        <c:axId val="91812608"/>
        <c:axId val="91814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7.8</c:v>
                </c:pt>
                <c:pt idx="1">
                  <c:v>8.39</c:v>
                </c:pt>
                <c:pt idx="2">
                  <c:v>10.09</c:v>
                </c:pt>
                <c:pt idx="3">
                  <c:v>10.54</c:v>
                </c:pt>
                <c:pt idx="4">
                  <c:v>12.03</c:v>
                </c:pt>
              </c:numCache>
            </c:numRef>
          </c:val>
          <c:smooth val="0"/>
        </c:ser>
        <c:dLbls>
          <c:showLegendKey val="0"/>
          <c:showVal val="0"/>
          <c:showCatName val="0"/>
          <c:showSerName val="0"/>
          <c:showPercent val="0"/>
          <c:showBubbleSize val="0"/>
        </c:dLbls>
        <c:marker val="1"/>
        <c:smooth val="0"/>
        <c:axId val="91812608"/>
        <c:axId val="91814528"/>
      </c:lineChart>
      <c:dateAx>
        <c:axId val="91812608"/>
        <c:scaling>
          <c:orientation val="minMax"/>
        </c:scaling>
        <c:delete val="1"/>
        <c:axPos val="b"/>
        <c:numFmt formatCode="ge" sourceLinked="1"/>
        <c:majorTickMark val="none"/>
        <c:minorTickMark val="none"/>
        <c:tickLblPos val="none"/>
        <c:crossAx val="91814528"/>
        <c:crosses val="autoZero"/>
        <c:auto val="1"/>
        <c:lblOffset val="100"/>
        <c:baseTimeUnit val="years"/>
      </c:dateAx>
      <c:valAx>
        <c:axId val="9181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81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1855104"/>
        <c:axId val="91861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6.33</c:v>
                </c:pt>
                <c:pt idx="1">
                  <c:v>7.76</c:v>
                </c:pt>
                <c:pt idx="2">
                  <c:v>3.77</c:v>
                </c:pt>
                <c:pt idx="3">
                  <c:v>3.62</c:v>
                </c:pt>
                <c:pt idx="4">
                  <c:v>3.91</c:v>
                </c:pt>
              </c:numCache>
            </c:numRef>
          </c:val>
          <c:smooth val="0"/>
        </c:ser>
        <c:dLbls>
          <c:showLegendKey val="0"/>
          <c:showVal val="0"/>
          <c:showCatName val="0"/>
          <c:showSerName val="0"/>
          <c:showPercent val="0"/>
          <c:showBubbleSize val="0"/>
        </c:dLbls>
        <c:marker val="1"/>
        <c:smooth val="0"/>
        <c:axId val="91855104"/>
        <c:axId val="91861376"/>
      </c:lineChart>
      <c:dateAx>
        <c:axId val="91855104"/>
        <c:scaling>
          <c:orientation val="minMax"/>
        </c:scaling>
        <c:delete val="1"/>
        <c:axPos val="b"/>
        <c:numFmt formatCode="ge" sourceLinked="1"/>
        <c:majorTickMark val="none"/>
        <c:minorTickMark val="none"/>
        <c:tickLblPos val="none"/>
        <c:crossAx val="91861376"/>
        <c:crosses val="autoZero"/>
        <c:auto val="1"/>
        <c:lblOffset val="100"/>
        <c:baseTimeUnit val="years"/>
      </c:dateAx>
      <c:valAx>
        <c:axId val="918613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185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959.8</c:v>
                </c:pt>
                <c:pt idx="1">
                  <c:v>997.28</c:v>
                </c:pt>
                <c:pt idx="2">
                  <c:v>736.41</c:v>
                </c:pt>
                <c:pt idx="3">
                  <c:v>672.39</c:v>
                </c:pt>
                <c:pt idx="4">
                  <c:v>454.66</c:v>
                </c:pt>
              </c:numCache>
            </c:numRef>
          </c:val>
        </c:ser>
        <c:dLbls>
          <c:showLegendKey val="0"/>
          <c:showVal val="0"/>
          <c:showCatName val="0"/>
          <c:showSerName val="0"/>
          <c:showPercent val="0"/>
          <c:showBubbleSize val="0"/>
        </c:dLbls>
        <c:gapWidth val="150"/>
        <c:axId val="91900160"/>
        <c:axId val="91906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852.01</c:v>
                </c:pt>
                <c:pt idx="1">
                  <c:v>909.68</c:v>
                </c:pt>
                <c:pt idx="2">
                  <c:v>382.09</c:v>
                </c:pt>
                <c:pt idx="3">
                  <c:v>371.31</c:v>
                </c:pt>
                <c:pt idx="4">
                  <c:v>377.63</c:v>
                </c:pt>
              </c:numCache>
            </c:numRef>
          </c:val>
          <c:smooth val="0"/>
        </c:ser>
        <c:dLbls>
          <c:showLegendKey val="0"/>
          <c:showVal val="0"/>
          <c:showCatName val="0"/>
          <c:showSerName val="0"/>
          <c:showPercent val="0"/>
          <c:showBubbleSize val="0"/>
        </c:dLbls>
        <c:marker val="1"/>
        <c:smooth val="0"/>
        <c:axId val="91900160"/>
        <c:axId val="91906432"/>
      </c:lineChart>
      <c:dateAx>
        <c:axId val="91900160"/>
        <c:scaling>
          <c:orientation val="minMax"/>
        </c:scaling>
        <c:delete val="1"/>
        <c:axPos val="b"/>
        <c:numFmt formatCode="ge" sourceLinked="1"/>
        <c:majorTickMark val="none"/>
        <c:minorTickMark val="none"/>
        <c:tickLblPos val="none"/>
        <c:crossAx val="91906432"/>
        <c:crosses val="autoZero"/>
        <c:auto val="1"/>
        <c:lblOffset val="100"/>
        <c:baseTimeUnit val="years"/>
      </c:dateAx>
      <c:valAx>
        <c:axId val="919064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190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124.95</c:v>
                </c:pt>
                <c:pt idx="1">
                  <c:v>109.44</c:v>
                </c:pt>
                <c:pt idx="2">
                  <c:v>100.49</c:v>
                </c:pt>
                <c:pt idx="3">
                  <c:v>91.99</c:v>
                </c:pt>
                <c:pt idx="4">
                  <c:v>83.62</c:v>
                </c:pt>
              </c:numCache>
            </c:numRef>
          </c:val>
        </c:ser>
        <c:dLbls>
          <c:showLegendKey val="0"/>
          <c:showVal val="0"/>
          <c:showCatName val="0"/>
          <c:showSerName val="0"/>
          <c:showPercent val="0"/>
          <c:showBubbleSize val="0"/>
        </c:dLbls>
        <c:gapWidth val="150"/>
        <c:axId val="91932544"/>
        <c:axId val="91947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391.4</c:v>
                </c:pt>
                <c:pt idx="1">
                  <c:v>382.65</c:v>
                </c:pt>
                <c:pt idx="2">
                  <c:v>385.06</c:v>
                </c:pt>
                <c:pt idx="3">
                  <c:v>373.09</c:v>
                </c:pt>
                <c:pt idx="4">
                  <c:v>364.71</c:v>
                </c:pt>
              </c:numCache>
            </c:numRef>
          </c:val>
          <c:smooth val="0"/>
        </c:ser>
        <c:dLbls>
          <c:showLegendKey val="0"/>
          <c:showVal val="0"/>
          <c:showCatName val="0"/>
          <c:showSerName val="0"/>
          <c:showPercent val="0"/>
          <c:showBubbleSize val="0"/>
        </c:dLbls>
        <c:marker val="1"/>
        <c:smooth val="0"/>
        <c:axId val="91932544"/>
        <c:axId val="91947008"/>
      </c:lineChart>
      <c:dateAx>
        <c:axId val="91932544"/>
        <c:scaling>
          <c:orientation val="minMax"/>
        </c:scaling>
        <c:delete val="1"/>
        <c:axPos val="b"/>
        <c:numFmt formatCode="ge" sourceLinked="1"/>
        <c:majorTickMark val="none"/>
        <c:minorTickMark val="none"/>
        <c:tickLblPos val="none"/>
        <c:crossAx val="91947008"/>
        <c:crosses val="autoZero"/>
        <c:auto val="1"/>
        <c:lblOffset val="100"/>
        <c:baseTimeUnit val="years"/>
      </c:dateAx>
      <c:valAx>
        <c:axId val="919470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193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100.12</c:v>
                </c:pt>
                <c:pt idx="1">
                  <c:v>98.6</c:v>
                </c:pt>
                <c:pt idx="2">
                  <c:v>108.84</c:v>
                </c:pt>
                <c:pt idx="3">
                  <c:v>116.29</c:v>
                </c:pt>
                <c:pt idx="4">
                  <c:v>121.96</c:v>
                </c:pt>
              </c:numCache>
            </c:numRef>
          </c:val>
        </c:ser>
        <c:dLbls>
          <c:showLegendKey val="0"/>
          <c:showVal val="0"/>
          <c:showCatName val="0"/>
          <c:showSerName val="0"/>
          <c:showPercent val="0"/>
          <c:showBubbleSize val="0"/>
        </c:dLbls>
        <c:gapWidth val="150"/>
        <c:axId val="91969024"/>
        <c:axId val="91970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95.91</c:v>
                </c:pt>
                <c:pt idx="1">
                  <c:v>96.1</c:v>
                </c:pt>
                <c:pt idx="2">
                  <c:v>99.07</c:v>
                </c:pt>
                <c:pt idx="3">
                  <c:v>99.99</c:v>
                </c:pt>
                <c:pt idx="4">
                  <c:v>100.65</c:v>
                </c:pt>
              </c:numCache>
            </c:numRef>
          </c:val>
          <c:smooth val="0"/>
        </c:ser>
        <c:dLbls>
          <c:showLegendKey val="0"/>
          <c:showVal val="0"/>
          <c:showCatName val="0"/>
          <c:showSerName val="0"/>
          <c:showPercent val="0"/>
          <c:showBubbleSize val="0"/>
        </c:dLbls>
        <c:marker val="1"/>
        <c:smooth val="0"/>
        <c:axId val="91969024"/>
        <c:axId val="91970944"/>
      </c:lineChart>
      <c:dateAx>
        <c:axId val="91969024"/>
        <c:scaling>
          <c:orientation val="minMax"/>
        </c:scaling>
        <c:delete val="1"/>
        <c:axPos val="b"/>
        <c:numFmt formatCode="ge" sourceLinked="1"/>
        <c:majorTickMark val="none"/>
        <c:minorTickMark val="none"/>
        <c:tickLblPos val="none"/>
        <c:crossAx val="91970944"/>
        <c:crosses val="autoZero"/>
        <c:auto val="1"/>
        <c:lblOffset val="100"/>
        <c:baseTimeUnit val="years"/>
      </c:dateAx>
      <c:valAx>
        <c:axId val="9197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96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171.84</c:v>
                </c:pt>
                <c:pt idx="1">
                  <c:v>176.33</c:v>
                </c:pt>
                <c:pt idx="2">
                  <c:v>160.71</c:v>
                </c:pt>
                <c:pt idx="3">
                  <c:v>150.37</c:v>
                </c:pt>
                <c:pt idx="4">
                  <c:v>143.51</c:v>
                </c:pt>
              </c:numCache>
            </c:numRef>
          </c:val>
        </c:ser>
        <c:dLbls>
          <c:showLegendKey val="0"/>
          <c:showVal val="0"/>
          <c:showCatName val="0"/>
          <c:showSerName val="0"/>
          <c:showPercent val="0"/>
          <c:showBubbleSize val="0"/>
        </c:dLbls>
        <c:gapWidth val="150"/>
        <c:axId val="92005120"/>
        <c:axId val="92007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179.29</c:v>
                </c:pt>
                <c:pt idx="1">
                  <c:v>178.39</c:v>
                </c:pt>
                <c:pt idx="2">
                  <c:v>173.03</c:v>
                </c:pt>
                <c:pt idx="3">
                  <c:v>171.15</c:v>
                </c:pt>
                <c:pt idx="4">
                  <c:v>170.19</c:v>
                </c:pt>
              </c:numCache>
            </c:numRef>
          </c:val>
          <c:smooth val="0"/>
        </c:ser>
        <c:dLbls>
          <c:showLegendKey val="0"/>
          <c:showVal val="0"/>
          <c:showCatName val="0"/>
          <c:showSerName val="0"/>
          <c:showPercent val="0"/>
          <c:showBubbleSize val="0"/>
        </c:dLbls>
        <c:marker val="1"/>
        <c:smooth val="0"/>
        <c:axId val="92005120"/>
        <c:axId val="92007040"/>
      </c:lineChart>
      <c:dateAx>
        <c:axId val="92005120"/>
        <c:scaling>
          <c:orientation val="minMax"/>
        </c:scaling>
        <c:delete val="1"/>
        <c:axPos val="b"/>
        <c:numFmt formatCode="ge" sourceLinked="1"/>
        <c:majorTickMark val="none"/>
        <c:minorTickMark val="none"/>
        <c:tickLblPos val="none"/>
        <c:crossAx val="92007040"/>
        <c:crosses val="autoZero"/>
        <c:auto val="1"/>
        <c:lblOffset val="100"/>
        <c:baseTimeUnit val="years"/>
      </c:dateAx>
      <c:valAx>
        <c:axId val="9200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0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13" zoomScaleNormal="10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埼玉県　寄居町</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A5</v>
      </c>
      <c r="X8" s="83"/>
      <c r="Y8" s="83"/>
      <c r="Z8" s="83"/>
      <c r="AA8" s="83"/>
      <c r="AB8" s="83"/>
      <c r="AC8" s="83"/>
      <c r="AD8" s="84" t="s">
        <v>116</v>
      </c>
      <c r="AE8" s="84"/>
      <c r="AF8" s="84"/>
      <c r="AG8" s="84"/>
      <c r="AH8" s="84"/>
      <c r="AI8" s="84"/>
      <c r="AJ8" s="84"/>
      <c r="AK8" s="5"/>
      <c r="AL8" s="71">
        <f>データ!$R$6</f>
        <v>34465</v>
      </c>
      <c r="AM8" s="71"/>
      <c r="AN8" s="71"/>
      <c r="AO8" s="71"/>
      <c r="AP8" s="71"/>
      <c r="AQ8" s="71"/>
      <c r="AR8" s="71"/>
      <c r="AS8" s="71"/>
      <c r="AT8" s="67">
        <f>データ!$S$6</f>
        <v>64.25</v>
      </c>
      <c r="AU8" s="68"/>
      <c r="AV8" s="68"/>
      <c r="AW8" s="68"/>
      <c r="AX8" s="68"/>
      <c r="AY8" s="68"/>
      <c r="AZ8" s="68"/>
      <c r="BA8" s="68"/>
      <c r="BB8" s="70">
        <f>データ!$T$6</f>
        <v>536.41999999999996</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88.49</v>
      </c>
      <c r="J10" s="68"/>
      <c r="K10" s="68"/>
      <c r="L10" s="68"/>
      <c r="M10" s="68"/>
      <c r="N10" s="68"/>
      <c r="O10" s="69"/>
      <c r="P10" s="70">
        <f>データ!$P$6</f>
        <v>99.58</v>
      </c>
      <c r="Q10" s="70"/>
      <c r="R10" s="70"/>
      <c r="S10" s="70"/>
      <c r="T10" s="70"/>
      <c r="U10" s="70"/>
      <c r="V10" s="70"/>
      <c r="W10" s="71">
        <f>データ!$Q$6</f>
        <v>2932</v>
      </c>
      <c r="X10" s="71"/>
      <c r="Y10" s="71"/>
      <c r="Z10" s="71"/>
      <c r="AA10" s="71"/>
      <c r="AB10" s="71"/>
      <c r="AC10" s="71"/>
      <c r="AD10" s="2"/>
      <c r="AE10" s="2"/>
      <c r="AF10" s="2"/>
      <c r="AG10" s="2"/>
      <c r="AH10" s="5"/>
      <c r="AI10" s="5"/>
      <c r="AJ10" s="5"/>
      <c r="AK10" s="5"/>
      <c r="AL10" s="71">
        <f>データ!$U$6</f>
        <v>34139</v>
      </c>
      <c r="AM10" s="71"/>
      <c r="AN10" s="71"/>
      <c r="AO10" s="71"/>
      <c r="AP10" s="71"/>
      <c r="AQ10" s="71"/>
      <c r="AR10" s="71"/>
      <c r="AS10" s="71"/>
      <c r="AT10" s="67">
        <f>データ!$V$6</f>
        <v>63.55</v>
      </c>
      <c r="AU10" s="68"/>
      <c r="AV10" s="68"/>
      <c r="AW10" s="68"/>
      <c r="AX10" s="68"/>
      <c r="AY10" s="68"/>
      <c r="AZ10" s="68"/>
      <c r="BA10" s="68"/>
      <c r="BB10" s="70">
        <f>データ!$W$6</f>
        <v>537.20000000000005</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119</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118</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117</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114081</v>
      </c>
      <c r="D6" s="34">
        <f t="shared" si="3"/>
        <v>46</v>
      </c>
      <c r="E6" s="34">
        <f t="shared" si="3"/>
        <v>1</v>
      </c>
      <c r="F6" s="34">
        <f t="shared" si="3"/>
        <v>0</v>
      </c>
      <c r="G6" s="34">
        <f t="shared" si="3"/>
        <v>1</v>
      </c>
      <c r="H6" s="34" t="str">
        <f t="shared" si="3"/>
        <v>埼玉県　寄居町</v>
      </c>
      <c r="I6" s="34" t="str">
        <f t="shared" si="3"/>
        <v>法適用</v>
      </c>
      <c r="J6" s="34" t="str">
        <f t="shared" si="3"/>
        <v>水道事業</v>
      </c>
      <c r="K6" s="34" t="str">
        <f t="shared" si="3"/>
        <v>末端給水事業</v>
      </c>
      <c r="L6" s="34" t="str">
        <f t="shared" si="3"/>
        <v>A5</v>
      </c>
      <c r="M6" s="34">
        <f t="shared" si="3"/>
        <v>0</v>
      </c>
      <c r="N6" s="35" t="str">
        <f t="shared" si="3"/>
        <v>-</v>
      </c>
      <c r="O6" s="35">
        <f t="shared" si="3"/>
        <v>88.49</v>
      </c>
      <c r="P6" s="35">
        <f t="shared" si="3"/>
        <v>99.58</v>
      </c>
      <c r="Q6" s="35">
        <f t="shared" si="3"/>
        <v>2932</v>
      </c>
      <c r="R6" s="35">
        <f t="shared" si="3"/>
        <v>34465</v>
      </c>
      <c r="S6" s="35">
        <f t="shared" si="3"/>
        <v>64.25</v>
      </c>
      <c r="T6" s="35">
        <f t="shared" si="3"/>
        <v>536.41999999999996</v>
      </c>
      <c r="U6" s="35">
        <f t="shared" si="3"/>
        <v>34139</v>
      </c>
      <c r="V6" s="35">
        <f t="shared" si="3"/>
        <v>63.55</v>
      </c>
      <c r="W6" s="35">
        <f t="shared" si="3"/>
        <v>537.20000000000005</v>
      </c>
      <c r="X6" s="36">
        <f>IF(X7="",NA(),X7)</f>
        <v>109.55</v>
      </c>
      <c r="Y6" s="36">
        <f t="shared" ref="Y6:AG6" si="4">IF(Y7="",NA(),Y7)</f>
        <v>105.17</v>
      </c>
      <c r="Z6" s="36">
        <f t="shared" si="4"/>
        <v>114.2</v>
      </c>
      <c r="AA6" s="36">
        <f t="shared" si="4"/>
        <v>118.92</v>
      </c>
      <c r="AB6" s="36">
        <f t="shared" si="4"/>
        <v>123.69</v>
      </c>
      <c r="AC6" s="36">
        <f t="shared" si="4"/>
        <v>106.41</v>
      </c>
      <c r="AD6" s="36">
        <f t="shared" si="4"/>
        <v>106.89</v>
      </c>
      <c r="AE6" s="36">
        <f t="shared" si="4"/>
        <v>109.04</v>
      </c>
      <c r="AF6" s="36">
        <f t="shared" si="4"/>
        <v>109.64</v>
      </c>
      <c r="AG6" s="36">
        <f t="shared" si="4"/>
        <v>110.95</v>
      </c>
      <c r="AH6" s="35" t="str">
        <f>IF(AH7="","",IF(AH7="-","【-】","【"&amp;SUBSTITUTE(TEXT(AH7,"#,##0.00"),"-","△")&amp;"】"))</f>
        <v>【114.35】</v>
      </c>
      <c r="AI6" s="35">
        <f>IF(AI7="",NA(),AI7)</f>
        <v>0</v>
      </c>
      <c r="AJ6" s="35">
        <f t="shared" ref="AJ6:AR6" si="5">IF(AJ7="",NA(),AJ7)</f>
        <v>0</v>
      </c>
      <c r="AK6" s="35">
        <f t="shared" si="5"/>
        <v>0</v>
      </c>
      <c r="AL6" s="35">
        <f t="shared" si="5"/>
        <v>0</v>
      </c>
      <c r="AM6" s="35">
        <f t="shared" si="5"/>
        <v>0</v>
      </c>
      <c r="AN6" s="36">
        <f t="shared" si="5"/>
        <v>6.33</v>
      </c>
      <c r="AO6" s="36">
        <f t="shared" si="5"/>
        <v>7.76</v>
      </c>
      <c r="AP6" s="36">
        <f t="shared" si="5"/>
        <v>3.77</v>
      </c>
      <c r="AQ6" s="36">
        <f t="shared" si="5"/>
        <v>3.62</v>
      </c>
      <c r="AR6" s="36">
        <f t="shared" si="5"/>
        <v>3.91</v>
      </c>
      <c r="AS6" s="35" t="str">
        <f>IF(AS7="","",IF(AS7="-","【-】","【"&amp;SUBSTITUTE(TEXT(AS7,"#,##0.00"),"-","△")&amp;"】"))</f>
        <v>【0.79】</v>
      </c>
      <c r="AT6" s="36">
        <f>IF(AT7="",NA(),AT7)</f>
        <v>959.8</v>
      </c>
      <c r="AU6" s="36">
        <f t="shared" ref="AU6:BC6" si="6">IF(AU7="",NA(),AU7)</f>
        <v>997.28</v>
      </c>
      <c r="AV6" s="36">
        <f t="shared" si="6"/>
        <v>736.41</v>
      </c>
      <c r="AW6" s="36">
        <f t="shared" si="6"/>
        <v>672.39</v>
      </c>
      <c r="AX6" s="36">
        <f t="shared" si="6"/>
        <v>454.66</v>
      </c>
      <c r="AY6" s="36">
        <f t="shared" si="6"/>
        <v>852.01</v>
      </c>
      <c r="AZ6" s="36">
        <f t="shared" si="6"/>
        <v>909.68</v>
      </c>
      <c r="BA6" s="36">
        <f t="shared" si="6"/>
        <v>382.09</v>
      </c>
      <c r="BB6" s="36">
        <f t="shared" si="6"/>
        <v>371.31</v>
      </c>
      <c r="BC6" s="36">
        <f t="shared" si="6"/>
        <v>377.63</v>
      </c>
      <c r="BD6" s="35" t="str">
        <f>IF(BD7="","",IF(BD7="-","【-】","【"&amp;SUBSTITUTE(TEXT(BD7,"#,##0.00"),"-","△")&amp;"】"))</f>
        <v>【262.87】</v>
      </c>
      <c r="BE6" s="36">
        <f>IF(BE7="",NA(),BE7)</f>
        <v>124.95</v>
      </c>
      <c r="BF6" s="36">
        <f t="shared" ref="BF6:BN6" si="7">IF(BF7="",NA(),BF7)</f>
        <v>109.44</v>
      </c>
      <c r="BG6" s="36">
        <f t="shared" si="7"/>
        <v>100.49</v>
      </c>
      <c r="BH6" s="36">
        <f t="shared" si="7"/>
        <v>91.99</v>
      </c>
      <c r="BI6" s="36">
        <f t="shared" si="7"/>
        <v>83.62</v>
      </c>
      <c r="BJ6" s="36">
        <f t="shared" si="7"/>
        <v>391.4</v>
      </c>
      <c r="BK6" s="36">
        <f t="shared" si="7"/>
        <v>382.65</v>
      </c>
      <c r="BL6" s="36">
        <f t="shared" si="7"/>
        <v>385.06</v>
      </c>
      <c r="BM6" s="36">
        <f t="shared" si="7"/>
        <v>373.09</v>
      </c>
      <c r="BN6" s="36">
        <f t="shared" si="7"/>
        <v>364.71</v>
      </c>
      <c r="BO6" s="35" t="str">
        <f>IF(BO7="","",IF(BO7="-","【-】","【"&amp;SUBSTITUTE(TEXT(BO7,"#,##0.00"),"-","△")&amp;"】"))</f>
        <v>【270.87】</v>
      </c>
      <c r="BP6" s="36">
        <f>IF(BP7="",NA(),BP7)</f>
        <v>100.12</v>
      </c>
      <c r="BQ6" s="36">
        <f t="shared" ref="BQ6:BY6" si="8">IF(BQ7="",NA(),BQ7)</f>
        <v>98.6</v>
      </c>
      <c r="BR6" s="36">
        <f t="shared" si="8"/>
        <v>108.84</v>
      </c>
      <c r="BS6" s="36">
        <f t="shared" si="8"/>
        <v>116.29</v>
      </c>
      <c r="BT6" s="36">
        <f t="shared" si="8"/>
        <v>121.96</v>
      </c>
      <c r="BU6" s="36">
        <f t="shared" si="8"/>
        <v>95.91</v>
      </c>
      <c r="BV6" s="36">
        <f t="shared" si="8"/>
        <v>96.1</v>
      </c>
      <c r="BW6" s="36">
        <f t="shared" si="8"/>
        <v>99.07</v>
      </c>
      <c r="BX6" s="36">
        <f t="shared" si="8"/>
        <v>99.99</v>
      </c>
      <c r="BY6" s="36">
        <f t="shared" si="8"/>
        <v>100.65</v>
      </c>
      <c r="BZ6" s="35" t="str">
        <f>IF(BZ7="","",IF(BZ7="-","【-】","【"&amp;SUBSTITUTE(TEXT(BZ7,"#,##0.00"),"-","△")&amp;"】"))</f>
        <v>【105.59】</v>
      </c>
      <c r="CA6" s="36">
        <f>IF(CA7="",NA(),CA7)</f>
        <v>171.84</v>
      </c>
      <c r="CB6" s="36">
        <f t="shared" ref="CB6:CJ6" si="9">IF(CB7="",NA(),CB7)</f>
        <v>176.33</v>
      </c>
      <c r="CC6" s="36">
        <f t="shared" si="9"/>
        <v>160.71</v>
      </c>
      <c r="CD6" s="36">
        <f t="shared" si="9"/>
        <v>150.37</v>
      </c>
      <c r="CE6" s="36">
        <f t="shared" si="9"/>
        <v>143.51</v>
      </c>
      <c r="CF6" s="36">
        <f t="shared" si="9"/>
        <v>179.29</v>
      </c>
      <c r="CG6" s="36">
        <f t="shared" si="9"/>
        <v>178.39</v>
      </c>
      <c r="CH6" s="36">
        <f t="shared" si="9"/>
        <v>173.03</v>
      </c>
      <c r="CI6" s="36">
        <f t="shared" si="9"/>
        <v>171.15</v>
      </c>
      <c r="CJ6" s="36">
        <f t="shared" si="9"/>
        <v>170.19</v>
      </c>
      <c r="CK6" s="35" t="str">
        <f>IF(CK7="","",IF(CK7="-","【-】","【"&amp;SUBSTITUTE(TEXT(CK7,"#,##0.00"),"-","△")&amp;"】"))</f>
        <v>【163.27】</v>
      </c>
      <c r="CL6" s="36">
        <f>IF(CL7="",NA(),CL7)</f>
        <v>63.33</v>
      </c>
      <c r="CM6" s="36">
        <f t="shared" ref="CM6:CU6" si="10">IF(CM7="",NA(),CM7)</f>
        <v>65.739999999999995</v>
      </c>
      <c r="CN6" s="36">
        <f t="shared" si="10"/>
        <v>66.88</v>
      </c>
      <c r="CO6" s="36">
        <f t="shared" si="10"/>
        <v>66.17</v>
      </c>
      <c r="CP6" s="36">
        <f t="shared" si="10"/>
        <v>65.98</v>
      </c>
      <c r="CQ6" s="36">
        <f t="shared" si="10"/>
        <v>59.09</v>
      </c>
      <c r="CR6" s="36">
        <f t="shared" si="10"/>
        <v>59.23</v>
      </c>
      <c r="CS6" s="36">
        <f t="shared" si="10"/>
        <v>58.58</v>
      </c>
      <c r="CT6" s="36">
        <f t="shared" si="10"/>
        <v>58.53</v>
      </c>
      <c r="CU6" s="36">
        <f t="shared" si="10"/>
        <v>59.01</v>
      </c>
      <c r="CV6" s="35" t="str">
        <f>IF(CV7="","",IF(CV7="-","【-】","【"&amp;SUBSTITUTE(TEXT(CV7,"#,##0.00"),"-","△")&amp;"】"))</f>
        <v>【59.94】</v>
      </c>
      <c r="CW6" s="36">
        <f>IF(CW7="",NA(),CW7)</f>
        <v>91.93</v>
      </c>
      <c r="CX6" s="36">
        <f t="shared" ref="CX6:DF6" si="11">IF(CX7="",NA(),CX7)</f>
        <v>91.93</v>
      </c>
      <c r="CY6" s="36">
        <f t="shared" si="11"/>
        <v>91.29</v>
      </c>
      <c r="CZ6" s="36">
        <f t="shared" si="11"/>
        <v>92.07</v>
      </c>
      <c r="DA6" s="36">
        <f t="shared" si="11"/>
        <v>92.25</v>
      </c>
      <c r="DB6" s="36">
        <f t="shared" si="11"/>
        <v>85.4</v>
      </c>
      <c r="DC6" s="36">
        <f t="shared" si="11"/>
        <v>85.53</v>
      </c>
      <c r="DD6" s="36">
        <f t="shared" si="11"/>
        <v>85.23</v>
      </c>
      <c r="DE6" s="36">
        <f t="shared" si="11"/>
        <v>85.26</v>
      </c>
      <c r="DF6" s="36">
        <f t="shared" si="11"/>
        <v>85.37</v>
      </c>
      <c r="DG6" s="35" t="str">
        <f>IF(DG7="","",IF(DG7="-","【-】","【"&amp;SUBSTITUTE(TEXT(DG7,"#,##0.00"),"-","△")&amp;"】"))</f>
        <v>【90.22】</v>
      </c>
      <c r="DH6" s="36">
        <f>IF(DH7="",NA(),DH7)</f>
        <v>44.73</v>
      </c>
      <c r="DI6" s="36">
        <f t="shared" ref="DI6:DQ6" si="12">IF(DI7="",NA(),DI7)</f>
        <v>45.82</v>
      </c>
      <c r="DJ6" s="36">
        <f t="shared" si="12"/>
        <v>48.45</v>
      </c>
      <c r="DK6" s="36">
        <f t="shared" si="12"/>
        <v>50</v>
      </c>
      <c r="DL6" s="36">
        <f t="shared" si="12"/>
        <v>50.89</v>
      </c>
      <c r="DM6" s="36">
        <f t="shared" si="12"/>
        <v>36.36</v>
      </c>
      <c r="DN6" s="36">
        <f t="shared" si="12"/>
        <v>37.340000000000003</v>
      </c>
      <c r="DO6" s="36">
        <f t="shared" si="12"/>
        <v>44.31</v>
      </c>
      <c r="DP6" s="36">
        <f t="shared" si="12"/>
        <v>45.75</v>
      </c>
      <c r="DQ6" s="36">
        <f t="shared" si="12"/>
        <v>46.9</v>
      </c>
      <c r="DR6" s="35" t="str">
        <f>IF(DR7="","",IF(DR7="-","【-】","【"&amp;SUBSTITUTE(TEXT(DR7,"#,##0.00"),"-","△")&amp;"】"))</f>
        <v>【47.91】</v>
      </c>
      <c r="DS6" s="36">
        <f>IF(DS7="",NA(),DS7)</f>
        <v>11.06</v>
      </c>
      <c r="DT6" s="36">
        <f t="shared" ref="DT6:EB6" si="13">IF(DT7="",NA(),DT7)</f>
        <v>8.99</v>
      </c>
      <c r="DU6" s="36">
        <f t="shared" si="13"/>
        <v>8.26</v>
      </c>
      <c r="DV6" s="36">
        <f t="shared" si="13"/>
        <v>2.35</v>
      </c>
      <c r="DW6" s="36">
        <f t="shared" si="13"/>
        <v>1.1499999999999999</v>
      </c>
      <c r="DX6" s="36">
        <f t="shared" si="13"/>
        <v>7.8</v>
      </c>
      <c r="DY6" s="36">
        <f t="shared" si="13"/>
        <v>8.39</v>
      </c>
      <c r="DZ6" s="36">
        <f t="shared" si="13"/>
        <v>10.09</v>
      </c>
      <c r="EA6" s="36">
        <f t="shared" si="13"/>
        <v>10.54</v>
      </c>
      <c r="EB6" s="36">
        <f t="shared" si="13"/>
        <v>12.03</v>
      </c>
      <c r="EC6" s="35" t="str">
        <f>IF(EC7="","",IF(EC7="-","【-】","【"&amp;SUBSTITUTE(TEXT(EC7,"#,##0.00"),"-","△")&amp;"】"))</f>
        <v>【15.00】</v>
      </c>
      <c r="ED6" s="36">
        <f>IF(ED7="",NA(),ED7)</f>
        <v>1.69</v>
      </c>
      <c r="EE6" s="36">
        <f t="shared" ref="EE6:EM6" si="14">IF(EE7="",NA(),EE7)</f>
        <v>2.33</v>
      </c>
      <c r="EF6" s="36">
        <f t="shared" si="14"/>
        <v>1.1000000000000001</v>
      </c>
      <c r="EG6" s="36">
        <f t="shared" si="14"/>
        <v>1.19</v>
      </c>
      <c r="EH6" s="36">
        <f t="shared" si="14"/>
        <v>0.09</v>
      </c>
      <c r="EI6" s="36">
        <f t="shared" si="14"/>
        <v>0.81</v>
      </c>
      <c r="EJ6" s="36">
        <f t="shared" si="14"/>
        <v>0.59</v>
      </c>
      <c r="EK6" s="36">
        <f t="shared" si="14"/>
        <v>0.6</v>
      </c>
      <c r="EL6" s="36">
        <f t="shared" si="14"/>
        <v>0.56000000000000005</v>
      </c>
      <c r="EM6" s="36">
        <f t="shared" si="14"/>
        <v>0.61</v>
      </c>
      <c r="EN6" s="35" t="str">
        <f>IF(EN7="","",IF(EN7="-","【-】","【"&amp;SUBSTITUTE(TEXT(EN7,"#,##0.00"),"-","△")&amp;"】"))</f>
        <v>【0.76】</v>
      </c>
    </row>
    <row r="7" spans="1:144" s="37" customFormat="1">
      <c r="A7" s="29"/>
      <c r="B7" s="38">
        <v>2016</v>
      </c>
      <c r="C7" s="38">
        <v>114081</v>
      </c>
      <c r="D7" s="38">
        <v>46</v>
      </c>
      <c r="E7" s="38">
        <v>1</v>
      </c>
      <c r="F7" s="38">
        <v>0</v>
      </c>
      <c r="G7" s="38">
        <v>1</v>
      </c>
      <c r="H7" s="38" t="s">
        <v>105</v>
      </c>
      <c r="I7" s="38" t="s">
        <v>106</v>
      </c>
      <c r="J7" s="38" t="s">
        <v>107</v>
      </c>
      <c r="K7" s="38" t="s">
        <v>108</v>
      </c>
      <c r="L7" s="38" t="s">
        <v>109</v>
      </c>
      <c r="M7" s="38"/>
      <c r="N7" s="39" t="s">
        <v>110</v>
      </c>
      <c r="O7" s="39">
        <v>88.49</v>
      </c>
      <c r="P7" s="39">
        <v>99.58</v>
      </c>
      <c r="Q7" s="39">
        <v>2932</v>
      </c>
      <c r="R7" s="39">
        <v>34465</v>
      </c>
      <c r="S7" s="39">
        <v>64.25</v>
      </c>
      <c r="T7" s="39">
        <v>536.41999999999996</v>
      </c>
      <c r="U7" s="39">
        <v>34139</v>
      </c>
      <c r="V7" s="39">
        <v>63.55</v>
      </c>
      <c r="W7" s="39">
        <v>537.20000000000005</v>
      </c>
      <c r="X7" s="39">
        <v>109.55</v>
      </c>
      <c r="Y7" s="39">
        <v>105.17</v>
      </c>
      <c r="Z7" s="39">
        <v>114.2</v>
      </c>
      <c r="AA7" s="39">
        <v>118.92</v>
      </c>
      <c r="AB7" s="39">
        <v>123.69</v>
      </c>
      <c r="AC7" s="39">
        <v>106.41</v>
      </c>
      <c r="AD7" s="39">
        <v>106.89</v>
      </c>
      <c r="AE7" s="39">
        <v>109.04</v>
      </c>
      <c r="AF7" s="39">
        <v>109.64</v>
      </c>
      <c r="AG7" s="39">
        <v>110.95</v>
      </c>
      <c r="AH7" s="39">
        <v>114.35</v>
      </c>
      <c r="AI7" s="39">
        <v>0</v>
      </c>
      <c r="AJ7" s="39">
        <v>0</v>
      </c>
      <c r="AK7" s="39">
        <v>0</v>
      </c>
      <c r="AL7" s="39">
        <v>0</v>
      </c>
      <c r="AM7" s="39">
        <v>0</v>
      </c>
      <c r="AN7" s="39">
        <v>6.33</v>
      </c>
      <c r="AO7" s="39">
        <v>7.76</v>
      </c>
      <c r="AP7" s="39">
        <v>3.77</v>
      </c>
      <c r="AQ7" s="39">
        <v>3.62</v>
      </c>
      <c r="AR7" s="39">
        <v>3.91</v>
      </c>
      <c r="AS7" s="39">
        <v>0.79</v>
      </c>
      <c r="AT7" s="39">
        <v>959.8</v>
      </c>
      <c r="AU7" s="39">
        <v>997.28</v>
      </c>
      <c r="AV7" s="39">
        <v>736.41</v>
      </c>
      <c r="AW7" s="39">
        <v>672.39</v>
      </c>
      <c r="AX7" s="39">
        <v>454.66</v>
      </c>
      <c r="AY7" s="39">
        <v>852.01</v>
      </c>
      <c r="AZ7" s="39">
        <v>909.68</v>
      </c>
      <c r="BA7" s="39">
        <v>382.09</v>
      </c>
      <c r="BB7" s="39">
        <v>371.31</v>
      </c>
      <c r="BC7" s="39">
        <v>377.63</v>
      </c>
      <c r="BD7" s="39">
        <v>262.87</v>
      </c>
      <c r="BE7" s="39">
        <v>124.95</v>
      </c>
      <c r="BF7" s="39">
        <v>109.44</v>
      </c>
      <c r="BG7" s="39">
        <v>100.49</v>
      </c>
      <c r="BH7" s="39">
        <v>91.99</v>
      </c>
      <c r="BI7" s="39">
        <v>83.62</v>
      </c>
      <c r="BJ7" s="39">
        <v>391.4</v>
      </c>
      <c r="BK7" s="39">
        <v>382.65</v>
      </c>
      <c r="BL7" s="39">
        <v>385.06</v>
      </c>
      <c r="BM7" s="39">
        <v>373.09</v>
      </c>
      <c r="BN7" s="39">
        <v>364.71</v>
      </c>
      <c r="BO7" s="39">
        <v>270.87</v>
      </c>
      <c r="BP7" s="39">
        <v>100.12</v>
      </c>
      <c r="BQ7" s="39">
        <v>98.6</v>
      </c>
      <c r="BR7" s="39">
        <v>108.84</v>
      </c>
      <c r="BS7" s="39">
        <v>116.29</v>
      </c>
      <c r="BT7" s="39">
        <v>121.96</v>
      </c>
      <c r="BU7" s="39">
        <v>95.91</v>
      </c>
      <c r="BV7" s="39">
        <v>96.1</v>
      </c>
      <c r="BW7" s="39">
        <v>99.07</v>
      </c>
      <c r="BX7" s="39">
        <v>99.99</v>
      </c>
      <c r="BY7" s="39">
        <v>100.65</v>
      </c>
      <c r="BZ7" s="39">
        <v>105.59</v>
      </c>
      <c r="CA7" s="39">
        <v>171.84</v>
      </c>
      <c r="CB7" s="39">
        <v>176.33</v>
      </c>
      <c r="CC7" s="39">
        <v>160.71</v>
      </c>
      <c r="CD7" s="39">
        <v>150.37</v>
      </c>
      <c r="CE7" s="39">
        <v>143.51</v>
      </c>
      <c r="CF7" s="39">
        <v>179.29</v>
      </c>
      <c r="CG7" s="39">
        <v>178.39</v>
      </c>
      <c r="CH7" s="39">
        <v>173.03</v>
      </c>
      <c r="CI7" s="39">
        <v>171.15</v>
      </c>
      <c r="CJ7" s="39">
        <v>170.19</v>
      </c>
      <c r="CK7" s="39">
        <v>163.27000000000001</v>
      </c>
      <c r="CL7" s="39">
        <v>63.33</v>
      </c>
      <c r="CM7" s="39">
        <v>65.739999999999995</v>
      </c>
      <c r="CN7" s="39">
        <v>66.88</v>
      </c>
      <c r="CO7" s="39">
        <v>66.17</v>
      </c>
      <c r="CP7" s="39">
        <v>65.98</v>
      </c>
      <c r="CQ7" s="39">
        <v>59.09</v>
      </c>
      <c r="CR7" s="39">
        <v>59.23</v>
      </c>
      <c r="CS7" s="39">
        <v>58.58</v>
      </c>
      <c r="CT7" s="39">
        <v>58.53</v>
      </c>
      <c r="CU7" s="39">
        <v>59.01</v>
      </c>
      <c r="CV7" s="39">
        <v>59.94</v>
      </c>
      <c r="CW7" s="39">
        <v>91.93</v>
      </c>
      <c r="CX7" s="39">
        <v>91.93</v>
      </c>
      <c r="CY7" s="39">
        <v>91.29</v>
      </c>
      <c r="CZ7" s="39">
        <v>92.07</v>
      </c>
      <c r="DA7" s="39">
        <v>92.25</v>
      </c>
      <c r="DB7" s="39">
        <v>85.4</v>
      </c>
      <c r="DC7" s="39">
        <v>85.53</v>
      </c>
      <c r="DD7" s="39">
        <v>85.23</v>
      </c>
      <c r="DE7" s="39">
        <v>85.26</v>
      </c>
      <c r="DF7" s="39">
        <v>85.37</v>
      </c>
      <c r="DG7" s="39">
        <v>90.22</v>
      </c>
      <c r="DH7" s="39">
        <v>44.73</v>
      </c>
      <c r="DI7" s="39">
        <v>45.82</v>
      </c>
      <c r="DJ7" s="39">
        <v>48.45</v>
      </c>
      <c r="DK7" s="39">
        <v>50</v>
      </c>
      <c r="DL7" s="39">
        <v>50.89</v>
      </c>
      <c r="DM7" s="39">
        <v>36.36</v>
      </c>
      <c r="DN7" s="39">
        <v>37.340000000000003</v>
      </c>
      <c r="DO7" s="39">
        <v>44.31</v>
      </c>
      <c r="DP7" s="39">
        <v>45.75</v>
      </c>
      <c r="DQ7" s="39">
        <v>46.9</v>
      </c>
      <c r="DR7" s="39">
        <v>47.91</v>
      </c>
      <c r="DS7" s="39">
        <v>11.06</v>
      </c>
      <c r="DT7" s="39">
        <v>8.99</v>
      </c>
      <c r="DU7" s="39">
        <v>8.26</v>
      </c>
      <c r="DV7" s="39">
        <v>2.35</v>
      </c>
      <c r="DW7" s="39">
        <v>1.1499999999999999</v>
      </c>
      <c r="DX7" s="39">
        <v>7.8</v>
      </c>
      <c r="DY7" s="39">
        <v>8.39</v>
      </c>
      <c r="DZ7" s="39">
        <v>10.09</v>
      </c>
      <c r="EA7" s="39">
        <v>10.54</v>
      </c>
      <c r="EB7" s="39">
        <v>12.03</v>
      </c>
      <c r="EC7" s="39">
        <v>15</v>
      </c>
      <c r="ED7" s="39">
        <v>1.69</v>
      </c>
      <c r="EE7" s="39">
        <v>2.33</v>
      </c>
      <c r="EF7" s="39">
        <v>1.1000000000000001</v>
      </c>
      <c r="EG7" s="39">
        <v>1.19</v>
      </c>
      <c r="EH7" s="39">
        <v>0.09</v>
      </c>
      <c r="EI7" s="39">
        <v>0.81</v>
      </c>
      <c r="EJ7" s="39">
        <v>0.59</v>
      </c>
      <c r="EK7" s="39">
        <v>0.6</v>
      </c>
      <c r="EL7" s="39">
        <v>0.56000000000000005</v>
      </c>
      <c r="EM7" s="39">
        <v>0.61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お客様</cp:lastModifiedBy>
  <cp:lastPrinted>2018-02-20T08:33:36Z</cp:lastPrinted>
  <dcterms:created xsi:type="dcterms:W3CDTF">2017-12-25T01:25:25Z</dcterms:created>
  <dcterms:modified xsi:type="dcterms:W3CDTF">2018-02-20T08:33:37Z</dcterms:modified>
  <cp:category/>
</cp:coreProperties>
</file>