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0245" windowHeight="7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W36" i="9"/>
  <c r="U36" i="9"/>
  <c r="E36" i="9"/>
  <c r="C36" i="9"/>
  <c r="DG35" i="9"/>
  <c r="CQ35" i="9"/>
  <c r="CO35" i="9"/>
  <c r="BY35" i="9"/>
  <c r="BW35" i="9"/>
  <c r="BE35" i="9"/>
  <c r="AO35" i="9"/>
  <c r="AM35" i="9"/>
  <c r="W35" i="9"/>
  <c r="U35" i="9"/>
  <c r="E35" i="9"/>
  <c r="C35" i="9"/>
  <c r="DG34" i="9"/>
  <c r="CQ34" i="9"/>
  <c r="CO34" i="9"/>
  <c r="BY34" i="9"/>
  <c r="BW34" i="9"/>
  <c r="BE34" i="9"/>
  <c r="AO34" i="9"/>
  <c r="AM34" i="9"/>
  <c r="W34" i="9"/>
  <c r="U34" i="9"/>
  <c r="E34" i="9"/>
  <c r="C34" i="9"/>
</calcChain>
</file>

<file path=xl/sharedStrings.xml><?xml version="1.0" encoding="utf-8"?>
<sst xmlns="http://schemas.openxmlformats.org/spreadsheetml/2006/main" count="1059" uniqueCount="525">
  <si>
    <t>標準財政規模比（％）</t>
  </si>
  <si>
    <t>埼玉県後期高齢者医療広域連合</t>
    <rPh sb="8" eb="10">
      <t>イリョウ</t>
    </rPh>
    <rPh sb="10" eb="12">
      <t>コウイキ</t>
    </rPh>
    <rPh sb="12" eb="14">
      <t>レンゴウ</t>
    </rPh>
    <phoneticPr fontId="7"/>
  </si>
  <si>
    <t>　特別交付税</t>
  </si>
  <si>
    <t>区分</t>
    <rPh sb="0" eb="2">
      <t>クブン</t>
    </rPh>
    <phoneticPr fontId="7"/>
  </si>
  <si>
    <t>一般会計等に係る地方債の現在高</t>
  </si>
  <si>
    <t>歳出合計</t>
  </si>
  <si>
    <t>　積立金</t>
  </si>
  <si>
    <t>年度</t>
    <rPh sb="0" eb="2">
      <t>ネンド</t>
    </rPh>
    <phoneticPr fontId="7"/>
  </si>
  <si>
    <t>収益事業収入</t>
  </si>
  <si>
    <t>財政調整基金残高</t>
    <rPh sb="0" eb="2">
      <t>ザイセイ</t>
    </rPh>
    <rPh sb="2" eb="4">
      <t>チョウセイ</t>
    </rPh>
    <rPh sb="4" eb="6">
      <t>キキン</t>
    </rPh>
    <rPh sb="6" eb="8">
      <t>ザンダカ</t>
    </rPh>
    <phoneticPr fontId="7"/>
  </si>
  <si>
    <t>実質収支額</t>
    <rPh sb="0" eb="2">
      <t>ジッシツ</t>
    </rPh>
    <rPh sb="2" eb="4">
      <t>シュウシ</t>
    </rPh>
    <rPh sb="4" eb="5">
      <t>ガク</t>
    </rPh>
    <phoneticPr fontId="7"/>
  </si>
  <si>
    <t>使用料</t>
  </si>
  <si>
    <t>埼玉県市町村総合事務組合</t>
    <rPh sb="0" eb="3">
      <t>サイタマケン</t>
    </rPh>
    <rPh sb="3" eb="6">
      <t>シチョウソン</t>
    </rPh>
    <rPh sb="6" eb="8">
      <t>ソウゴウ</t>
    </rPh>
    <rPh sb="8" eb="10">
      <t>ジム</t>
    </rPh>
    <rPh sb="10" eb="12">
      <t>クミアイ</t>
    </rPh>
    <phoneticPr fontId="7"/>
  </si>
  <si>
    <t>公営企業債の元利償還金に対する繰入金</t>
  </si>
  <si>
    <t>実質公債費比率（分子）の構造</t>
  </si>
  <si>
    <t>総務費</t>
  </si>
  <si>
    <t>備考</t>
    <rPh sb="0" eb="2">
      <t>ビコウ</t>
    </rPh>
    <phoneticPr fontId="7"/>
  </si>
  <si>
    <t>※平成29年度中に市町村合併した団体で、合併前の団体ごとの決算に基づく連結実質赤字比率を算出していない団体については、グラフを表記しない。</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</si>
  <si>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</si>
  <si>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</si>
  <si>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9"/>
  </si>
  <si>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</si>
  <si>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</si>
  <si>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</si>
  <si>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</si>
  <si>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</si>
  <si>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</si>
  <si>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</si>
  <si>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</si>
  <si>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</si>
  <si>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埼玉県</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</si>
  <si>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</si>
  <si>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</si>
  <si>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</si>
  <si>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</si>
  <si>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公営企業（法非適）の一覧</t>
    <rPh sb="0" eb="2">
      <t>コウエイ</t>
    </rPh>
    <rPh sb="2" eb="4">
      <t>キギョウ</t>
    </rPh>
    <rPh sb="6" eb="7">
      <t>ヒ</t>
    </rPh>
    <phoneticPr fontId="7"/>
  </si>
  <si>
    <t>企業債
（地方債）
現在高</t>
  </si>
  <si>
    <t>当該団体(円)</t>
  </si>
  <si>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</si>
  <si>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</si>
  <si>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</si>
  <si>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</si>
  <si>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</si>
  <si>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</si>
  <si>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</si>
  <si>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</si>
  <si>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</si>
  <si>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</si>
  <si>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</si>
  <si>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</si>
  <si>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t>
  </si>
  <si>
    <t>黒字額</t>
    <rPh sb="0" eb="2">
      <t>クロジ</t>
    </rPh>
    <rPh sb="2" eb="3">
      <t>ガク</t>
    </rPh>
    <phoneticPr fontId="29"/>
  </si>
  <si>
    <t xml:space="preserve"> H24</t>
  </si>
  <si>
    <t>市町村類型</t>
  </si>
  <si>
    <t>(A)－(B)</t>
  </si>
  <si>
    <t>　うち利子</t>
  </si>
  <si>
    <t>実質公債費比率の分子</t>
  </si>
  <si>
    <t>特定財源の額</t>
    <rPh sb="0" eb="2">
      <t>トクテイ</t>
    </rPh>
    <rPh sb="2" eb="4">
      <t>ザイゲン</t>
    </rPh>
    <rPh sb="5" eb="6">
      <t>ガク</t>
    </rPh>
    <phoneticPr fontId="7"/>
  </si>
  <si>
    <t>連結実質赤字額</t>
  </si>
  <si>
    <t>※平成29年度中に市町村合併した団体で、合併前の団体ごとの決算に基づく実質公債費比率を算出していない団体については、グラフを表記しない。</t>
  </si>
  <si>
    <t>債務負担行為に基づく支出予定額</t>
  </si>
  <si>
    <t>失業対策事業費</t>
  </si>
  <si>
    <t>公営企業債等繰入見込額</t>
  </si>
  <si>
    <t>総括表（市町村）</t>
    <rPh sb="0" eb="2">
      <t>ソウカツ</t>
    </rPh>
    <rPh sb="2" eb="3">
      <t>ヒョウ</t>
    </rPh>
    <rPh sb="4" eb="7">
      <t>シチョウソン</t>
    </rPh>
    <phoneticPr fontId="7"/>
  </si>
  <si>
    <t>将来負担額</t>
    <rPh sb="0" eb="2">
      <t>ショウライ</t>
    </rPh>
    <rPh sb="2" eb="4">
      <t>フタン</t>
    </rPh>
    <rPh sb="4" eb="5">
      <t>ガク</t>
    </rPh>
    <phoneticPr fontId="7"/>
  </si>
  <si>
    <t>　　鉱産税</t>
  </si>
  <si>
    <t>退職手当負担見込額</t>
  </si>
  <si>
    <t>　　都市計画税</t>
  </si>
  <si>
    <t>翌年度に繰越すべき財源</t>
  </si>
  <si>
    <t>組合等負担等見込額</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</si>
  <si>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</si>
  <si>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</si>
  <si>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設立法人等の負債額等負担見込額</t>
  </si>
  <si>
    <t>低開発</t>
    <rPh sb="0" eb="1">
      <t>テイ</t>
    </rPh>
    <rPh sb="1" eb="3">
      <t>カイハツ</t>
    </rPh>
    <phoneticPr fontId="7"/>
  </si>
  <si>
    <t>Ⅱ－１</t>
  </si>
  <si>
    <t>将来負担比率</t>
    <rPh sb="0" eb="2">
      <t>ショウライ</t>
    </rPh>
    <rPh sb="2" eb="4">
      <t>フタン</t>
    </rPh>
    <rPh sb="4" eb="6">
      <t>ヒリツ</t>
    </rPh>
    <phoneticPr fontId="31"/>
  </si>
  <si>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</si>
  <si>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</si>
  <si>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</si>
  <si>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※7：住民基本台帳人口については、住民基本台帳関係年報の調査基準日変更に伴い、平成25年度以降、調査年度の1月1日現在の住民基本台帳に登載されている人口を記載。</t>
  </si>
  <si>
    <t>※平成29年度中に市町村合併した団体で、合併前の団体ごとの決算に基づく将来負担比率を算出していない団体については、グラフを表記しない。</t>
  </si>
  <si>
    <t>一部事務組合負担金（補助費等）</t>
    <rPh sb="0" eb="2">
      <t>イチブ</t>
    </rPh>
    <rPh sb="2" eb="4">
      <t>ジム</t>
    </rPh>
    <rPh sb="4" eb="6">
      <t>クミアイ</t>
    </rPh>
    <rPh sb="6" eb="9">
      <t>フタンキン</t>
    </rPh>
    <rPh sb="10" eb="13">
      <t>ホジョヒ</t>
    </rPh>
    <rPh sb="13" eb="14">
      <t>トウ</t>
    </rPh>
    <phoneticPr fontId="7"/>
  </si>
  <si>
    <t>被保険者
1人当り</t>
  </si>
  <si>
    <t>定数</t>
    <rPh sb="0" eb="2">
      <t>テイスウ</t>
    </rPh>
    <phoneticPr fontId="7"/>
  </si>
  <si>
    <t>充当可能基金</t>
  </si>
  <si>
    <t>分母比</t>
    <rPh sb="0" eb="2">
      <t>ブンボ</t>
    </rPh>
    <rPh sb="2" eb="3">
      <t>ヒ</t>
    </rPh>
    <phoneticPr fontId="7"/>
  </si>
  <si>
    <t>充当可能特定歳入</t>
  </si>
  <si>
    <t>基準財政需要額算入見込額</t>
  </si>
  <si>
    <t>将来負担比率の分子</t>
  </si>
  <si>
    <t>実質収支比率等に係る経年分析</t>
  </si>
  <si>
    <t>公営企業（法適）の一覧</t>
    <rPh sb="0" eb="2">
      <t>コウエイ</t>
    </rPh>
    <rPh sb="2" eb="4">
      <t>キギョウ</t>
    </rPh>
    <phoneticPr fontId="7"/>
  </si>
  <si>
    <t xml:space="preserve"> H26</t>
  </si>
  <si>
    <t>平成28年度(千円)</t>
    <rPh sb="0" eb="2">
      <t>ヘイセイ</t>
    </rPh>
    <rPh sb="4" eb="6">
      <t>ネンド</t>
    </rPh>
    <rPh sb="7" eb="9">
      <t>センエン</t>
    </rPh>
    <phoneticPr fontId="7"/>
  </si>
  <si>
    <t>実質収支額</t>
  </si>
  <si>
    <t>上水道</t>
  </si>
  <si>
    <t>財政調整基金残高</t>
  </si>
  <si>
    <t>人口１人当たり決算額</t>
    <rPh sb="0" eb="2">
      <t>ジンコウ</t>
    </rPh>
    <rPh sb="2" eb="4">
      <t>ヒトリ</t>
    </rPh>
    <rPh sb="4" eb="5">
      <t>ア</t>
    </rPh>
    <rPh sb="7" eb="10">
      <t>ケッサンガク</t>
    </rPh>
    <phoneticPr fontId="7"/>
  </si>
  <si>
    <t>歳出</t>
  </si>
  <si>
    <t>実質単年度収支</t>
    <rPh sb="0" eb="2">
      <t>ジッシツ</t>
    </rPh>
    <rPh sb="2" eb="5">
      <t>タンネンド</t>
    </rPh>
    <rPh sb="5" eb="7">
      <t>シュウシ</t>
    </rPh>
    <phoneticPr fontId="29"/>
  </si>
  <si>
    <t>連結実質赤字比率に係る赤字・黒字の構成分析</t>
  </si>
  <si>
    <t>　物件費</t>
  </si>
  <si>
    <t>平成27年度(千円･％)</t>
    <rPh sb="0" eb="2">
      <t>ヘイセイ</t>
    </rPh>
    <rPh sb="4" eb="6">
      <t>ネンド</t>
    </rPh>
    <rPh sb="7" eb="9">
      <t>センエン</t>
    </rPh>
    <phoneticPr fontId="7"/>
  </si>
  <si>
    <t>赤字額</t>
    <rPh sb="0" eb="2">
      <t>アカジ</t>
    </rPh>
    <rPh sb="2" eb="3">
      <t>ガク</t>
    </rPh>
    <phoneticPr fontId="29"/>
  </si>
  <si>
    <t>地方道路公社に係る将来負担額</t>
    <rPh sb="0" eb="2">
      <t>チホウ</t>
    </rPh>
    <rPh sb="2" eb="4">
      <t>ドウロ</t>
    </rPh>
    <rPh sb="4" eb="6">
      <t>コウシャ</t>
    </rPh>
    <rPh sb="7" eb="8">
      <t>カカ</t>
    </rPh>
    <rPh sb="9" eb="11">
      <t>ショウライ</t>
    </rPh>
    <rPh sb="11" eb="14">
      <t>フタンガク</t>
    </rPh>
    <phoneticPr fontId="30"/>
  </si>
  <si>
    <t>元利償還金等</t>
    <rPh sb="0" eb="2">
      <t>ガンリ</t>
    </rPh>
    <rPh sb="2" eb="5">
      <t>ショウカンキン</t>
    </rPh>
    <rPh sb="5" eb="6">
      <t>トウ</t>
    </rPh>
    <phoneticPr fontId="7"/>
  </si>
  <si>
    <t xml:space="preserve"> 過去５年間平均</t>
    <rPh sb="1" eb="3">
      <t>カコ</t>
    </rPh>
    <rPh sb="4" eb="6">
      <t>ネンカン</t>
    </rPh>
    <rPh sb="6" eb="8">
      <t>ヘイキン</t>
    </rPh>
    <phoneticPr fontId="7"/>
  </si>
  <si>
    <t>旧法による税</t>
  </si>
  <si>
    <t>項番</t>
    <rPh sb="0" eb="2">
      <t>コウバン</t>
    </rPh>
    <phoneticPr fontId="7"/>
  </si>
  <si>
    <t>算入公債費等</t>
    <rPh sb="0" eb="2">
      <t>サンニュウ</t>
    </rPh>
    <rPh sb="2" eb="6">
      <t>コウサイヒトウ</t>
    </rPh>
    <phoneticPr fontId="7"/>
  </si>
  <si>
    <t>▲特定財源の額</t>
  </si>
  <si>
    <t>　法定外目的税</t>
  </si>
  <si>
    <t>災害復旧費</t>
  </si>
  <si>
    <t>歳出の状況（単位 千円・％）</t>
  </si>
  <si>
    <t>公営企業会計等</t>
    <rPh sb="0" eb="2">
      <t>コウエイ</t>
    </rPh>
    <rPh sb="2" eb="4">
      <t>キギョウ</t>
    </rPh>
    <rPh sb="4" eb="6">
      <t>カイケイ</t>
    </rPh>
    <rPh sb="6" eb="7">
      <t>トウ</t>
    </rPh>
    <phoneticPr fontId="7"/>
  </si>
  <si>
    <t>平成28年度　財政状況資料集</t>
  </si>
  <si>
    <t>指定団体等の指定状況</t>
  </si>
  <si>
    <t>平成27年度(千円)</t>
    <rPh sb="0" eb="2">
      <t>ヘイセイ</t>
    </rPh>
    <rPh sb="4" eb="6">
      <t>ネンド</t>
    </rPh>
    <phoneticPr fontId="7"/>
  </si>
  <si>
    <t>　公債費</t>
  </si>
  <si>
    <t>健全化判断比率</t>
  </si>
  <si>
    <t>加入世帯数(世帯)</t>
  </si>
  <si>
    <t>平成28年度(千円･％)</t>
    <rPh sb="0" eb="2">
      <t>ヘイセイ</t>
    </rPh>
    <rPh sb="4" eb="6">
      <t>ネンド</t>
    </rPh>
    <rPh sb="7" eb="9">
      <t>センエン</t>
    </rPh>
    <phoneticPr fontId="7"/>
  </si>
  <si>
    <t>準元利償還金</t>
    <rPh sb="0" eb="1">
      <t>ジュン</t>
    </rPh>
    <rPh sb="1" eb="3">
      <t>ガンリ</t>
    </rPh>
    <rPh sb="3" eb="6">
      <t>ショウカンキン</t>
    </rPh>
    <phoneticPr fontId="30"/>
  </si>
  <si>
    <t>歳入総額</t>
  </si>
  <si>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</si>
  <si>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</si>
  <si>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</si>
  <si>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</si>
  <si>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</si>
  <si>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</si>
  <si>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和光市</t>
  </si>
  <si>
    <t>地方交付税種地</t>
    <rPh sb="0" eb="2">
      <t>チホウ</t>
    </rPh>
    <rPh sb="2" eb="5">
      <t>コウフゼイ</t>
    </rPh>
    <rPh sb="5" eb="6">
      <t>シュ</t>
    </rPh>
    <rPh sb="6" eb="7">
      <t>チ</t>
    </rPh>
    <phoneticPr fontId="7"/>
  </si>
  <si>
    <t>2-9</t>
  </si>
  <si>
    <t>山振</t>
    <rPh sb="0" eb="1">
      <t>ヤマ</t>
    </rPh>
    <rPh sb="1" eb="2">
      <t>フ</t>
    </rPh>
    <phoneticPr fontId="7"/>
  </si>
  <si>
    <t xml:space="preserve"> H25</t>
  </si>
  <si>
    <t>財源超過</t>
    <rPh sb="0" eb="2">
      <t>ザイゲン</t>
    </rPh>
    <rPh sb="2" eb="4">
      <t>チョウカ</t>
    </rPh>
    <phoneticPr fontId="7"/>
  </si>
  <si>
    <t>○</t>
  </si>
  <si>
    <t>歳入歳出差引</t>
  </si>
  <si>
    <t>　　(※1)</t>
  </si>
  <si>
    <t>一部事務組合等名</t>
    <rPh sb="0" eb="2">
      <t>イチブ</t>
    </rPh>
    <rPh sb="2" eb="4">
      <t>ジム</t>
    </rPh>
    <rPh sb="4" eb="6">
      <t>クミアイ</t>
    </rPh>
    <rPh sb="6" eb="7">
      <t>トウ</t>
    </rPh>
    <rPh sb="7" eb="8">
      <t>メイ</t>
    </rPh>
    <phoneticPr fontId="30"/>
  </si>
  <si>
    <t>首都</t>
    <rPh sb="0" eb="2">
      <t>シュト</t>
    </rPh>
    <phoneticPr fontId="7"/>
  </si>
  <si>
    <t>標準財政規模</t>
    <rPh sb="0" eb="2">
      <t>ヒョウジュン</t>
    </rPh>
    <rPh sb="2" eb="4">
      <t>ザイセイ</t>
    </rPh>
    <rPh sb="4" eb="6">
      <t>キボ</t>
    </rPh>
    <phoneticPr fontId="7"/>
  </si>
  <si>
    <t>衛生費</t>
  </si>
  <si>
    <t>近畿</t>
    <rPh sb="0" eb="2">
      <t>キンキ</t>
    </rPh>
    <phoneticPr fontId="7"/>
  </si>
  <si>
    <t>実質収支</t>
  </si>
  <si>
    <t>一時借入金利子
（同一団体における会計間の現金運用に係る利子は除く）</t>
  </si>
  <si>
    <t>充当一般財源等</t>
  </si>
  <si>
    <t>-</t>
  </si>
  <si>
    <t>財政力指数</t>
    <rPh sb="0" eb="3">
      <t>ザイセイリョク</t>
    </rPh>
    <rPh sb="3" eb="5">
      <t>シスウ</t>
    </rPh>
    <phoneticPr fontId="7"/>
  </si>
  <si>
    <t>(1) 普通会計の状況（市町村）</t>
    <rPh sb="4" eb="6">
      <t>フツウ</t>
    </rPh>
    <rPh sb="6" eb="8">
      <t>カイケイ</t>
    </rPh>
    <rPh sb="9" eb="11">
      <t>ジョウキョウ</t>
    </rPh>
    <rPh sb="12" eb="15">
      <t>シチョウソン</t>
    </rPh>
    <phoneticPr fontId="7"/>
  </si>
  <si>
    <t>人口</t>
    <rPh sb="0" eb="2">
      <t>ジンコウ</t>
    </rPh>
    <phoneticPr fontId="7"/>
  </si>
  <si>
    <t>地方債
現在高</t>
  </si>
  <si>
    <t>構成比</t>
    <rPh sb="0" eb="3">
      <t>コウセイヒ</t>
    </rPh>
    <phoneticPr fontId="7"/>
  </si>
  <si>
    <t>27年国調(人)</t>
    <rPh sb="2" eb="3">
      <t>ネン</t>
    </rPh>
    <rPh sb="3" eb="4">
      <t>コク</t>
    </rPh>
    <rPh sb="4" eb="5">
      <t>チョウ</t>
    </rPh>
    <phoneticPr fontId="7"/>
  </si>
  <si>
    <t>　　うち一部事務組合負担金</t>
  </si>
  <si>
    <t>実質公債費比率
（(Ａ)－((Ｂ)＋(Ｄ))）／（(Ｃ)－(Ｄ)）×１００</t>
    <rPh sb="0" eb="2">
      <t>ジッシツ</t>
    </rPh>
    <rPh sb="2" eb="4">
      <t>コウサイ</t>
    </rPh>
    <rPh sb="4" eb="5">
      <t>ヒ</t>
    </rPh>
    <rPh sb="5" eb="7">
      <t>ヒリツ</t>
    </rPh>
    <phoneticPr fontId="7"/>
  </si>
  <si>
    <t>当該団体
からの
出資金</t>
  </si>
  <si>
    <r>
      <t>産業構造</t>
    </r>
    <r>
      <rPr>
        <sz val="9"/>
        <color indexed="8"/>
        <rFont val="ＭＳ ゴシック"/>
        <family val="3"/>
        <charset val="128"/>
      </rPr>
      <t xml:space="preserve"> (※5)</t>
    </r>
    <rPh sb="0" eb="2">
      <t>サンギョウ</t>
    </rPh>
    <rPh sb="2" eb="4">
      <t>コウゾウ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</si>
  <si>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</si>
  <si>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中部</t>
    <rPh sb="0" eb="2">
      <t>チュウブ</t>
    </rPh>
    <phoneticPr fontId="7"/>
  </si>
  <si>
    <t>標準税収入額等</t>
  </si>
  <si>
    <t>▲地方債に係る元利償還金及び準元利償還金に要する経費として
普通交付税の額の算定に用いる基準財政需要額に算入された額</t>
  </si>
  <si>
    <t>単年度収支</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</si>
  <si>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</si>
  <si>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</si>
  <si>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</si>
  <si>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歳入の状況（単位 千円・％）</t>
    <rPh sb="0" eb="2">
      <t>サイニュウ</t>
    </rPh>
    <rPh sb="3" eb="5">
      <t>ジョウキョウ</t>
    </rPh>
    <rPh sb="6" eb="8">
      <t>タンイ</t>
    </rPh>
    <rPh sb="9" eb="11">
      <t>センエン</t>
    </rPh>
    <phoneticPr fontId="7"/>
  </si>
  <si>
    <t>積立金</t>
  </si>
  <si>
    <t>0.1</t>
  </si>
  <si>
    <t>公営事業等への繰出</t>
    <rPh sb="0" eb="2">
      <t>コウエイ</t>
    </rPh>
    <rPh sb="2" eb="4">
      <t>ジギョウ</t>
    </rPh>
    <rPh sb="4" eb="5">
      <t>トウ</t>
    </rPh>
    <rPh sb="7" eb="9">
      <t>クリダ</t>
    </rPh>
    <phoneticPr fontId="7"/>
  </si>
  <si>
    <t>繰上償還金</t>
  </si>
  <si>
    <t>　実質赤字比率</t>
    <rPh sb="1" eb="3">
      <t>ジッシツ</t>
    </rPh>
    <rPh sb="3" eb="5">
      <t>アカジ</t>
    </rPh>
    <rPh sb="5" eb="7">
      <t>ヒリツ</t>
    </rPh>
    <phoneticPr fontId="7"/>
  </si>
  <si>
    <t xml:space="preserve">充当可能特定歳入 </t>
    <rPh sb="0" eb="2">
      <t>ジュウトウ</t>
    </rPh>
    <rPh sb="2" eb="4">
      <t>カノウ</t>
    </rPh>
    <rPh sb="4" eb="6">
      <t>トクテイ</t>
    </rPh>
    <rPh sb="6" eb="8">
      <t>サイニュウ</t>
    </rPh>
    <phoneticPr fontId="30"/>
  </si>
  <si>
    <t>住民基本台帳人口
 (※7)</t>
    <rPh sb="0" eb="2">
      <t>ジュウミン</t>
    </rPh>
    <rPh sb="2" eb="4">
      <t>キホン</t>
    </rPh>
    <rPh sb="4" eb="6">
      <t>ダイチョウ</t>
    </rPh>
    <rPh sb="6" eb="8">
      <t>ジンコウ</t>
    </rPh>
    <phoneticPr fontId="7"/>
  </si>
  <si>
    <t>埼玉県和光市</t>
  </si>
  <si>
    <t>29.01.01(人)</t>
  </si>
  <si>
    <r>
      <t>2</t>
    </r>
    <r>
      <rPr>
        <sz val="9"/>
        <color indexed="8"/>
        <rFont val="ＭＳ ゴシック"/>
        <family val="3"/>
        <charset val="128"/>
      </rPr>
      <t>7年国調</t>
    </r>
    <rPh sb="2" eb="3">
      <t>ネン</t>
    </rPh>
    <rPh sb="3" eb="4">
      <t>コク</t>
    </rPh>
    <rPh sb="4" eb="5">
      <t>チョウ</t>
    </rPh>
    <phoneticPr fontId="7"/>
  </si>
  <si>
    <t>純固定資産税</t>
    <rPh sb="0" eb="1">
      <t>ジュン</t>
    </rPh>
    <rPh sb="1" eb="3">
      <t>コテイ</t>
    </rPh>
    <rPh sb="3" eb="6">
      <t>シサンゼイ</t>
    </rPh>
    <phoneticPr fontId="7"/>
  </si>
  <si>
    <r>
      <t>2</t>
    </r>
    <r>
      <rPr>
        <sz val="9"/>
        <color indexed="8"/>
        <rFont val="ＭＳ ゴシック"/>
        <family val="3"/>
        <charset val="128"/>
      </rPr>
      <t>2年国調</t>
    </r>
    <rPh sb="2" eb="3">
      <t>ネン</t>
    </rPh>
    <rPh sb="3" eb="4">
      <t>コク</t>
    </rPh>
    <rPh sb="4" eb="5">
      <t>チョウ</t>
    </rPh>
    <phoneticPr fontId="7"/>
  </si>
  <si>
    <t>積立金取崩し額</t>
  </si>
  <si>
    <t>普通建設事業費</t>
  </si>
  <si>
    <t>債務負担行為</t>
    <rPh sb="0" eb="2">
      <t>サイム</t>
    </rPh>
    <rPh sb="2" eb="4">
      <t>フタン</t>
    </rPh>
    <rPh sb="4" eb="6">
      <t>コウイ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</si>
  <si>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</si>
  <si>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連結実質赤字比率</t>
    <rPh sb="1" eb="3">
      <t>レンケツ</t>
    </rPh>
    <rPh sb="3" eb="5">
      <t>ジッシツ</t>
    </rPh>
    <rPh sb="5" eb="7">
      <t>アカジ</t>
    </rPh>
    <rPh sb="7" eb="9">
      <t>ヒリツ</t>
    </rPh>
    <phoneticPr fontId="7"/>
  </si>
  <si>
    <t>▲ 0.98</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</si>
  <si>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</si>
  <si>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うち日本人(人)</t>
  </si>
  <si>
    <t>第1次</t>
    <rPh sb="0" eb="1">
      <t>ダイ</t>
    </rPh>
    <rPh sb="2" eb="3">
      <t>ジ</t>
    </rPh>
    <phoneticPr fontId="7"/>
  </si>
  <si>
    <t>H26</t>
  </si>
  <si>
    <t>指数表選定</t>
    <rPh sb="0" eb="2">
      <t>シスウ</t>
    </rPh>
    <rPh sb="2" eb="3">
      <t>ヒョウ</t>
    </rPh>
    <rPh sb="3" eb="5">
      <t>センテイ</t>
    </rPh>
    <phoneticPr fontId="7"/>
  </si>
  <si>
    <t>類似団体平均(円)</t>
    <rPh sb="0" eb="2">
      <t>ルイジ</t>
    </rPh>
    <rPh sb="2" eb="4">
      <t>ダンタイ</t>
    </rPh>
    <rPh sb="4" eb="6">
      <t>ヘイキン</t>
    </rPh>
    <rPh sb="7" eb="8">
      <t>エン</t>
    </rPh>
    <phoneticPr fontId="7"/>
  </si>
  <si>
    <t>　うち臨時財政対策債</t>
  </si>
  <si>
    <t>実質単年度収支</t>
  </si>
  <si>
    <t>（参考）　普通建設事業費の分析</t>
    <rPh sb="1" eb="3">
      <t>サンコウ</t>
    </rPh>
    <rPh sb="5" eb="7">
      <t>フツウ</t>
    </rPh>
    <rPh sb="7" eb="9">
      <t>ケンセツ</t>
    </rPh>
    <rPh sb="9" eb="11">
      <t>ジギョウ</t>
    </rPh>
    <rPh sb="11" eb="12">
      <t>ヒ</t>
    </rPh>
    <rPh sb="13" eb="15">
      <t>ブンセキ</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</si>
  <si>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</si>
  <si>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28.01.01(人)</t>
  </si>
  <si>
    <t>0.9</t>
  </si>
  <si>
    <t>　将来負担比率</t>
    <rPh sb="1" eb="3">
      <t>ショウライ</t>
    </rPh>
    <rPh sb="3" eb="5">
      <t>フタン</t>
    </rPh>
    <rPh sb="5" eb="7">
      <t>ヒリツ</t>
    </rPh>
    <phoneticPr fontId="7"/>
  </si>
  <si>
    <t>第2次</t>
    <rPh sb="0" eb="1">
      <t>ダイ</t>
    </rPh>
    <rPh sb="2" eb="3">
      <t>ジ</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</si>
  <si>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</si>
  <si>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H28</t>
  </si>
  <si>
    <t>基準財政収入額</t>
  </si>
  <si>
    <r>
      <t>資金不足比率 (※</t>
    </r>
    <r>
      <rPr>
        <sz val="9"/>
        <color indexed="8"/>
        <rFont val="ＭＳ ゴシック"/>
        <family val="3"/>
        <charset val="128"/>
      </rPr>
      <t>4)</t>
    </r>
  </si>
  <si>
    <t>増減率  (％)</t>
    <rPh sb="0" eb="2">
      <t>ゾウゲン</t>
    </rPh>
    <rPh sb="2" eb="3">
      <t>リツ</t>
    </rPh>
    <phoneticPr fontId="7"/>
  </si>
  <si>
    <t>0.8</t>
  </si>
  <si>
    <t>保険税(料)収入額</t>
  </si>
  <si>
    <t>基準財政需要額</t>
  </si>
  <si>
    <t>うち日本人(％)</t>
  </si>
  <si>
    <t>第3次</t>
    <rPh sb="0" eb="1">
      <t>ダイ</t>
    </rPh>
    <rPh sb="2" eb="3">
      <t>ジ</t>
    </rPh>
    <phoneticPr fontId="7"/>
  </si>
  <si>
    <t>面積 (k㎡)</t>
    <rPh sb="0" eb="2">
      <t>メンセキ</t>
    </rPh>
    <phoneticPr fontId="7"/>
  </si>
  <si>
    <t>算入公債費等の額</t>
    <rPh sb="0" eb="2">
      <t>サンニュウ</t>
    </rPh>
    <rPh sb="2" eb="4">
      <t>コウサイ</t>
    </rPh>
    <rPh sb="4" eb="5">
      <t>ヒ</t>
    </rPh>
    <rPh sb="5" eb="6">
      <t>トウ</t>
    </rPh>
    <rPh sb="7" eb="8">
      <t>ガク</t>
    </rPh>
    <phoneticPr fontId="7"/>
  </si>
  <si>
    <t>経常経費充当一般財源等</t>
    <rPh sb="0" eb="2">
      <t>ケイジョウ</t>
    </rPh>
    <rPh sb="2" eb="4">
      <t>ケイヒ</t>
    </rPh>
    <rPh sb="4" eb="6">
      <t>ジュウトウ</t>
    </rPh>
    <rPh sb="6" eb="8">
      <t>イッパン</t>
    </rPh>
    <rPh sb="8" eb="10">
      <t>ザイゲン</t>
    </rPh>
    <rPh sb="10" eb="11">
      <t>トウ</t>
    </rPh>
    <phoneticPr fontId="32"/>
  </si>
  <si>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</si>
  <si>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</si>
  <si>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2"/>
  </si>
  <si>
    <t>特別会計</t>
    <rPh sb="0" eb="2">
      <t>トクベツ</t>
    </rPh>
    <rPh sb="2" eb="4">
      <t>カイケイ</t>
    </rPh>
    <phoneticPr fontId="7"/>
  </si>
  <si>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</si>
  <si>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</si>
  <si>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</si>
  <si>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</si>
  <si>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</si>
  <si>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</si>
  <si>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平成26年度</t>
    <rPh sb="0" eb="2">
      <t>ヘイセイ</t>
    </rPh>
    <rPh sb="4" eb="6">
      <t>ネンド</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</si>
  <si>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</si>
  <si>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</si>
  <si>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</si>
  <si>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</si>
  <si>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</si>
  <si>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歳入</t>
    <rPh sb="0" eb="2">
      <t>サイニュウ</t>
    </rPh>
    <phoneticPr fontId="30"/>
  </si>
  <si>
    <t>　うち公的資金</t>
    <rPh sb="3" eb="5">
      <t>コウテキ</t>
    </rPh>
    <phoneticPr fontId="7"/>
  </si>
  <si>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</si>
  <si>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</si>
  <si>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</si>
  <si>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教育長</t>
  </si>
  <si>
    <t>類似団体平均</t>
    <rPh sb="0" eb="2">
      <t>ルイジ</t>
    </rPh>
    <rPh sb="2" eb="4">
      <t>ダンタイ</t>
    </rPh>
    <rPh sb="4" eb="6">
      <t>ヘイキン</t>
    </rPh>
    <phoneticPr fontId="7"/>
  </si>
  <si>
    <t>将来負担比率　　（千円・％）</t>
    <rPh sb="0" eb="2">
      <t>ショウライ</t>
    </rPh>
    <rPh sb="2" eb="4">
      <t>フタン</t>
    </rPh>
    <phoneticPr fontId="7"/>
  </si>
  <si>
    <t>項番</t>
  </si>
  <si>
    <t>　うち技能労務職員</t>
    <rPh sb="3" eb="5">
      <t>ギノウ</t>
    </rPh>
    <rPh sb="5" eb="7">
      <t>ロウム</t>
    </rPh>
    <rPh sb="7" eb="9">
      <t>ショクイン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</si>
  <si>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</si>
  <si>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</si>
  <si>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2"/>
  </si>
  <si>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</si>
  <si>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</si>
  <si>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</si>
  <si>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</si>
  <si>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総収益
（歳入）</t>
  </si>
  <si>
    <t>　※地方公共団体財政健全化法に基づき将来負担比率の算定対象となっている法人については、○印を付与している。</t>
  </si>
  <si>
    <t>積立金
現在高</t>
    <rPh sb="4" eb="7">
      <t>ゲンザイダカ</t>
    </rPh>
    <phoneticPr fontId="32"/>
  </si>
  <si>
    <t>財政調整基金</t>
    <rPh sb="0" eb="2">
      <t>ザイセイ</t>
    </rPh>
    <rPh sb="2" eb="4">
      <t>チョウセイ</t>
    </rPh>
    <rPh sb="4" eb="6">
      <t>キキン</t>
    </rPh>
    <phoneticPr fontId="7"/>
  </si>
  <si>
    <t>　　うち人件費</t>
  </si>
  <si>
    <t>議会議員</t>
    <rPh sb="0" eb="2">
      <t>ギカイ</t>
    </rPh>
    <rPh sb="2" eb="4">
      <t>ギイン</t>
    </rPh>
    <phoneticPr fontId="7"/>
  </si>
  <si>
    <t>合計</t>
    <rPh sb="0" eb="2">
      <t>ゴウケイ</t>
    </rPh>
    <phoneticPr fontId="7"/>
  </si>
  <si>
    <t>　うち単独</t>
  </si>
  <si>
    <t>諸収入</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</si>
  <si>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</si>
  <si>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その他特定目的基金</t>
    <rPh sb="2" eb="3">
      <t>タ</t>
    </rPh>
    <rPh sb="3" eb="5">
      <t>トクテイ</t>
    </rPh>
    <rPh sb="5" eb="7">
      <t>モクテキ</t>
    </rPh>
    <rPh sb="7" eb="9">
      <t>キキン</t>
    </rPh>
    <phoneticPr fontId="7"/>
  </si>
  <si>
    <t>減債基金</t>
    <rPh sb="0" eb="1">
      <t>ゲン</t>
    </rPh>
    <rPh sb="1" eb="2">
      <t>サイ</t>
    </rPh>
    <rPh sb="2" eb="4">
      <t>キキン</t>
    </rPh>
    <phoneticPr fontId="7"/>
  </si>
  <si>
    <t>ラスパイレス指数</t>
    <rPh sb="6" eb="8">
      <t>シスウ</t>
    </rPh>
    <phoneticPr fontId="7"/>
  </si>
  <si>
    <t>事業会計の一覧</t>
    <rPh sb="0" eb="2">
      <t>ジギョウ</t>
    </rPh>
    <rPh sb="2" eb="4">
      <t>カイケイ</t>
    </rPh>
    <phoneticPr fontId="7"/>
  </si>
  <si>
    <t>　繰出金</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</si>
  <si>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</si>
  <si>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</si>
  <si>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</si>
  <si>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</si>
  <si>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　震災復興特別交付税</t>
  </si>
  <si>
    <t>組合等名</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</si>
  <si>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</si>
  <si>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</si>
  <si>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</si>
  <si>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純損益
（形式収支）</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</si>
  <si>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</si>
  <si>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</si>
  <si>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</si>
  <si>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公債費負担の状況</t>
    <rPh sb="0" eb="3">
      <t>コウサイヒ</t>
    </rPh>
    <rPh sb="3" eb="5">
      <t>フタン</t>
    </rPh>
    <rPh sb="6" eb="8">
      <t>ジョウキョウ</t>
    </rPh>
    <phoneticPr fontId="7"/>
  </si>
  <si>
    <t>※5：産業構造の比率は、分母を就業人口総数とし、分類不能の産業を除いて算出。</t>
  </si>
  <si>
    <t>被保険者数(人)</t>
  </si>
  <si>
    <t>※6：個人情報保護の観点から、対象となる職員数が1人又は2人の場合は、｢給料月額(百円)｣と｢一人当たり給料月額（百円）｣を｢アスタリスク（＊）｣としている。（その他、数値のない欄については、すべてハイフン（－）としている）。</t>
  </si>
  <si>
    <t>地方公社・第三セクター等名</t>
    <rPh sb="12" eb="13">
      <t>メイ</t>
    </rPh>
    <phoneticPr fontId="7"/>
  </si>
  <si>
    <t>平成28年度</t>
  </si>
  <si>
    <t>地方税の状況（単位 千円・％）</t>
    <rPh sb="0" eb="2">
      <t>チホウ</t>
    </rPh>
    <rPh sb="2" eb="3">
      <t>ゼイ</t>
    </rPh>
    <rPh sb="4" eb="6">
      <t>ジョウキョウ</t>
    </rPh>
    <rPh sb="7" eb="9">
      <t>タンイ</t>
    </rPh>
    <rPh sb="10" eb="12">
      <t>センエン</t>
    </rPh>
    <phoneticPr fontId="7"/>
  </si>
  <si>
    <t>前年度繰上充用金</t>
  </si>
  <si>
    <t>決算額</t>
    <rPh sb="0" eb="2">
      <t>ケッサン</t>
    </rPh>
    <rPh sb="2" eb="3">
      <t>ガク</t>
    </rPh>
    <phoneticPr fontId="7"/>
  </si>
  <si>
    <t>性質別歳出の状況（単位 千円・％）</t>
    <rPh sb="0" eb="2">
      <t>セイシツ</t>
    </rPh>
    <phoneticPr fontId="7"/>
  </si>
  <si>
    <t>経常一般財源等</t>
    <rPh sb="0" eb="2">
      <t>ケイジョウ</t>
    </rPh>
    <rPh sb="2" eb="4">
      <t>イッパン</t>
    </rPh>
    <rPh sb="4" eb="7">
      <t>ザイゲントウ</t>
    </rPh>
    <phoneticPr fontId="7"/>
  </si>
  <si>
    <t>再差引収支</t>
    <rPh sb="0" eb="1">
      <t>サイ</t>
    </rPh>
    <rPh sb="1" eb="3">
      <t>サシヒキ</t>
    </rPh>
    <rPh sb="3" eb="5">
      <t>シュウシ</t>
    </rPh>
    <phoneticPr fontId="7"/>
  </si>
  <si>
    <t>区分</t>
  </si>
  <si>
    <t>賃金（物件費）</t>
    <rPh sb="0" eb="2">
      <t>チンギン</t>
    </rPh>
    <rPh sb="3" eb="5">
      <t>ブッケン</t>
    </rPh>
    <rPh sb="5" eb="6">
      <t>ヒ</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</si>
  <si>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</si>
  <si>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収入済額</t>
    <rPh sb="0" eb="2">
      <t>シュウニュウ</t>
    </rPh>
    <rPh sb="2" eb="3">
      <t>スミ</t>
    </rPh>
    <rPh sb="3" eb="4">
      <t>ガク</t>
    </rPh>
    <phoneticPr fontId="7"/>
  </si>
  <si>
    <t>軽油引取税交付金</t>
  </si>
  <si>
    <t>　法定外普通税</t>
  </si>
  <si>
    <t>超過課税分</t>
    <rPh sb="0" eb="2">
      <t>チョウカ</t>
    </rPh>
    <rPh sb="2" eb="4">
      <t>カゼイ</t>
    </rPh>
    <rPh sb="4" eb="5">
      <t>ブン</t>
    </rPh>
    <phoneticPr fontId="7"/>
  </si>
  <si>
    <t>目的別歳出の状況（単位 千円・％）</t>
  </si>
  <si>
    <t>地方税</t>
  </si>
  <si>
    <t>普通税</t>
    <rPh sb="0" eb="2">
      <t>フツウ</t>
    </rPh>
    <rPh sb="2" eb="3">
      <t>ゼイ</t>
    </rPh>
    <phoneticPr fontId="34"/>
  </si>
  <si>
    <t>民生費</t>
  </si>
  <si>
    <t>決算額 (A)</t>
    <rPh sb="0" eb="2">
      <t>ケッサン</t>
    </rPh>
    <rPh sb="2" eb="3">
      <t>ガク</t>
    </rPh>
    <phoneticPr fontId="7"/>
  </si>
  <si>
    <t>　　特別土地保有税</t>
  </si>
  <si>
    <t>総費用
（歳出）</t>
  </si>
  <si>
    <t>一般会計等の財政状況（単位：百万円）</t>
    <rPh sb="0" eb="2">
      <t>イッパン</t>
    </rPh>
    <rPh sb="2" eb="4">
      <t>カイケイ</t>
    </rPh>
    <rPh sb="4" eb="5">
      <t>トウ</t>
    </rPh>
    <rPh sb="6" eb="8">
      <t>ザイセイ</t>
    </rPh>
    <rPh sb="8" eb="10">
      <t>ジョウキョウ</t>
    </rPh>
    <phoneticPr fontId="30"/>
  </si>
  <si>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</si>
  <si>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</si>
  <si>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</si>
  <si>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</si>
  <si>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</si>
  <si>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</si>
  <si>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自動車取得税交付金</t>
  </si>
  <si>
    <t>利子割交付金</t>
  </si>
  <si>
    <t>配当割交付金</t>
    <rPh sb="0" eb="2">
      <t>ハイトウ</t>
    </rPh>
    <rPh sb="2" eb="3">
      <t>ワリ</t>
    </rPh>
    <rPh sb="3" eb="6">
      <t>コウフキン</t>
    </rPh>
    <phoneticPr fontId="34"/>
  </si>
  <si>
    <t>(Ｃ)－(Ｄ)</t>
  </si>
  <si>
    <t>　　　個人均等割</t>
  </si>
  <si>
    <t>株式等譲渡所得割交付金</t>
    <rPh sb="0" eb="2">
      <t>カブシキ</t>
    </rPh>
    <rPh sb="2" eb="3">
      <t>トウ</t>
    </rPh>
    <rPh sb="3" eb="5">
      <t>ジョウト</t>
    </rPh>
    <rPh sb="5" eb="7">
      <t>ショトク</t>
    </rPh>
    <rPh sb="7" eb="8">
      <t>ワリ</t>
    </rPh>
    <rPh sb="8" eb="11">
      <t>コウフキン</t>
    </rPh>
    <phoneticPr fontId="34"/>
  </si>
  <si>
    <t>労働費</t>
  </si>
  <si>
    <t>　　　所得割</t>
  </si>
  <si>
    <t>徴収率
(％)</t>
    <rPh sb="0" eb="2">
      <t>チョウシュウ</t>
    </rPh>
    <rPh sb="2" eb="3">
      <t>リツ</t>
    </rPh>
    <phoneticPr fontId="7"/>
  </si>
  <si>
    <t>地方消費税交付金</t>
  </si>
  <si>
    <t>森林総合研究所等が行う事業に係るもの</t>
  </si>
  <si>
    <t>　維持補修費</t>
  </si>
  <si>
    <t>　　　法人均等割</t>
  </si>
  <si>
    <t>ゴルフ場利用税交付金</t>
  </si>
  <si>
    <t>　　　法人税割</t>
  </si>
  <si>
    <t>農林水産業費</t>
  </si>
  <si>
    <t>特別地方消費税交付金</t>
  </si>
  <si>
    <t>　　固定資産税</t>
  </si>
  <si>
    <t>商工費</t>
  </si>
  <si>
    <t>和光市文化振興公社</t>
    <rPh sb="0" eb="3">
      <t>ワコウシ</t>
    </rPh>
    <rPh sb="3" eb="5">
      <t>ブンカ</t>
    </rPh>
    <rPh sb="5" eb="7">
      <t>シンコウ</t>
    </rPh>
    <rPh sb="7" eb="9">
      <t>コウシャ</t>
    </rPh>
    <phoneticPr fontId="7"/>
  </si>
  <si>
    <t>　　　うち純固定資産税</t>
  </si>
  <si>
    <t>土木費</t>
  </si>
  <si>
    <t>　　軽自動車税</t>
  </si>
  <si>
    <t>地方特例交付金</t>
  </si>
  <si>
    <t>消防費</t>
  </si>
  <si>
    <t>　　市町村たばこ税</t>
  </si>
  <si>
    <t>　　水利地益税等</t>
  </si>
  <si>
    <t>類似団体内平均(円)</t>
    <rPh sb="0" eb="2">
      <t>ルイジ</t>
    </rPh>
    <rPh sb="2" eb="4">
      <t>ダンタイ</t>
    </rPh>
    <phoneticPr fontId="7"/>
  </si>
  <si>
    <t>教育費</t>
  </si>
  <si>
    <t>地方交付税</t>
  </si>
  <si>
    <t>　普通交付税</t>
  </si>
  <si>
    <t>公債費</t>
  </si>
  <si>
    <t>諸支出金</t>
    <rPh sb="3" eb="4">
      <t>キン</t>
    </rPh>
    <phoneticPr fontId="32"/>
  </si>
  <si>
    <t>目的税</t>
  </si>
  <si>
    <t>　※一般会計等（純計）は、各会計の相互間の繰入・繰出等の重複を控除したものであり、各会計の合計と一致しない場合がある。</t>
  </si>
  <si>
    <t>実質公債費比率</t>
    <rPh sb="0" eb="2">
      <t>ジッシツ</t>
    </rPh>
    <rPh sb="2" eb="5">
      <t>コウサイヒ</t>
    </rPh>
    <rPh sb="5" eb="7">
      <t>ヒリツ</t>
    </rPh>
    <phoneticPr fontId="31"/>
  </si>
  <si>
    <t>　法定目的税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</si>
  <si>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</si>
  <si>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交通安全対策特別交付金</t>
  </si>
  <si>
    <t>左のうち
一般会計等
負担見込額</t>
  </si>
  <si>
    <t>　　入湯税</t>
  </si>
  <si>
    <t>(Ｃ)</t>
  </si>
  <si>
    <t>分担金・負担金</t>
  </si>
  <si>
    <t>経常損益</t>
  </si>
  <si>
    <t>　　事業所税</t>
  </si>
  <si>
    <t>決算額</t>
  </si>
  <si>
    <t>構成比</t>
  </si>
  <si>
    <t>保険給付費</t>
  </si>
  <si>
    <t>経常経費充当一般財源等</t>
  </si>
  <si>
    <t>経常収支比率</t>
    <rPh sb="0" eb="2">
      <t>ケイジョウ</t>
    </rPh>
    <rPh sb="2" eb="4">
      <t>シュウシ</t>
    </rPh>
    <rPh sb="4" eb="6">
      <t>ヒリツ</t>
    </rPh>
    <phoneticPr fontId="31"/>
  </si>
  <si>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</si>
  <si>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</si>
  <si>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</si>
  <si>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</si>
  <si>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</si>
  <si>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</si>
  <si>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</si>
  <si>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</si>
  <si>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都道府県支出金</t>
  </si>
  <si>
    <t>合計</t>
  </si>
  <si>
    <t>平成28年度</t>
    <rPh sb="0" eb="2">
      <t>ヘイセイ</t>
    </rPh>
    <rPh sb="4" eb="6">
      <t>ネンド</t>
    </rPh>
    <phoneticPr fontId="7"/>
  </si>
  <si>
    <t>　扶助費</t>
  </si>
  <si>
    <t>財産収入</t>
  </si>
  <si>
    <t>寄附金</t>
  </si>
  <si>
    <t>平成27年度</t>
    <rPh sb="0" eb="2">
      <t>ヘイセイ</t>
    </rPh>
    <rPh sb="4" eb="6">
      <t>ネンド</t>
    </rPh>
    <phoneticPr fontId="7"/>
  </si>
  <si>
    <t>一般会計</t>
  </si>
  <si>
    <t>当該団体
からの
補助金</t>
  </si>
  <si>
    <t>内訳</t>
    <rPh sb="0" eb="2">
      <t>ウチワケ</t>
    </rPh>
    <phoneticPr fontId="7"/>
  </si>
  <si>
    <t>繰入金</t>
  </si>
  <si>
    <t>充当可能
財源等</t>
    <rPh sb="0" eb="2">
      <t>ジュウトウ</t>
    </rPh>
    <rPh sb="2" eb="3">
      <t>カ</t>
    </rPh>
    <rPh sb="3" eb="4">
      <t>ノウ</t>
    </rPh>
    <rPh sb="5" eb="8">
      <t>ザイゲントウ</t>
    </rPh>
    <phoneticPr fontId="7"/>
  </si>
  <si>
    <t>依頼土地の買い戻しに係るもの</t>
    <rPh sb="0" eb="2">
      <t>イライ</t>
    </rPh>
    <rPh sb="2" eb="4">
      <t>トチ</t>
    </rPh>
    <rPh sb="5" eb="6">
      <t>カ</t>
    </rPh>
    <rPh sb="7" eb="8">
      <t>モド</t>
    </rPh>
    <rPh sb="10" eb="11">
      <t>カカ</t>
    </rPh>
    <phoneticPr fontId="7"/>
  </si>
  <si>
    <t>現年</t>
    <rPh sb="0" eb="1">
      <t>ゲン</t>
    </rPh>
    <rPh sb="1" eb="2">
      <t>ネン</t>
    </rPh>
    <phoneticPr fontId="7"/>
  </si>
  <si>
    <t>H25</t>
  </si>
  <si>
    <t>公営企業に要する経費の財源とする地方債の償還の財源に
充てたと認められる繰入金</t>
  </si>
  <si>
    <t>当該団体（円）</t>
    <rPh sb="0" eb="2">
      <t>トウガイ</t>
    </rPh>
    <rPh sb="2" eb="4">
      <t>ダンタイ</t>
    </rPh>
    <rPh sb="5" eb="6">
      <t>エン</t>
    </rPh>
    <phoneticPr fontId="7"/>
  </si>
  <si>
    <t>　うち元金</t>
  </si>
  <si>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</si>
  <si>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</si>
  <si>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</si>
  <si>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30"/>
  </si>
  <si>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</si>
  <si>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</si>
  <si>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9"/>
  </si>
  <si>
    <t>実質収支</t>
    <rPh sb="0" eb="2">
      <t>ジッシツ</t>
    </rPh>
    <rPh sb="2" eb="4">
      <t>シュウシ</t>
    </rPh>
    <phoneticPr fontId="7"/>
  </si>
  <si>
    <t>歳入合計</t>
  </si>
  <si>
    <t>下水道</t>
  </si>
  <si>
    <t>　補助費等</t>
    <rPh sb="1" eb="3">
      <t>ホジョ</t>
    </rPh>
    <rPh sb="3" eb="4">
      <t>ヒ</t>
    </rPh>
    <rPh sb="4" eb="5">
      <t>トウ</t>
    </rPh>
    <phoneticPr fontId="7"/>
  </si>
  <si>
    <t>他会計等
からの
繰入金</t>
    <rPh sb="9" eb="11">
      <t>クリイレ</t>
    </rPh>
    <rPh sb="11" eb="12">
      <t>キン</t>
    </rPh>
    <phoneticPr fontId="30"/>
  </si>
  <si>
    <t>介護サービス</t>
  </si>
  <si>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</si>
  <si>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</si>
  <si>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</si>
  <si>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</si>
  <si>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</si>
  <si>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</si>
  <si>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</si>
  <si>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</si>
  <si>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</si>
  <si>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</si>
  <si>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</si>
  <si>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</si>
  <si>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30"/>
  </si>
  <si>
    <t>形式収支</t>
  </si>
  <si>
    <t>純資産又は
正味財産</t>
  </si>
  <si>
    <t>当該団体
からの
貸付金</t>
  </si>
  <si>
    <t xml:space="preserve"> H27</t>
  </si>
  <si>
    <t>参考</t>
    <rPh sb="0" eb="2">
      <t>サンコウ</t>
    </rPh>
    <phoneticPr fontId="7"/>
  </si>
  <si>
    <t>当該団体からの債務保証に係る債務残高</t>
    <rPh sb="9" eb="11">
      <t>ホショウ</t>
    </rPh>
    <phoneticPr fontId="7"/>
  </si>
  <si>
    <t>埼玉県後期高齢者医療広域連合</t>
  </si>
  <si>
    <t>当該団体からの損失補償に係る債務残高</t>
  </si>
  <si>
    <t>一般会計等
負担見込額</t>
  </si>
  <si>
    <t>和光都市計画事業和光市駅北口土地区画整理事業特別会計</t>
  </si>
  <si>
    <t>実質赤字額</t>
    <rPh sb="0" eb="2">
      <t>ジッシツ</t>
    </rPh>
    <rPh sb="2" eb="5">
      <t>アカジガク</t>
    </rPh>
    <phoneticPr fontId="7"/>
  </si>
  <si>
    <t>(Ｆ)</t>
  </si>
  <si>
    <t>計</t>
    <rPh sb="0" eb="1">
      <t>ケイ</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</si>
  <si>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</si>
  <si>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</si>
  <si>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</si>
  <si>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</si>
  <si>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</si>
  <si>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国民健康保険特別会計</t>
  </si>
  <si>
    <t>(A)-(B)</t>
  </si>
  <si>
    <t>後期高齢者医療特別会計</t>
  </si>
  <si>
    <t>介護保険特別会計</t>
  </si>
  <si>
    <t>水道事業特別会計</t>
  </si>
  <si>
    <t>法適用企業</t>
  </si>
  <si>
    <t>一般会計</t>
    <rPh sb="0" eb="2">
      <t>イッパン</t>
    </rPh>
    <rPh sb="2" eb="4">
      <t>カイケイ</t>
    </rPh>
    <phoneticPr fontId="7"/>
  </si>
  <si>
    <t>下水道事業特別会計</t>
  </si>
  <si>
    <t>PFI事業に係るもの</t>
    <rPh sb="3" eb="5">
      <t>ジギョウ</t>
    </rPh>
    <rPh sb="6" eb="7">
      <t>カカ</t>
    </rPh>
    <phoneticPr fontId="3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</si>
  <si>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</si>
  <si>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</si>
  <si>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</si>
  <si>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</si>
  <si>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</si>
  <si>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</si>
  <si>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0"/>
  </si>
  <si>
    <t>内訳</t>
    <rPh sb="0" eb="2">
      <t>ウチワケ</t>
    </rPh>
    <phoneticPr fontId="30"/>
  </si>
  <si>
    <t>元利償還金</t>
    <rPh sb="0" eb="2">
      <t>ガンリ</t>
    </rPh>
    <rPh sb="2" eb="5">
      <t>ショウカンキン</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</si>
  <si>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</si>
  <si>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</si>
  <si>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</si>
  <si>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</si>
  <si>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</si>
  <si>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</si>
  <si>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対比（％）</t>
    <rPh sb="0" eb="2">
      <t>タイヒ</t>
    </rPh>
    <phoneticPr fontId="7"/>
  </si>
  <si>
    <t>　うち、健全化法施行規則附則第三条に係る負担見込額</t>
  </si>
  <si>
    <t xml:space="preserve">組合等負担等見込額 </t>
    <rPh sb="0" eb="2">
      <t>クミアイ</t>
    </rPh>
    <rPh sb="2" eb="3">
      <t>トウ</t>
    </rPh>
    <rPh sb="3" eb="5">
      <t>フタン</t>
    </rPh>
    <rPh sb="5" eb="6">
      <t>トウ</t>
    </rPh>
    <rPh sb="6" eb="9">
      <t>ミコミガク</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</si>
  <si>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</si>
  <si>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</si>
  <si>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</si>
  <si>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</si>
  <si>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▲退職金</t>
    <rPh sb="1" eb="3">
      <t>タイショク</t>
    </rPh>
    <rPh sb="3" eb="4">
      <t>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</si>
  <si>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</si>
  <si>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</si>
  <si>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</si>
  <si>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</si>
  <si>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</si>
  <si>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</si>
  <si>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</si>
  <si>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30"/>
  </si>
  <si>
    <t>健全化判断比率</t>
    <rPh sb="0" eb="3">
      <t>ケンゼンカ</t>
    </rPh>
    <rPh sb="3" eb="5">
      <t>ハンダン</t>
    </rPh>
    <rPh sb="5" eb="7">
      <t>ヒリツ</t>
    </rPh>
    <phoneticPr fontId="31"/>
  </si>
  <si>
    <t>その他の会計</t>
  </si>
  <si>
    <t>企業債等
繰入見込額</t>
    <rPh sb="0" eb="2">
      <t>キギョウ</t>
    </rPh>
    <rPh sb="2" eb="3">
      <t>サイ</t>
    </rPh>
    <rPh sb="3" eb="4">
      <t>トウ</t>
    </rPh>
    <rPh sb="5" eb="7">
      <t>クリイレ</t>
    </rPh>
    <rPh sb="7" eb="9">
      <t>ミコ</t>
    </rPh>
    <rPh sb="9" eb="10">
      <t>ガク</t>
    </rPh>
    <phoneticPr fontId="7"/>
  </si>
  <si>
    <t xml:space="preserve">基準財政需要額算入見込額 </t>
    <rPh sb="0" eb="2">
      <t>キジュン</t>
    </rPh>
    <rPh sb="2" eb="4">
      <t>ザイセイ</t>
    </rPh>
    <rPh sb="4" eb="7">
      <t>ジュヨウガク</t>
    </rPh>
    <rPh sb="7" eb="9">
      <t>サンニュウ</t>
    </rPh>
    <rPh sb="9" eb="12">
      <t>ミコミガク</t>
    </rPh>
    <phoneticPr fontId="30"/>
  </si>
  <si>
    <t xml:space="preserve"> H28</t>
  </si>
  <si>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</si>
  <si>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</si>
  <si>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利子補給に係るもの</t>
  </si>
  <si>
    <t>平成28年度</t>
    <rPh sb="0" eb="2">
      <t>ヘイセイ</t>
    </rPh>
    <rPh sb="4" eb="6">
      <t>ネンド</t>
    </rPh>
    <phoneticPr fontId="31"/>
  </si>
  <si>
    <t>早期健全化基準</t>
  </si>
  <si>
    <t>財政再生基準</t>
  </si>
  <si>
    <t>地方独立行政法人に係る将来負担額</t>
  </si>
  <si>
    <t>(Ｂ)</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</si>
  <si>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</si>
  <si>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実質赤字比率</t>
    <rPh sb="0" eb="2">
      <t>ジッシツ</t>
    </rPh>
    <rPh sb="2" eb="4">
      <t>アカジ</t>
    </rPh>
    <rPh sb="4" eb="6">
      <t>ヒリツ</t>
    </rPh>
    <phoneticPr fontId="31"/>
  </si>
  <si>
    <t>連結実質赤字比率</t>
    <rPh sb="0" eb="2">
      <t>レンケツ</t>
    </rPh>
    <rPh sb="2" eb="4">
      <t>ジッシツ</t>
    </rPh>
    <rPh sb="4" eb="6">
      <t>アカジ</t>
    </rPh>
    <rPh sb="6" eb="8">
      <t>ヒリツ</t>
    </rPh>
    <phoneticPr fontId="31"/>
  </si>
  <si>
    <t>(Ｄ)</t>
  </si>
  <si>
    <t>(単年度)</t>
    <rPh sb="1" eb="4">
      <t>タンネンド</t>
    </rPh>
    <phoneticPr fontId="7"/>
  </si>
  <si>
    <t>ラスパイレス指数</t>
    <rPh sb="6" eb="8">
      <t>シスウ</t>
    </rPh>
    <phoneticPr fontId="35"/>
  </si>
  <si>
    <t>(3ヵ年平均)</t>
    <rPh sb="3" eb="4">
      <t>ネン</t>
    </rPh>
    <rPh sb="4" eb="6">
      <t>ヘイキン</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</si>
  <si>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</si>
  <si>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和光市土地開発公社</t>
    <rPh sb="0" eb="3">
      <t>ワコウシ</t>
    </rPh>
    <rPh sb="3" eb="5">
      <t>トチ</t>
    </rPh>
    <rPh sb="5" eb="7">
      <t>カイハツ</t>
    </rPh>
    <rPh sb="7" eb="9">
      <t>コウシャ</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</si>
  <si>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</si>
  <si>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</si>
  <si>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</si>
  <si>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</si>
  <si>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</si>
  <si>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</si>
  <si>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</si>
  <si>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</si>
  <si>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6"/>
  </si>
  <si>
    <t>増減率(%)(A)</t>
    <rPh sb="0" eb="3">
      <t>ゾウゲンリツ</t>
    </rPh>
    <phoneticPr fontId="7"/>
  </si>
  <si>
    <t>満期一括償還地方債の一年当たりの元金償還金に相当するもの
（年度割相当額）</t>
  </si>
  <si>
    <t>増減率(%)(B)</t>
    <rPh sb="0" eb="3">
      <t>ゾウゲンリツ</t>
    </rPh>
    <phoneticPr fontId="7"/>
  </si>
  <si>
    <t>一部事務組合等の起こした地方債に充てたと認められる
補助金又は負担金</t>
  </si>
  <si>
    <t>公債費に準ずる債務負担行為に係るもの</t>
  </si>
  <si>
    <t>普通建設事業費</t>
    <rPh sb="0" eb="2">
      <t>フツウ</t>
    </rPh>
    <rPh sb="2" eb="4">
      <t>ケンセツ</t>
    </rPh>
    <rPh sb="4" eb="7">
      <t>ジギョウヒ</t>
    </rPh>
    <phoneticPr fontId="7"/>
  </si>
  <si>
    <t>H24</t>
  </si>
  <si>
    <t>H27</t>
  </si>
  <si>
    <t>▲ 3.22</t>
  </si>
  <si>
    <t>▲ 1.06</t>
  </si>
  <si>
    <t>その他会計（黒字）</t>
  </si>
  <si>
    <t>朝霞地区一部事務組合</t>
    <rPh sb="0" eb="2">
      <t>アサカ</t>
    </rPh>
    <rPh sb="2" eb="4">
      <t>チク</t>
    </rPh>
    <rPh sb="4" eb="6">
      <t>イチブ</t>
    </rPh>
    <rPh sb="6" eb="8">
      <t>ジム</t>
    </rPh>
    <rPh sb="8" eb="10">
      <t>クミアイ</t>
    </rPh>
    <phoneticPr fontId="7"/>
  </si>
  <si>
    <t>埼玉県市町村総合事務組合</t>
  </si>
  <si>
    <t>彩の国さいたま人づくり広域連合</t>
    <rPh sb="0" eb="1">
      <t>サイ</t>
    </rPh>
    <rPh sb="2" eb="3">
      <t>クニ</t>
    </rPh>
    <rPh sb="7" eb="8">
      <t>ヒト</t>
    </rPh>
    <rPh sb="11" eb="13">
      <t>コウイキ</t>
    </rPh>
    <rPh sb="13" eb="15">
      <t>レンゴウ</t>
    </rPh>
    <phoneticPr fontId="7"/>
  </si>
  <si>
    <t>交通災害特別会計</t>
    <rPh sb="0" eb="2">
      <t>コウツウ</t>
    </rPh>
    <rPh sb="2" eb="4">
      <t>サイガイ</t>
    </rPh>
    <rPh sb="4" eb="6">
      <t>トクベツ</t>
    </rPh>
    <rPh sb="6" eb="8">
      <t>カイケイ</t>
    </rPh>
    <phoneticPr fontId="7"/>
  </si>
  <si>
    <t>和光市学校給食協会</t>
    <rPh sb="0" eb="3">
      <t>ワコウシ</t>
    </rPh>
    <rPh sb="3" eb="5">
      <t>ガッコウ</t>
    </rPh>
    <rPh sb="5" eb="7">
      <t>キュウショク</t>
    </rPh>
    <rPh sb="7" eb="9">
      <t>キョウカイ</t>
    </rPh>
    <phoneticPr fontId="7"/>
  </si>
  <si>
    <t>有形固定資産減価償却率</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</si>
  <si>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</si>
  <si>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7"/>
  </si>
  <si>
    <t>分析欄</t>
    <rPh sb="0" eb="2">
      <t>ブンセキ</t>
    </rPh>
    <rPh sb="2" eb="3">
      <t>ラン</t>
    </rPh>
    <phoneticPr fontId="37"/>
  </si>
  <si>
    <t>　将来負担比率は0.8％減少した57.1％となった一方で、有形固定資産減価償却率は1.5％上昇した56.2％となっている。
　将来負担比率の減少は、分母項目の１つである標準財政規模の増加による影響であり、一概に本来行うべきであった老朽化対策が先送りされている状態であるとはいえないが、有形固定資産減価償却率の水準の上昇を踏まえ、今後は公共施設の老朽化に対応した対策がますます必要となってくることが分かる。</t>
  </si>
  <si>
    <t>(　参考　）</t>
    <rPh sb="2" eb="4">
      <t>サンコウ</t>
    </rPh>
    <phoneticPr fontId="37"/>
  </si>
  <si>
    <t>当該団体値</t>
    <rPh sb="0" eb="2">
      <t>トウガイ</t>
    </rPh>
    <rPh sb="2" eb="4">
      <t>ダンタイ</t>
    </rPh>
    <rPh sb="4" eb="5">
      <t>アタイ</t>
    </rPh>
    <phoneticPr fontId="37"/>
  </si>
  <si>
    <t>将来負担比率</t>
    <rPh sb="0" eb="2">
      <t>ショウライ</t>
    </rPh>
    <rPh sb="2" eb="4">
      <t>フタン</t>
    </rPh>
    <rPh sb="4" eb="6">
      <t>ヒリツ</t>
    </rPh>
    <phoneticPr fontId="37"/>
  </si>
  <si>
    <t>類似団体内平均値</t>
    <rPh sb="0" eb="2">
      <t>ルイジ</t>
    </rPh>
    <rPh sb="2" eb="4">
      <t>ダンタイ</t>
    </rPh>
    <rPh sb="4" eb="5">
      <t>ナイ</t>
    </rPh>
    <rPh sb="5" eb="8">
      <t>ヘイキンチ</t>
    </rPh>
    <phoneticPr fontId="3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</si>
  <si>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7"/>
  </si>
  <si>
    <t>　将来負担比率は平成24年度と比較して17.8％増加した57.1％となっているが、これは主に平成27年度に和光市立下新倉小学校を新設したことによるものである。一方、実質公債費比率は平成24年度と比較して1.5％減少した2.8％となっているが、これは過去の地方債の償還が進んだ一方、小学校の新設に伴う償還が開始となっていないことによる影響が主な要因である。
　類似団体の傾向は将来負担比率、実質公債費比率ともに減少していっている傾向にあるが、これと異なる傾向となっているのは上述の和光市立下新倉小学校の新設による影響である。</t>
  </si>
  <si>
    <t>（　参考　）</t>
    <rPh sb="2" eb="4">
      <t>サンコウ</t>
    </rPh>
    <phoneticPr fontId="37"/>
  </si>
  <si>
    <t>実質公債費比率</t>
    <rPh sb="0" eb="2">
      <t>ジッシツ</t>
    </rPh>
    <rPh sb="2" eb="5">
      <t>コウサイヒ</t>
    </rPh>
    <rPh sb="5" eb="7">
      <t>ヒリツ</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</si>
</sst>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9">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22"/>
      <name val="ＭＳ Ｐゴシック"/>
      <family val="3"/>
      <charset val="128"/>
    </font>
    <font>
      <sz val="14"/>
      <color theme="1"/>
      <name val="ＭＳ Ｐゴシック"/>
      <family val="3"/>
      <charset val="128"/>
    </font>
    <font>
      <sz val="11"/>
      <name val="ＭＳ Ｐゴシック"/>
      <family val="3"/>
      <charset val="128"/>
    </font>
    <font>
      <b/>
      <sz val="18"/>
      <color indexed="8"/>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sz val="6"/>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xf numFmtId="0" fontId="38" fillId="0" borderId="0">
      <alignment vertical="center"/>
    </xf>
  </cellStyleXfs>
  <cellXfs count="1077">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7"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9" fontId="3" fillId="0" borderId="9"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65"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5"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9" fontId="3" fillId="0" borderId="72"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3" fillId="0" borderId="72" xfId="15" applyNumberFormat="1" applyFont="1"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9"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9"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9" fontId="3" fillId="0" borderId="42" xfId="15" applyNumberFormat="1"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5" fontId="3" fillId="0" borderId="16" xfId="15" applyNumberFormat="1" applyFont="1" applyFill="1" applyBorder="1" applyAlignment="1">
      <alignment horizontal="right" vertical="center"/>
    </xf>
    <xf numFmtId="185" fontId="3" fillId="0" borderId="31" xfId="15" applyNumberFormat="1" applyFont="1" applyFill="1" applyBorder="1" applyAlignment="1">
      <alignment horizontal="right" vertical="center"/>
    </xf>
    <xf numFmtId="185" fontId="3" fillId="0" borderId="3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5" fontId="3" fillId="0" borderId="15"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91"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97" xfId="27"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3" borderId="19" xfId="28" applyFont="1" applyFill="1" applyBorder="1" applyAlignment="1" applyProtection="1">
      <alignment horizontal="left" vertical="center"/>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5" xfId="28" applyFont="1" applyFill="1" applyBorder="1" applyAlignment="1" applyProtection="1">
      <alignment horizontal="center" vertical="center" wrapTex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0" fontId="18" fillId="3" borderId="39"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1" fillId="0" borderId="32" xfId="36" applyFont="1" applyFill="1" applyBorder="1" applyAlignment="1">
      <alignment horizontal="center" vertical="center"/>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wrapText="1"/>
      <protection locked="0"/>
    </xf>
    <xf numFmtId="0" fontId="1" fillId="0" borderId="16"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188" xfId="35" applyNumberFormat="1" applyFont="1" applyFill="1" applyBorder="1" applyAlignment="1">
      <alignment horizontal="center" vertical="center"/>
    </xf>
    <xf numFmtId="179" fontId="1" fillId="3" borderId="74" xfId="35" applyNumberFormat="1" applyFont="1" applyFill="1" applyBorder="1" applyAlignment="1">
      <alignment horizontal="center" vertical="center"/>
    </xf>
    <xf numFmtId="0" fontId="1" fillId="0" borderId="74" xfId="36" applyFont="1" applyFill="1" applyBorder="1" applyAlignment="1">
      <alignment horizontal="center" vertical="center"/>
    </xf>
    <xf numFmtId="179" fontId="1" fillId="3" borderId="189"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27" xfId="35"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185" fontId="0"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xf numFmtId="0" fontId="1" fillId="0" borderId="0" xfId="36" applyFont="1" applyFill="1">
      <alignment vertical="center"/>
    </xf>
    <xf numFmtId="0" fontId="2" fillId="3" borderId="0" xfId="8" applyFont="1" applyFill="1" applyProtection="1">
      <protection hidden="1"/>
    </xf>
    <xf numFmtId="0" fontId="1" fillId="0" borderId="35" xfId="36" applyFont="1" applyFill="1" applyBorder="1" applyAlignment="1">
      <alignment horizontal="center" vertical="center"/>
    </xf>
    <xf numFmtId="0" fontId="1" fillId="0" borderId="37" xfId="36" applyFont="1" applyFill="1" applyBorder="1" applyAlignment="1">
      <alignment horizontal="center" vertical="center"/>
    </xf>
    <xf numFmtId="0" fontId="28" fillId="0" borderId="0" xfId="39" applyFont="1" applyAlignment="1">
      <alignment vertical="center"/>
    </xf>
  </cellXfs>
  <cellStyles count="40">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 7 2" xfId="3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39310</c:v>
                </c:pt>
                <c:pt idx="1">
                  <c:v>36472</c:v>
                </c:pt>
                <c:pt idx="2">
                  <c:v>32395</c:v>
                </c:pt>
                <c:pt idx="3">
                  <c:v>91319</c:v>
                </c:pt>
                <c:pt idx="4">
                  <c:v>46708</c:v>
                </c:pt>
              </c:numCache>
            </c:numRef>
          </c:val>
          <c:smooth val="0"/>
        </c:ser>
        <c:dLbls>
          <c:showLegendKey val="0"/>
          <c:showVal val="0"/>
          <c:showCatName val="0"/>
          <c:showSerName val="0"/>
          <c:showPercent val="0"/>
          <c:showBubbleSize val="0"/>
        </c:dLbls>
        <c:marker val="1"/>
        <c:smooth val="0"/>
        <c:axId val="196061056"/>
        <c:axId val="196063232"/>
      </c:lineChart>
      <c:catAx>
        <c:axId val="196061056"/>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96063232"/>
        <c:crosses val="autoZero"/>
        <c:auto val="1"/>
        <c:lblAlgn val="ctr"/>
        <c:lblOffset val="100"/>
        <c:tickLblSkip val="1"/>
        <c:noMultiLvlLbl val="0"/>
      </c:catAx>
      <c:valAx>
        <c:axId val="196063232"/>
        <c:scaling>
          <c:orientation val="minMax"/>
          <c:max val="11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96061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8.75</c:v>
                </c:pt>
                <c:pt idx="1">
                  <c:v>7.57</c:v>
                </c:pt>
                <c:pt idx="2">
                  <c:v>8.86</c:v>
                </c:pt>
                <c:pt idx="3">
                  <c:v>9.14</c:v>
                </c:pt>
                <c:pt idx="4">
                  <c:v>6.54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7.83</c:v>
                </c:pt>
                <c:pt idx="1">
                  <c:v>7.67</c:v>
                </c:pt>
                <c:pt idx="2">
                  <c:v>9.92</c:v>
                </c:pt>
                <c:pt idx="3">
                  <c:v>6</c:v>
                </c:pt>
                <c:pt idx="4">
                  <c:v>7.11</c:v>
                </c:pt>
              </c:numCache>
            </c:numRef>
          </c:val>
        </c:ser>
        <c:dLbls>
          <c:showLegendKey val="0"/>
          <c:showVal val="0"/>
          <c:showCatName val="0"/>
          <c:showSerName val="0"/>
          <c:showPercent val="0"/>
          <c:showBubbleSize val="0"/>
        </c:dLbls>
        <c:gapWidth val="250"/>
        <c:overlap val="100"/>
        <c:axId val="197835008"/>
        <c:axId val="19785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1.76</c:v>
                </c:pt>
                <c:pt idx="1">
                  <c:v>-0.98</c:v>
                </c:pt>
                <c:pt idx="2">
                  <c:v>3.57</c:v>
                </c:pt>
                <c:pt idx="3">
                  <c:v>-3.22</c:v>
                </c:pt>
                <c:pt idx="4">
                  <c:v>-1.06</c:v>
                </c:pt>
              </c:numCache>
            </c:numRef>
          </c:val>
          <c:smooth val="0"/>
        </c:ser>
        <c:dLbls>
          <c:showLegendKey val="0"/>
          <c:showVal val="0"/>
          <c:showCatName val="0"/>
          <c:showSerName val="0"/>
          <c:showPercent val="0"/>
          <c:showBubbleSize val="0"/>
        </c:dLbls>
        <c:marker val="1"/>
        <c:smooth val="0"/>
        <c:axId val="197835008"/>
        <c:axId val="197853568"/>
      </c:lineChart>
      <c:catAx>
        <c:axId val="19783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97853568"/>
        <c:crosses val="autoZero"/>
        <c:auto val="1"/>
        <c:lblAlgn val="ctr"/>
        <c:lblOffset val="100"/>
        <c:tickLblSkip val="1"/>
        <c:noMultiLvlLbl val="0"/>
      </c:catAx>
      <c:valAx>
        <c:axId val="19785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978350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4"/>
          <c:order val="4"/>
          <c:tx>
            <c:strRef>
              <c:f>データシート!$A$31</c:f>
              <c:strCache>
                <c:ptCount val="1"/>
                <c:pt idx="0">
                  <c:v>和光都市計画事業和光市駅北口土地区画整理事業特別会計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#N/A</c:v>
                </c:pt>
                <c:pt idx="3">
                  <c:v>0.04</c:v>
                </c:pt>
                <c:pt idx="4">
                  <c:v>#N/A</c:v>
                </c:pt>
                <c:pt idx="5">
                  <c:v>0.6</c:v>
                </c:pt>
                <c:pt idx="6">
                  <c:v>#N/A</c:v>
                </c:pt>
                <c:pt idx="7">
                  <c:v>0.15</c:v>
                </c:pt>
                <c:pt idx="8">
                  <c:v>#N/A</c:v>
                </c:pt>
                <c:pt idx="9">
                  <c:v>0.53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0.55000000000000004</c:v>
                </c:pt>
                <c:pt idx="2">
                  <c:v>#N/A</c:v>
                </c:pt>
                <c:pt idx="3">
                  <c:v>0.76</c:v>
                </c:pt>
                <c:pt idx="4">
                  <c:v>#N/A</c:v>
                </c:pt>
                <c:pt idx="5">
                  <c:v>1.06</c:v>
                </c:pt>
                <c:pt idx="6">
                  <c:v>#N/A</c:v>
                </c:pt>
                <c:pt idx="7">
                  <c:v>0.71</c:v>
                </c:pt>
                <c:pt idx="8">
                  <c:v>#N/A</c:v>
                </c:pt>
                <c:pt idx="9">
                  <c:v>0.68</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0.25</c:v>
                </c:pt>
                <c:pt idx="2">
                  <c:v>#N/A</c:v>
                </c:pt>
                <c:pt idx="3">
                  <c:v>0.64</c:v>
                </c:pt>
                <c:pt idx="4">
                  <c:v>#N/A</c:v>
                </c:pt>
                <c:pt idx="5">
                  <c:v>0.53</c:v>
                </c:pt>
                <c:pt idx="6">
                  <c:v>#N/A</c:v>
                </c:pt>
                <c:pt idx="7">
                  <c:v>0.7</c:v>
                </c:pt>
                <c:pt idx="8">
                  <c:v>#N/A</c:v>
                </c:pt>
                <c:pt idx="9">
                  <c:v>0.86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3.59</c:v>
                </c:pt>
                <c:pt idx="2">
                  <c:v>#N/A</c:v>
                </c:pt>
                <c:pt idx="3">
                  <c:v>3.07</c:v>
                </c:pt>
                <c:pt idx="4">
                  <c:v>#N/A</c:v>
                </c:pt>
                <c:pt idx="5">
                  <c:v>3.95</c:v>
                </c:pt>
                <c:pt idx="6">
                  <c:v>#N/A</c:v>
                </c:pt>
                <c:pt idx="7">
                  <c:v>3.48</c:v>
                </c:pt>
                <c:pt idx="8">
                  <c:v>#N/A</c:v>
                </c:pt>
                <c:pt idx="9">
                  <c:v>3.56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8.75</c:v>
                </c:pt>
                <c:pt idx="2">
                  <c:v>#N/A</c:v>
                </c:pt>
                <c:pt idx="3">
                  <c:v>7.52</c:v>
                </c:pt>
                <c:pt idx="4">
                  <c:v>#N/A</c:v>
                </c:pt>
                <c:pt idx="5">
                  <c:v>8.24</c:v>
                </c:pt>
                <c:pt idx="6">
                  <c:v>#N/A</c:v>
                </c:pt>
                <c:pt idx="7">
                  <c:v>8.98</c:v>
                </c:pt>
                <c:pt idx="8">
                  <c:v>#N/A</c:v>
                </c:pt>
                <c:pt idx="9">
                  <c:v>6</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13.56</c:v>
                </c:pt>
                <c:pt idx="2">
                  <c:v>#N/A</c:v>
                </c:pt>
                <c:pt idx="3">
                  <c:v>14.66</c:v>
                </c:pt>
                <c:pt idx="4">
                  <c:v>#N/A</c:v>
                </c:pt>
                <c:pt idx="5">
                  <c:v>14.56</c:v>
                </c:pt>
                <c:pt idx="6">
                  <c:v>#N/A</c:v>
                </c:pt>
                <c:pt idx="7">
                  <c:v>12.97</c:v>
                </c:pt>
                <c:pt idx="8">
                  <c:v>#N/A</c:v>
                </c:pt>
                <c:pt idx="9">
                  <c:v>9.06</c:v>
                </c:pt>
              </c:numCache>
            </c:numRef>
          </c:val>
        </c:ser>
        <c:dLbls>
          <c:showLegendKey val="0"/>
          <c:showVal val="0"/>
          <c:showCatName val="0"/>
          <c:showSerName val="0"/>
          <c:showPercent val="0"/>
          <c:showBubbleSize val="0"/>
        </c:dLbls>
        <c:gapWidth val="150"/>
        <c:overlap val="100"/>
        <c:axId val="197943296"/>
        <c:axId val="197944832"/>
      </c:barChart>
      <c:catAx>
        <c:axId val="1979432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97944832"/>
        <c:crosses val="autoZero"/>
        <c:auto val="1"/>
        <c:lblAlgn val="ctr"/>
        <c:lblOffset val="100"/>
        <c:tickLblSkip val="1"/>
        <c:noMultiLvlLbl val="0"/>
      </c:catAx>
      <c:valAx>
        <c:axId val="19794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9794329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1543</c:v>
                </c:pt>
                <c:pt idx="5">
                  <c:v>1660</c:v>
                </c:pt>
                <c:pt idx="8">
                  <c:v>1626</c:v>
                </c:pt>
                <c:pt idx="11">
                  <c:v>1483</c:v>
                </c:pt>
                <c:pt idx="14">
                  <c:v>1491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8</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33</c:v>
                </c:pt>
                <c:pt idx="3">
                  <c:v>7</c:v>
                </c:pt>
                <c:pt idx="6">
                  <c:v>6</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4</c:v>
                </c:pt>
                <c:pt idx="6">
                  <c:v>11</c:v>
                </c:pt>
                <c:pt idx="9">
                  <c:v>21</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317</c:v>
                </c:pt>
                <c:pt idx="3">
                  <c:v>298</c:v>
                </c:pt>
                <c:pt idx="6">
                  <c:v>248</c:v>
                </c:pt>
                <c:pt idx="9">
                  <c:v>241</c:v>
                </c:pt>
                <c:pt idx="12">
                  <c:v>231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1676</c:v>
                </c:pt>
                <c:pt idx="3">
                  <c:v>1650</c:v>
                </c:pt>
                <c:pt idx="6">
                  <c:v>1673</c:v>
                </c:pt>
                <c:pt idx="9">
                  <c:v>1683</c:v>
                </c:pt>
                <c:pt idx="12">
                  <c:v>1597</c:v>
                </c:pt>
              </c:numCache>
            </c:numRef>
          </c:val>
        </c:ser>
        <c:dLbls>
          <c:showLegendKey val="0"/>
          <c:showVal val="0"/>
          <c:showCatName val="0"/>
          <c:showSerName val="0"/>
          <c:showPercent val="0"/>
          <c:showBubbleSize val="0"/>
        </c:dLbls>
        <c:gapWidth val="100"/>
        <c:overlap val="100"/>
        <c:axId val="193522304"/>
        <c:axId val="19352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487</c:v>
                </c:pt>
                <c:pt idx="2">
                  <c:v>#N/A</c:v>
                </c:pt>
                <c:pt idx="3">
                  <c:v>#N/A</c:v>
                </c:pt>
                <c:pt idx="4">
                  <c:v>299</c:v>
                </c:pt>
                <c:pt idx="5">
                  <c:v>#N/A</c:v>
                </c:pt>
                <c:pt idx="6">
                  <c:v>#N/A</c:v>
                </c:pt>
                <c:pt idx="7">
                  <c:v>312</c:v>
                </c:pt>
                <c:pt idx="8">
                  <c:v>#N/A</c:v>
                </c:pt>
                <c:pt idx="9">
                  <c:v>#N/A</c:v>
                </c:pt>
                <c:pt idx="10">
                  <c:v>476</c:v>
                </c:pt>
                <c:pt idx="11">
                  <c:v>#N/A</c:v>
                </c:pt>
                <c:pt idx="12">
                  <c:v>#N/A</c:v>
                </c:pt>
                <c:pt idx="13">
                  <c:v>354</c:v>
                </c:pt>
                <c:pt idx="14">
                  <c:v>#N/A</c:v>
                </c:pt>
              </c:numCache>
            </c:numRef>
          </c:val>
          <c:smooth val="0"/>
        </c:ser>
        <c:dLbls>
          <c:showLegendKey val="0"/>
          <c:showVal val="0"/>
          <c:showCatName val="0"/>
          <c:showSerName val="0"/>
          <c:showPercent val="0"/>
          <c:showBubbleSize val="0"/>
        </c:dLbls>
        <c:marker val="1"/>
        <c:smooth val="0"/>
        <c:axId val="193522304"/>
        <c:axId val="193524480"/>
      </c:lineChart>
      <c:catAx>
        <c:axId val="1935223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93524480"/>
        <c:crosses val="autoZero"/>
        <c:auto val="1"/>
        <c:lblAlgn val="ctr"/>
        <c:lblOffset val="100"/>
        <c:tickLblSkip val="1"/>
        <c:noMultiLvlLbl val="0"/>
      </c:catAx>
      <c:valAx>
        <c:axId val="19352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935223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13196</c:v>
                </c:pt>
                <c:pt idx="5">
                  <c:v>12420</c:v>
                </c:pt>
                <c:pt idx="8">
                  <c:v>11518</c:v>
                </c:pt>
                <c:pt idx="11">
                  <c:v>11076</c:v>
                </c:pt>
                <c:pt idx="14">
                  <c:v>10255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1996</c:v>
                </c:pt>
                <c:pt idx="5">
                  <c:v>1800</c:v>
                </c:pt>
                <c:pt idx="8">
                  <c:v>2508</c:v>
                </c:pt>
                <c:pt idx="11">
                  <c:v>2560</c:v>
                </c:pt>
                <c:pt idx="14">
                  <c:v>2708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3192</c:v>
                </c:pt>
                <c:pt idx="5">
                  <c:v>3366</c:v>
                </c:pt>
                <c:pt idx="8">
                  <c:v>3280</c:v>
                </c:pt>
                <c:pt idx="11">
                  <c:v>2257</c:v>
                </c:pt>
                <c:pt idx="14">
                  <c:v>2441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c:v>
                </c:pt>
                <c:pt idx="3">
                  <c:v>5</c:v>
                </c:pt>
                <c:pt idx="6">
                  <c:v>4</c:v>
                </c:pt>
                <c:pt idx="9">
                  <c:v>3</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3643</c:v>
                </c:pt>
                <c:pt idx="3">
                  <c:v>3592</c:v>
                </c:pt>
                <c:pt idx="6">
                  <c:v>3179</c:v>
                </c:pt>
                <c:pt idx="9">
                  <c:v>3282</c:v>
                </c:pt>
                <c:pt idx="12">
                  <c:v>3089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c:v>
                </c:pt>
                <c:pt idx="3">
                  <c:v>92</c:v>
                </c:pt>
                <c:pt idx="6">
                  <c:v>81</c:v>
                </c:pt>
                <c:pt idx="9">
                  <c:v>70</c:v>
                </c:pt>
                <c:pt idx="12">
                  <c:v>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2779</c:v>
                </c:pt>
                <c:pt idx="3">
                  <c:v>2503</c:v>
                </c:pt>
                <c:pt idx="6">
                  <c:v>2561</c:v>
                </c:pt>
                <c:pt idx="9">
                  <c:v>2412</c:v>
                </c:pt>
                <c:pt idx="12">
                  <c:v>2219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434</c:v>
                </c:pt>
                <c:pt idx="3">
                  <c:v>349</c:v>
                </c:pt>
                <c:pt idx="6">
                  <c:v>263</c:v>
                </c:pt>
                <c:pt idx="9">
                  <c:v>190</c:v>
                </c:pt>
                <c:pt idx="12">
                  <c:v>130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16531</c:v>
                </c:pt>
                <c:pt idx="3">
                  <c:v>16444</c:v>
                </c:pt>
                <c:pt idx="6">
                  <c:v>15856</c:v>
                </c:pt>
                <c:pt idx="9">
                  <c:v>17744</c:v>
                </c:pt>
                <c:pt idx="12">
                  <c:v>17833</c:v>
                </c:pt>
              </c:numCache>
            </c:numRef>
          </c:val>
        </c:ser>
        <c:dLbls>
          <c:showLegendKey val="0"/>
          <c:showVal val="0"/>
          <c:showCatName val="0"/>
          <c:showSerName val="0"/>
          <c:showPercent val="0"/>
          <c:showBubbleSize val="0"/>
        </c:dLbls>
        <c:gapWidth val="100"/>
        <c:overlap val="100"/>
        <c:axId val="203755904"/>
        <c:axId val="203757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5033</c:v>
                </c:pt>
                <c:pt idx="2">
                  <c:v>#N/A</c:v>
                </c:pt>
                <c:pt idx="3">
                  <c:v>#N/A</c:v>
                </c:pt>
                <c:pt idx="4">
                  <c:v>5398</c:v>
                </c:pt>
                <c:pt idx="5">
                  <c:v>#N/A</c:v>
                </c:pt>
                <c:pt idx="6">
                  <c:v>#N/A</c:v>
                </c:pt>
                <c:pt idx="7">
                  <c:v>4638</c:v>
                </c:pt>
                <c:pt idx="8">
                  <c:v>#N/A</c:v>
                </c:pt>
                <c:pt idx="9">
                  <c:v>#N/A</c:v>
                </c:pt>
                <c:pt idx="10">
                  <c:v>7811</c:v>
                </c:pt>
                <c:pt idx="11">
                  <c:v>#N/A</c:v>
                </c:pt>
                <c:pt idx="12">
                  <c:v>#N/A</c:v>
                </c:pt>
                <c:pt idx="13">
                  <c:v>7933</c:v>
                </c:pt>
                <c:pt idx="14">
                  <c:v>#N/A</c:v>
                </c:pt>
              </c:numCache>
            </c:numRef>
          </c:val>
          <c:smooth val="0"/>
        </c:ser>
        <c:dLbls>
          <c:showLegendKey val="0"/>
          <c:showVal val="0"/>
          <c:showCatName val="0"/>
          <c:showSerName val="0"/>
          <c:showPercent val="0"/>
          <c:showBubbleSize val="0"/>
        </c:dLbls>
        <c:marker val="1"/>
        <c:smooth val="0"/>
        <c:axId val="203755904"/>
        <c:axId val="203757824"/>
      </c:lineChart>
      <c:catAx>
        <c:axId val="2037559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03757824"/>
        <c:crosses val="autoZero"/>
        <c:auto val="1"/>
        <c:lblAlgn val="ctr"/>
        <c:lblOffset val="100"/>
        <c:tickLblSkip val="1"/>
        <c:noMultiLvlLbl val="0"/>
      </c:catAx>
      <c:valAx>
        <c:axId val="20375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037559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ext>
              </c:extLst>
            </c:dLbl>
            <c:dLbl>
              <c:idx val="1"/>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ext>
              </c:extLst>
            </c:dLbl>
            <c:dLbl>
              <c:idx val="2"/>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ext>
              </c:extLst>
            </c:dLbl>
            <c:dLbl>
              <c:idx val="3"/>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ext>
              </c:extLst>
            </c:dLbl>
            <c:dLbl>
              <c:idx val="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3">
                  <c:v>54.7</c:v>
                </c:pt>
                <c:pt idx="4">
                  <c:v>56.2</c:v>
                </c:pt>
              </c:numCache>
            </c:numRef>
          </c:xVal>
          <c:yVal>
            <c:numRef>
              <c:f>公会計指標分析・財政指標組合せ分析表!$K$51:$O$51</c:f>
              <c:numCache>
                <c:formatCode>#,##0.0;"▲ "#,##0.0</c:formatCode>
                <c:ptCount val="5"/>
                <c:pt idx="3">
                  <c:v>57.9</c:v>
                </c:pt>
                <c:pt idx="4">
                  <c:v>57.1</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ext>
              </c:extLst>
            </c:dLbl>
            <c:dLbl>
              <c:idx val="1"/>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ext>
              </c:extLst>
            </c:dLbl>
            <c:dLbl>
              <c:idx val="2"/>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ext>
              </c:extLst>
            </c:dLbl>
            <c:dLbl>
              <c:idx val="3"/>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ext>
              </c:extLst>
            </c:dLbl>
            <c:dLbl>
              <c:idx val="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3">
                  <c:v>56.8</c:v>
                </c:pt>
                <c:pt idx="4">
                  <c:v>56.7</c:v>
                </c:pt>
              </c:numCache>
            </c:numRef>
          </c:xVal>
          <c:yVal>
            <c:numRef>
              <c:f>公会計指標分析・財政指標組合せ分析表!$K$55:$O$55</c:f>
              <c:numCache>
                <c:formatCode>#,##0.0;"▲ "#,##0.0</c:formatCode>
                <c:ptCount val="5"/>
                <c:pt idx="3">
                  <c:v>33.6</c:v>
                </c:pt>
                <c:pt idx="4">
                  <c:v>32.5</c:v>
                </c:pt>
              </c:numCache>
            </c:numRef>
          </c:yVal>
          <c:smooth val="0"/>
        </c:ser>
        <c:dLbls>
          <c:showLegendKey val="0"/>
          <c:showVal val="0"/>
          <c:showCatName val="0"/>
          <c:showSerName val="0"/>
          <c:showPercent val="0"/>
          <c:showBubbleSize val="0"/>
        </c:dLbls>
        <c:axId val="146652160"/>
        <c:axId val="146658432"/>
      </c:scatterChart>
      <c:valAx>
        <c:axId val="146652160"/>
        <c:scaling>
          <c:orientation val="minMax"/>
          <c:max val="57"/>
          <c:min val="54.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29175338099"/>
              <c:y val="0.9107465138286285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46658432"/>
        <c:crosses val="autoZero"/>
        <c:crossBetween val="midCat"/>
      </c:valAx>
      <c:valAx>
        <c:axId val="146658432"/>
        <c:scaling>
          <c:orientation val="minMax"/>
          <c:max val="63"/>
          <c:min val="2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2"/>
              <c:y val="0.2510479047261949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46652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H24</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ext>
              </c:extLst>
            </c:dLbl>
            <c:dLbl>
              <c:idx val="1"/>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ext>
              </c:extLst>
            </c:dLbl>
            <c:dLbl>
              <c:idx val="2"/>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ext>
              </c:extLst>
            </c:dLbl>
            <c:dLbl>
              <c:idx val="3"/>
              <c:layout>
                <c:manualLayout>
                  <c:x val="0"/>
                  <c:y val="-9.7855660199337828E-3"/>
                </c:manualLayout>
              </c:layout>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ext>
              </c:extLst>
            </c:dLbl>
            <c:dLbl>
              <c:idx val="4"/>
              <c:layout>
                <c:manualLayout>
                  <c:x val="0"/>
                  <c:y val="9.785566019933762E-3"/>
                </c:manualLayout>
              </c:layout>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4.3</c:v>
                </c:pt>
                <c:pt idx="1">
                  <c:v>3.2</c:v>
                </c:pt>
                <c:pt idx="2">
                  <c:v>2.8</c:v>
                </c:pt>
                <c:pt idx="3">
                  <c:v>2.7</c:v>
                </c:pt>
                <c:pt idx="4">
                  <c:v>2.8</c:v>
                </c:pt>
              </c:numCache>
            </c:numRef>
          </c:xVal>
          <c:yVal>
            <c:numRef>
              <c:f>公会計指標分析・財政指標組合せ分析表!$K$73:$O$73</c:f>
              <c:numCache>
                <c:formatCode>#,##0.0;"▲ "#,##0.0</c:formatCode>
                <c:ptCount val="5"/>
                <c:pt idx="0">
                  <c:v>39.299999999999997</c:v>
                </c:pt>
                <c:pt idx="1">
                  <c:v>41.4</c:v>
                </c:pt>
                <c:pt idx="2">
                  <c:v>35.6</c:v>
                </c:pt>
                <c:pt idx="3">
                  <c:v>57.9</c:v>
                </c:pt>
                <c:pt idx="4">
                  <c:v>57.1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H24</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ext>
              </c:extLst>
            </c:dLbl>
            <c:dLbl>
              <c:idx val="1"/>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ext>
              </c:extLst>
            </c:dLbl>
            <c:dLbl>
              <c:idx val="2"/>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ext>
              </c:extLst>
            </c:dLbl>
            <c:dLbl>
              <c:idx val="3"/>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ext>
              </c:extLst>
            </c:dLbl>
            <c:dLbl>
              <c:idx val="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10.3</c:v>
                </c:pt>
                <c:pt idx="1">
                  <c:v>9.6</c:v>
                </c:pt>
                <c:pt idx="2">
                  <c:v>8.8000000000000007</c:v>
                </c:pt>
                <c:pt idx="3">
                  <c:v>7</c:v>
                </c:pt>
                <c:pt idx="4">
                  <c:v>8.1999999999999993</c:v>
                </c:pt>
              </c:numCache>
            </c:numRef>
          </c:xVal>
          <c:yVal>
            <c:numRef>
              <c:f>公会計指標分析・財政指標組合せ分析表!$K$77:$O$77</c:f>
              <c:numCache>
                <c:formatCode>#,##0.0;"▲ "#,##0.0</c:formatCode>
                <c:ptCount val="5"/>
                <c:pt idx="0">
                  <c:v>58.2</c:v>
                </c:pt>
                <c:pt idx="1">
                  <c:v>50.3</c:v>
                </c:pt>
                <c:pt idx="2">
                  <c:v>45.9</c:v>
                </c:pt>
                <c:pt idx="3">
                  <c:v>33.6</c:v>
                </c:pt>
                <c:pt idx="4">
                  <c:v>32.5</c:v>
                </c:pt>
              </c:numCache>
            </c:numRef>
          </c:yVal>
          <c:smooth val="0"/>
        </c:ser>
        <c:dLbls>
          <c:showLegendKey val="0"/>
          <c:showVal val="0"/>
          <c:showCatName val="0"/>
          <c:showSerName val="0"/>
          <c:showPercent val="0"/>
          <c:showBubbleSize val="0"/>
        </c:dLbls>
        <c:axId val="146733312"/>
        <c:axId val="146747776"/>
      </c:scatterChart>
      <c:valAx>
        <c:axId val="146733312"/>
        <c:scaling>
          <c:orientation val="minMax"/>
          <c:max val="11"/>
          <c:min val="2.200000000000000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46747776"/>
        <c:crosses val="autoZero"/>
        <c:crossBetween val="midCat"/>
      </c:valAx>
      <c:valAx>
        <c:axId val="146747776"/>
        <c:scaling>
          <c:orientation val="minMax"/>
          <c:max val="63"/>
          <c:min val="2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270362750484E-2"/>
              <c:y val="0.251196198514401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46733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8193"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8194"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9217"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9218"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9219"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9220"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9221"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9222"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9223"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224"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9225"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9226"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81,368
79,223
11.04
26,773,296
25,601,383
983,301
15,042,351
17,530,679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9227"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9228"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9229"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57.1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9230"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9231"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9232"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9233"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9234"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9235"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9236"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9237"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9238"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9239"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9240"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9241"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9242"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9243"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9244"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2730"/>
    <xdr:sp macro="" textlink="">
      <xdr:nvSpPr>
        <xdr:cNvPr id="9245" name="テキスト ボックス 29"/>
        <xdr:cNvSpPr txBox="1"/>
      </xdr:nvSpPr>
      <xdr:spPr>
        <a:xfrm>
          <a:off x="762000" y="3619500"/>
          <a:ext cx="92532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9246"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9247"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9248"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2730"/>
    <xdr:sp macro="" textlink="">
      <xdr:nvSpPr>
        <xdr:cNvPr id="9249" name="テキスト ボックス 33"/>
        <xdr:cNvSpPr txBox="1"/>
      </xdr:nvSpPr>
      <xdr:spPr>
        <a:xfrm>
          <a:off x="762000" y="4635500"/>
          <a:ext cx="821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9250"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6190" cy="308610"/>
    <xdr:sp macro="" textlink="">
      <xdr:nvSpPr>
        <xdr:cNvPr id="9251" name="テキスト ボックス 35"/>
        <xdr:cNvSpPr txBox="1"/>
      </xdr:nvSpPr>
      <xdr:spPr>
        <a:xfrm>
          <a:off x="1776730" y="5378450"/>
          <a:ext cx="126619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4650" cy="358775"/>
    <xdr:sp macro="" textlink="">
      <xdr:nvSpPr>
        <xdr:cNvPr id="9252" name="テキスト ボックス 36"/>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9253"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9254"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9255"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9256"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9257"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9258"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9259"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9260"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9261"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9262"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３ヵ年平均では1.010ポイントと前年度から0.013ポイント上昇している。類似団体、全国平均、埼玉県平均からみて高水準を維持している。単年度の財政力指数は概ね横ばいで推移しており、前年度から0.037ポイント上昇した1.035ポイント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9263"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9264"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74930</xdr:rowOff>
    </xdr:from>
    <xdr:to>
      <xdr:col>8</xdr:col>
      <xdr:colOff>355600</xdr:colOff>
      <xdr:row>45</xdr:row>
      <xdr:rowOff>74930</xdr:rowOff>
    </xdr:to>
    <xdr:cxnSp macro="">
      <xdr:nvCxnSpPr>
        <xdr:cNvPr id="9265"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9266"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14605</xdr:rowOff>
    </xdr:from>
    <xdr:to>
      <xdr:col>8</xdr:col>
      <xdr:colOff>355600</xdr:colOff>
      <xdr:row>43</xdr:row>
      <xdr:rowOff>14605</xdr:rowOff>
    </xdr:to>
    <xdr:cxnSp macro="">
      <xdr:nvCxnSpPr>
        <xdr:cNvPr id="9267"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9268" name="テキスト ボックス 52"/>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9269"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9270" name="テキスト ボックス 54"/>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67945</xdr:rowOff>
    </xdr:from>
    <xdr:to>
      <xdr:col>8</xdr:col>
      <xdr:colOff>355600</xdr:colOff>
      <xdr:row>38</xdr:row>
      <xdr:rowOff>67945</xdr:rowOff>
    </xdr:to>
    <xdr:cxnSp macro="">
      <xdr:nvCxnSpPr>
        <xdr:cNvPr id="9271"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9272" name="テキスト ボックス 56"/>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8255</xdr:rowOff>
    </xdr:from>
    <xdr:to>
      <xdr:col>8</xdr:col>
      <xdr:colOff>355600</xdr:colOff>
      <xdr:row>36</xdr:row>
      <xdr:rowOff>8255</xdr:rowOff>
    </xdr:to>
    <xdr:cxnSp macro="">
      <xdr:nvCxnSpPr>
        <xdr:cNvPr id="9273"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9274"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9275"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9276"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9277"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160020</xdr:rowOff>
    </xdr:from>
    <xdr:to>
      <xdr:col>7</xdr:col>
      <xdr:colOff>152400</xdr:colOff>
      <xdr:row>44</xdr:row>
      <xdr:rowOff>165100</xdr:rowOff>
    </xdr:to>
    <xdr:cxnSp macro="">
      <xdr:nvCxnSpPr>
        <xdr:cNvPr id="9278" name="直線コネクタ 62"/>
        <xdr:cNvCxnSpPr/>
      </xdr:nvCxnSpPr>
      <xdr:spPr>
        <a:xfrm flipV="1">
          <a:off x="4953000" y="6160770"/>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137160</xdr:rowOff>
    </xdr:from>
    <xdr:ext cx="762000" cy="259080"/>
    <xdr:sp macro="" textlink="">
      <xdr:nvSpPr>
        <xdr:cNvPr id="9279"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9280" name="直線コネクタ 64"/>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74930</xdr:rowOff>
    </xdr:from>
    <xdr:ext cx="762000" cy="252730"/>
    <xdr:sp macro="" textlink="">
      <xdr:nvSpPr>
        <xdr:cNvPr id="9281" name="財政力最大値テキスト"/>
        <xdr:cNvSpPr txBox="1"/>
      </xdr:nvSpPr>
      <xdr:spPr>
        <a:xfrm>
          <a:off x="5041900" y="59042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160020</xdr:rowOff>
    </xdr:from>
    <xdr:to>
      <xdr:col>7</xdr:col>
      <xdr:colOff>241300</xdr:colOff>
      <xdr:row>35</xdr:row>
      <xdr:rowOff>160020</xdr:rowOff>
    </xdr:to>
    <xdr:cxnSp macro="">
      <xdr:nvCxnSpPr>
        <xdr:cNvPr id="9282" name="直線コネクタ 66"/>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160020</xdr:rowOff>
    </xdr:from>
    <xdr:to>
      <xdr:col>7</xdr:col>
      <xdr:colOff>152400</xdr:colOff>
      <xdr:row>36</xdr:row>
      <xdr:rowOff>8255</xdr:rowOff>
    </xdr:to>
    <xdr:cxnSp macro="">
      <xdr:nvCxnSpPr>
        <xdr:cNvPr id="9283" name="直線コネクタ 67"/>
        <xdr:cNvCxnSpPr/>
      </xdr:nvCxnSpPr>
      <xdr:spPr>
        <a:xfrm flipV="1">
          <a:off x="4114800" y="61607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37465</xdr:rowOff>
    </xdr:from>
    <xdr:ext cx="762000" cy="259080"/>
    <xdr:sp macro="" textlink="">
      <xdr:nvSpPr>
        <xdr:cNvPr id="9284" name="財政力平均値テキスト"/>
        <xdr:cNvSpPr txBox="1"/>
      </xdr:nvSpPr>
      <xdr:spPr>
        <a:xfrm>
          <a:off x="504190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65405</xdr:rowOff>
    </xdr:from>
    <xdr:to>
      <xdr:col>7</xdr:col>
      <xdr:colOff>203200</xdr:colOff>
      <xdr:row>41</xdr:row>
      <xdr:rowOff>167005</xdr:rowOff>
    </xdr:to>
    <xdr:sp macro="" textlink="">
      <xdr:nvSpPr>
        <xdr:cNvPr id="9285" name="フローチャート : 判断 69"/>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8255</xdr:rowOff>
    </xdr:from>
    <xdr:to>
      <xdr:col>6</xdr:col>
      <xdr:colOff>0</xdr:colOff>
      <xdr:row>36</xdr:row>
      <xdr:rowOff>8255</xdr:rowOff>
    </xdr:to>
    <xdr:cxnSp macro="">
      <xdr:nvCxnSpPr>
        <xdr:cNvPr id="9286" name="直線コネクタ 70"/>
        <xdr:cNvCxnSpPr/>
      </xdr:nvCxnSpPr>
      <xdr:spPr>
        <a:xfrm>
          <a:off x="3225800" y="6180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26670</xdr:rowOff>
    </xdr:from>
    <xdr:to>
      <xdr:col>6</xdr:col>
      <xdr:colOff>50800</xdr:colOff>
      <xdr:row>39</xdr:row>
      <xdr:rowOff>128270</xdr:rowOff>
    </xdr:to>
    <xdr:sp macro="" textlink="">
      <xdr:nvSpPr>
        <xdr:cNvPr id="9287" name="フローチャート : 判断 71"/>
        <xdr:cNvSpPr/>
      </xdr:nvSpPr>
      <xdr:spPr>
        <a:xfrm>
          <a:off x="4064000" y="67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113030</xdr:rowOff>
    </xdr:from>
    <xdr:ext cx="736600" cy="259080"/>
    <xdr:sp macro="" textlink="">
      <xdr:nvSpPr>
        <xdr:cNvPr id="9288" name="テキスト ボックス 72"/>
        <xdr:cNvSpPr txBox="1"/>
      </xdr:nvSpPr>
      <xdr:spPr>
        <a:xfrm>
          <a:off x="373380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8255</xdr:rowOff>
    </xdr:from>
    <xdr:to>
      <xdr:col>4</xdr:col>
      <xdr:colOff>482600</xdr:colOff>
      <xdr:row>36</xdr:row>
      <xdr:rowOff>8255</xdr:rowOff>
    </xdr:to>
    <xdr:cxnSp macro="">
      <xdr:nvCxnSpPr>
        <xdr:cNvPr id="9289" name="直線コネクタ 73"/>
        <xdr:cNvCxnSpPr/>
      </xdr:nvCxnSpPr>
      <xdr:spPr>
        <a:xfrm>
          <a:off x="2336800" y="6180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9290"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102235</xdr:rowOff>
    </xdr:from>
    <xdr:ext cx="762000" cy="258445"/>
    <xdr:sp macro="" textlink="">
      <xdr:nvSpPr>
        <xdr:cNvPr id="9291" name="テキスト ボックス 75"/>
        <xdr:cNvSpPr txBox="1"/>
      </xdr:nvSpPr>
      <xdr:spPr>
        <a:xfrm>
          <a:off x="28448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160020</xdr:rowOff>
    </xdr:from>
    <xdr:to>
      <xdr:col>3</xdr:col>
      <xdr:colOff>279400</xdr:colOff>
      <xdr:row>36</xdr:row>
      <xdr:rowOff>8255</xdr:rowOff>
    </xdr:to>
    <xdr:cxnSp macro="">
      <xdr:nvCxnSpPr>
        <xdr:cNvPr id="9292" name="直線コネクタ 76"/>
        <xdr:cNvCxnSpPr/>
      </xdr:nvCxnSpPr>
      <xdr:spPr>
        <a:xfrm>
          <a:off x="1447800" y="61607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9293"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102235</xdr:rowOff>
    </xdr:from>
    <xdr:ext cx="755015" cy="258445"/>
    <xdr:sp macro="" textlink="">
      <xdr:nvSpPr>
        <xdr:cNvPr id="9294" name="テキスト ボックス 78"/>
        <xdr:cNvSpPr txBox="1"/>
      </xdr:nvSpPr>
      <xdr:spPr>
        <a:xfrm>
          <a:off x="1955800" y="696023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295"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102235</xdr:rowOff>
    </xdr:from>
    <xdr:ext cx="755015" cy="258445"/>
    <xdr:sp macro="" textlink="">
      <xdr:nvSpPr>
        <xdr:cNvPr id="9296" name="テキスト ボックス 80"/>
        <xdr:cNvSpPr txBox="1"/>
      </xdr:nvSpPr>
      <xdr:spPr>
        <a:xfrm>
          <a:off x="1066800" y="696023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5650" cy="259080"/>
    <xdr:sp macro="" textlink="">
      <xdr:nvSpPr>
        <xdr:cNvPr id="9297" name="テキスト ボックス 81"/>
        <xdr:cNvSpPr txBox="1"/>
      </xdr:nvSpPr>
      <xdr:spPr>
        <a:xfrm>
          <a:off x="4737100"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9298"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9299"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9300"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9301"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109220</xdr:rowOff>
    </xdr:from>
    <xdr:to>
      <xdr:col>7</xdr:col>
      <xdr:colOff>203200</xdr:colOff>
      <xdr:row>36</xdr:row>
      <xdr:rowOff>39370</xdr:rowOff>
    </xdr:to>
    <xdr:sp macro="" textlink="">
      <xdr:nvSpPr>
        <xdr:cNvPr id="9302" name="円/楕円 86"/>
        <xdr:cNvSpPr/>
      </xdr:nvSpPr>
      <xdr:spPr>
        <a:xfrm>
          <a:off x="49022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30480</xdr:rowOff>
    </xdr:from>
    <xdr:ext cx="762000" cy="252730"/>
    <xdr:sp macro="" textlink="">
      <xdr:nvSpPr>
        <xdr:cNvPr id="9303" name="財政力該当値テキスト"/>
        <xdr:cNvSpPr txBox="1"/>
      </xdr:nvSpPr>
      <xdr:spPr>
        <a:xfrm>
          <a:off x="5041900" y="60312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128905</xdr:rowOff>
    </xdr:from>
    <xdr:to>
      <xdr:col>6</xdr:col>
      <xdr:colOff>50800</xdr:colOff>
      <xdr:row>36</xdr:row>
      <xdr:rowOff>59055</xdr:rowOff>
    </xdr:to>
    <xdr:sp macro="" textlink="">
      <xdr:nvSpPr>
        <xdr:cNvPr id="9304" name="円/楕円 88"/>
        <xdr:cNvSpPr/>
      </xdr:nvSpPr>
      <xdr:spPr>
        <a:xfrm>
          <a:off x="4064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69215</xdr:rowOff>
    </xdr:from>
    <xdr:ext cx="736600" cy="259080"/>
    <xdr:sp macro="" textlink="">
      <xdr:nvSpPr>
        <xdr:cNvPr id="9305" name="テキスト ボックス 89"/>
        <xdr:cNvSpPr txBox="1"/>
      </xdr:nvSpPr>
      <xdr:spPr>
        <a:xfrm>
          <a:off x="3733800" y="5898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128905</xdr:rowOff>
    </xdr:from>
    <xdr:to>
      <xdr:col>4</xdr:col>
      <xdr:colOff>533400</xdr:colOff>
      <xdr:row>36</xdr:row>
      <xdr:rowOff>59055</xdr:rowOff>
    </xdr:to>
    <xdr:sp macro="" textlink="">
      <xdr:nvSpPr>
        <xdr:cNvPr id="9306" name="円/楕円 90"/>
        <xdr:cNvSpPr/>
      </xdr:nvSpPr>
      <xdr:spPr>
        <a:xfrm>
          <a:off x="3175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69215</xdr:rowOff>
    </xdr:from>
    <xdr:ext cx="762000" cy="259080"/>
    <xdr:sp macro="" textlink="">
      <xdr:nvSpPr>
        <xdr:cNvPr id="9307" name="テキスト ボックス 91"/>
        <xdr:cNvSpPr txBox="1"/>
      </xdr:nvSpPr>
      <xdr:spPr>
        <a:xfrm>
          <a:off x="2844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128905</xdr:rowOff>
    </xdr:from>
    <xdr:to>
      <xdr:col>3</xdr:col>
      <xdr:colOff>330200</xdr:colOff>
      <xdr:row>36</xdr:row>
      <xdr:rowOff>59055</xdr:rowOff>
    </xdr:to>
    <xdr:sp macro="" textlink="">
      <xdr:nvSpPr>
        <xdr:cNvPr id="9308" name="円/楕円 92"/>
        <xdr:cNvSpPr/>
      </xdr:nvSpPr>
      <xdr:spPr>
        <a:xfrm>
          <a:off x="2286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69215</xdr:rowOff>
    </xdr:from>
    <xdr:ext cx="755015" cy="259080"/>
    <xdr:sp macro="" textlink="">
      <xdr:nvSpPr>
        <xdr:cNvPr id="9309" name="テキスト ボックス 93"/>
        <xdr:cNvSpPr txBox="1"/>
      </xdr:nvSpPr>
      <xdr:spPr>
        <a:xfrm>
          <a:off x="1955800" y="58985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109220</xdr:rowOff>
    </xdr:from>
    <xdr:to>
      <xdr:col>2</xdr:col>
      <xdr:colOff>127000</xdr:colOff>
      <xdr:row>36</xdr:row>
      <xdr:rowOff>39370</xdr:rowOff>
    </xdr:to>
    <xdr:sp macro="" textlink="">
      <xdr:nvSpPr>
        <xdr:cNvPr id="9310" name="円/楕円 94"/>
        <xdr:cNvSpPr/>
      </xdr:nvSpPr>
      <xdr:spPr>
        <a:xfrm>
          <a:off x="13970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49530</xdr:rowOff>
    </xdr:from>
    <xdr:ext cx="755015" cy="259080"/>
    <xdr:sp macro="" textlink="">
      <xdr:nvSpPr>
        <xdr:cNvPr id="9311" name="テキスト ボックス 95"/>
        <xdr:cNvSpPr txBox="1"/>
      </xdr:nvSpPr>
      <xdr:spPr>
        <a:xfrm>
          <a:off x="1066800" y="58788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12"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2560" cy="304800"/>
    <xdr:sp macro="" textlink="">
      <xdr:nvSpPr>
        <xdr:cNvPr id="9313" name="テキスト ボックス 97"/>
        <xdr:cNvSpPr txBox="1"/>
      </xdr:nvSpPr>
      <xdr:spPr>
        <a:xfrm>
          <a:off x="1693545" y="9188450"/>
          <a:ext cx="143256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4650" cy="353060"/>
    <xdr:sp macro="" textlink="">
      <xdr:nvSpPr>
        <xdr:cNvPr id="9314" name="テキスト ボックス 98"/>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9315"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9316"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317"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318"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319"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320"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321"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9322"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9323"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9324"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経常収支比率は前年度から3.1％上昇した88.2％となった。分母となる経常一般財源及び臨時財政対策債については、地方税が増加したものの、利子割交付金、配当割交付金、株式等譲渡所得割交付金、地方消費税交付金及び普通交付税が大きく減少し、更に臨時財政対策債が皆減（▲８１，４１６千円）となったため、前年度から１８０，９２６千円減少した。</a:t>
          </a:r>
        </a:p>
        <a:p>
          <a:r>
            <a:rPr lang="ja-JP" altLang="en-US" sz="1200"/>
            <a:t>　また、分子となる経常的事業に充当した一般財源については、人件費、扶助費及び物件費に充当した一般財源の増加に伴い、前年度から３２６，０１８千円増加した。</a:t>
          </a:r>
        </a:p>
        <a:p>
          <a:endParaRPr/>
        </a:p>
      </xdr:txBody>
    </xdr:sp>
    <xdr:clientData/>
  </xdr:twoCellAnchor>
  <xdr:oneCellAnchor>
    <xdr:from>
      <xdr:col>1</xdr:col>
      <xdr:colOff>38100</xdr:colOff>
      <xdr:row>54</xdr:row>
      <xdr:rowOff>139700</xdr:rowOff>
    </xdr:from>
    <xdr:ext cx="298450" cy="225425"/>
    <xdr:sp macro="" textlink="">
      <xdr:nvSpPr>
        <xdr:cNvPr id="9325"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9326"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9327" name="テキスト ボックス 111"/>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112395</xdr:rowOff>
    </xdr:from>
    <xdr:to>
      <xdr:col>8</xdr:col>
      <xdr:colOff>355600</xdr:colOff>
      <xdr:row>67</xdr:row>
      <xdr:rowOff>112395</xdr:rowOff>
    </xdr:to>
    <xdr:cxnSp macro="">
      <xdr:nvCxnSpPr>
        <xdr:cNvPr id="9328"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9329"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52705</xdr:rowOff>
    </xdr:from>
    <xdr:to>
      <xdr:col>8</xdr:col>
      <xdr:colOff>355600</xdr:colOff>
      <xdr:row>65</xdr:row>
      <xdr:rowOff>52705</xdr:rowOff>
    </xdr:to>
    <xdr:cxnSp macro="">
      <xdr:nvCxnSpPr>
        <xdr:cNvPr id="9330"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9331"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9332"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9333"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106045</xdr:rowOff>
    </xdr:from>
    <xdr:to>
      <xdr:col>8</xdr:col>
      <xdr:colOff>355600</xdr:colOff>
      <xdr:row>60</xdr:row>
      <xdr:rowOff>106045</xdr:rowOff>
    </xdr:to>
    <xdr:cxnSp macro="">
      <xdr:nvCxnSpPr>
        <xdr:cNvPr id="9334"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730"/>
    <xdr:sp macro="" textlink="">
      <xdr:nvSpPr>
        <xdr:cNvPr id="9335" name="テキスト ボックス 119"/>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46355</xdr:rowOff>
    </xdr:from>
    <xdr:to>
      <xdr:col>8</xdr:col>
      <xdr:colOff>355600</xdr:colOff>
      <xdr:row>58</xdr:row>
      <xdr:rowOff>46355</xdr:rowOff>
    </xdr:to>
    <xdr:cxnSp macro="">
      <xdr:nvCxnSpPr>
        <xdr:cNvPr id="9336"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730"/>
    <xdr:sp macro="" textlink="">
      <xdr:nvSpPr>
        <xdr:cNvPr id="9337" name="テキスト ボックス 121"/>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9338"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9339"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9340"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88265</xdr:rowOff>
    </xdr:to>
    <xdr:cxnSp macro="">
      <xdr:nvCxnSpPr>
        <xdr:cNvPr id="9341" name="直線コネクタ 125"/>
        <xdr:cNvCxnSpPr/>
      </xdr:nvCxnSpPr>
      <xdr:spPr>
        <a:xfrm flipV="1">
          <a:off x="4953000" y="997458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60325</xdr:rowOff>
    </xdr:from>
    <xdr:ext cx="762000" cy="259080"/>
    <xdr:sp macro="" textlink="">
      <xdr:nvSpPr>
        <xdr:cNvPr id="9342" name="財政構造の弾力性最小値テキスト"/>
        <xdr:cNvSpPr txBox="1"/>
      </xdr:nvSpPr>
      <xdr:spPr>
        <a:xfrm>
          <a:off x="5041900" y="1154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88265</xdr:rowOff>
    </xdr:from>
    <xdr:to>
      <xdr:col>7</xdr:col>
      <xdr:colOff>241300</xdr:colOff>
      <xdr:row>67</xdr:row>
      <xdr:rowOff>88265</xdr:rowOff>
    </xdr:to>
    <xdr:cxnSp macro="">
      <xdr:nvCxnSpPr>
        <xdr:cNvPr id="9343" name="直線コネクタ 127"/>
        <xdr:cNvCxnSpPr/>
      </xdr:nvCxnSpPr>
      <xdr:spPr>
        <a:xfrm>
          <a:off x="4864100" y="11575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116840</xdr:rowOff>
    </xdr:from>
    <xdr:ext cx="762000" cy="259080"/>
    <xdr:sp macro="" textlink="">
      <xdr:nvSpPr>
        <xdr:cNvPr id="9344" name="財政構造の弾力性最大値テキスト"/>
        <xdr:cNvSpPr txBox="1"/>
      </xdr:nvSpPr>
      <xdr:spPr>
        <a:xfrm>
          <a:off x="50419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9345" name="直線コネクタ 129"/>
        <xdr:cNvCxnSpPr/>
      </xdr:nvCxnSpPr>
      <xdr:spPr>
        <a:xfrm>
          <a:off x="48641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113665</xdr:rowOff>
    </xdr:from>
    <xdr:to>
      <xdr:col>7</xdr:col>
      <xdr:colOff>152400</xdr:colOff>
      <xdr:row>62</xdr:row>
      <xdr:rowOff>20320</xdr:rowOff>
    </xdr:to>
    <xdr:cxnSp macro="">
      <xdr:nvCxnSpPr>
        <xdr:cNvPr id="9346" name="直線コネクタ 130"/>
        <xdr:cNvCxnSpPr/>
      </xdr:nvCxnSpPr>
      <xdr:spPr>
        <a:xfrm>
          <a:off x="4114800" y="10400665"/>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126365</xdr:rowOff>
    </xdr:from>
    <xdr:ext cx="762000" cy="259080"/>
    <xdr:sp macro="" textlink="">
      <xdr:nvSpPr>
        <xdr:cNvPr id="9347" name="財政構造の弾力性平均値テキスト"/>
        <xdr:cNvSpPr txBox="1"/>
      </xdr:nvSpPr>
      <xdr:spPr>
        <a:xfrm>
          <a:off x="5041900" y="107562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154940</xdr:rowOff>
    </xdr:from>
    <xdr:to>
      <xdr:col>7</xdr:col>
      <xdr:colOff>203200</xdr:colOff>
      <xdr:row>63</xdr:row>
      <xdr:rowOff>84455</xdr:rowOff>
    </xdr:to>
    <xdr:sp macro="" textlink="">
      <xdr:nvSpPr>
        <xdr:cNvPr id="9348" name="フローチャート : 判断 132"/>
        <xdr:cNvSpPr/>
      </xdr:nvSpPr>
      <xdr:spPr>
        <a:xfrm>
          <a:off x="49022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113665</xdr:rowOff>
    </xdr:from>
    <xdr:to>
      <xdr:col>6</xdr:col>
      <xdr:colOff>0</xdr:colOff>
      <xdr:row>62</xdr:row>
      <xdr:rowOff>44450</xdr:rowOff>
    </xdr:to>
    <xdr:cxnSp macro="">
      <xdr:nvCxnSpPr>
        <xdr:cNvPr id="9349" name="直線コネクタ 133"/>
        <xdr:cNvCxnSpPr/>
      </xdr:nvCxnSpPr>
      <xdr:spPr>
        <a:xfrm flipV="1">
          <a:off x="3225800" y="10400665"/>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79375</xdr:rowOff>
    </xdr:from>
    <xdr:to>
      <xdr:col>6</xdr:col>
      <xdr:colOff>50800</xdr:colOff>
      <xdr:row>64</xdr:row>
      <xdr:rowOff>9525</xdr:rowOff>
    </xdr:to>
    <xdr:sp macro="" textlink="">
      <xdr:nvSpPr>
        <xdr:cNvPr id="9350" name="フローチャート : 判断 134"/>
        <xdr:cNvSpPr/>
      </xdr:nvSpPr>
      <xdr:spPr>
        <a:xfrm>
          <a:off x="4064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166370</xdr:rowOff>
    </xdr:from>
    <xdr:ext cx="736600" cy="252730"/>
    <xdr:sp macro="" textlink="">
      <xdr:nvSpPr>
        <xdr:cNvPr id="9351" name="テキスト ボックス 135"/>
        <xdr:cNvSpPr txBox="1"/>
      </xdr:nvSpPr>
      <xdr:spPr>
        <a:xfrm>
          <a:off x="3733800" y="109677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36195</xdr:rowOff>
    </xdr:from>
    <xdr:to>
      <xdr:col>4</xdr:col>
      <xdr:colOff>482600</xdr:colOff>
      <xdr:row>62</xdr:row>
      <xdr:rowOff>44450</xdr:rowOff>
    </xdr:to>
    <xdr:cxnSp macro="">
      <xdr:nvCxnSpPr>
        <xdr:cNvPr id="9352" name="直線コネクタ 136"/>
        <xdr:cNvCxnSpPr/>
      </xdr:nvCxnSpPr>
      <xdr:spPr>
        <a:xfrm>
          <a:off x="2336800" y="10666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9353"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101600</xdr:rowOff>
    </xdr:from>
    <xdr:ext cx="762000" cy="259080"/>
    <xdr:sp macro="" textlink="">
      <xdr:nvSpPr>
        <xdr:cNvPr id="9354" name="テキスト ボックス 138"/>
        <xdr:cNvSpPr txBox="1"/>
      </xdr:nvSpPr>
      <xdr:spPr>
        <a:xfrm>
          <a:off x="2844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62</xdr:row>
      <xdr:rowOff>36195</xdr:rowOff>
    </xdr:to>
    <xdr:cxnSp macro="">
      <xdr:nvCxnSpPr>
        <xdr:cNvPr id="9355" name="直線コネクタ 139"/>
        <xdr:cNvCxnSpPr/>
      </xdr:nvCxnSpPr>
      <xdr:spPr>
        <a:xfrm>
          <a:off x="1447800" y="1050544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81915</xdr:rowOff>
    </xdr:from>
    <xdr:to>
      <xdr:col>3</xdr:col>
      <xdr:colOff>330200</xdr:colOff>
      <xdr:row>63</xdr:row>
      <xdr:rowOff>12065</xdr:rowOff>
    </xdr:to>
    <xdr:sp macro="" textlink="">
      <xdr:nvSpPr>
        <xdr:cNvPr id="9356" name="フローチャート : 判断 140"/>
        <xdr:cNvSpPr/>
      </xdr:nvSpPr>
      <xdr:spPr>
        <a:xfrm>
          <a:off x="22860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168275</xdr:rowOff>
    </xdr:from>
    <xdr:ext cx="755015" cy="252730"/>
    <xdr:sp macro="" textlink="">
      <xdr:nvSpPr>
        <xdr:cNvPr id="9357" name="テキスト ボックス 141"/>
        <xdr:cNvSpPr txBox="1"/>
      </xdr:nvSpPr>
      <xdr:spPr>
        <a:xfrm>
          <a:off x="1955800" y="10798175"/>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130175</xdr:rowOff>
    </xdr:from>
    <xdr:to>
      <xdr:col>2</xdr:col>
      <xdr:colOff>127000</xdr:colOff>
      <xdr:row>63</xdr:row>
      <xdr:rowOff>60325</xdr:rowOff>
    </xdr:to>
    <xdr:sp macro="" textlink="">
      <xdr:nvSpPr>
        <xdr:cNvPr id="9358" name="フローチャート : 判断 142"/>
        <xdr:cNvSpPr/>
      </xdr:nvSpPr>
      <xdr:spPr>
        <a:xfrm>
          <a:off x="1397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45085</xdr:rowOff>
    </xdr:from>
    <xdr:ext cx="755015" cy="258445"/>
    <xdr:sp macro="" textlink="">
      <xdr:nvSpPr>
        <xdr:cNvPr id="9359" name="テキスト ボックス 143"/>
        <xdr:cNvSpPr txBox="1"/>
      </xdr:nvSpPr>
      <xdr:spPr>
        <a:xfrm>
          <a:off x="1066800" y="1084643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5650" cy="252730"/>
    <xdr:sp macro="" textlink="">
      <xdr:nvSpPr>
        <xdr:cNvPr id="9360" name="テキスト ボックス 144"/>
        <xdr:cNvSpPr txBox="1"/>
      </xdr:nvSpPr>
      <xdr:spPr>
        <a:xfrm>
          <a:off x="4737100" y="119989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2730"/>
    <xdr:sp macro="" textlink="">
      <xdr:nvSpPr>
        <xdr:cNvPr id="9361" name="テキスト ボックス 145"/>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2730"/>
    <xdr:sp macro="" textlink="">
      <xdr:nvSpPr>
        <xdr:cNvPr id="9362" name="テキスト ボックス 146"/>
        <xdr:cNvSpPr txBox="1"/>
      </xdr:nvSpPr>
      <xdr:spPr>
        <a:xfrm>
          <a:off x="3009900" y="11998960"/>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2730"/>
    <xdr:sp macro="" textlink="">
      <xdr:nvSpPr>
        <xdr:cNvPr id="9363" name="テキスト ボックス 147"/>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2730"/>
    <xdr:sp macro="" textlink="">
      <xdr:nvSpPr>
        <xdr:cNvPr id="9364" name="テキスト ボックス 148"/>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9365" name="円/楕円 149"/>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157480</xdr:rowOff>
    </xdr:from>
    <xdr:ext cx="762000" cy="252730"/>
    <xdr:sp macro="" textlink="">
      <xdr:nvSpPr>
        <xdr:cNvPr id="9366" name="財政構造の弾力性該当値テキスト"/>
        <xdr:cNvSpPr txBox="1"/>
      </xdr:nvSpPr>
      <xdr:spPr>
        <a:xfrm>
          <a:off x="5041900" y="10444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63500</xdr:rowOff>
    </xdr:from>
    <xdr:to>
      <xdr:col>6</xdr:col>
      <xdr:colOff>50800</xdr:colOff>
      <xdr:row>60</xdr:row>
      <xdr:rowOff>164465</xdr:rowOff>
    </xdr:to>
    <xdr:sp macro="" textlink="">
      <xdr:nvSpPr>
        <xdr:cNvPr id="9367" name="円/楕円 151"/>
        <xdr:cNvSpPr/>
      </xdr:nvSpPr>
      <xdr:spPr>
        <a:xfrm>
          <a:off x="4064000" y="10350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3175</xdr:rowOff>
    </xdr:from>
    <xdr:ext cx="736600" cy="259080"/>
    <xdr:sp macro="" textlink="">
      <xdr:nvSpPr>
        <xdr:cNvPr id="9368" name="テキスト ボックス 152"/>
        <xdr:cNvSpPr txBox="1"/>
      </xdr:nvSpPr>
      <xdr:spPr>
        <a:xfrm>
          <a:off x="3733800" y="10118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9369" name="円/楕円 153"/>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105410</xdr:rowOff>
    </xdr:from>
    <xdr:ext cx="762000" cy="259080"/>
    <xdr:sp macro="" textlink="">
      <xdr:nvSpPr>
        <xdr:cNvPr id="9370" name="テキスト ボックス 154"/>
        <xdr:cNvSpPr txBox="1"/>
      </xdr:nvSpPr>
      <xdr:spPr>
        <a:xfrm>
          <a:off x="2844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156845</xdr:rowOff>
    </xdr:from>
    <xdr:to>
      <xdr:col>3</xdr:col>
      <xdr:colOff>330200</xdr:colOff>
      <xdr:row>62</xdr:row>
      <xdr:rowOff>86995</xdr:rowOff>
    </xdr:to>
    <xdr:sp macro="" textlink="">
      <xdr:nvSpPr>
        <xdr:cNvPr id="9371" name="円/楕円 155"/>
        <xdr:cNvSpPr/>
      </xdr:nvSpPr>
      <xdr:spPr>
        <a:xfrm>
          <a:off x="2286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97790</xdr:rowOff>
    </xdr:from>
    <xdr:ext cx="755015" cy="252730"/>
    <xdr:sp macro="" textlink="">
      <xdr:nvSpPr>
        <xdr:cNvPr id="9372" name="テキスト ボックス 156"/>
        <xdr:cNvSpPr txBox="1"/>
      </xdr:nvSpPr>
      <xdr:spPr>
        <a:xfrm>
          <a:off x="1955800" y="10384790"/>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9373" name="円/楕円 157"/>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107950</xdr:rowOff>
    </xdr:from>
    <xdr:ext cx="755015" cy="259080"/>
    <xdr:sp macro="" textlink="">
      <xdr:nvSpPr>
        <xdr:cNvPr id="9374" name="テキスト ボックス 158"/>
        <xdr:cNvSpPr txBox="1"/>
      </xdr:nvSpPr>
      <xdr:spPr>
        <a:xfrm>
          <a:off x="1066800" y="102235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9375"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2465" cy="309245"/>
    <xdr:sp macro="" textlink="">
      <xdr:nvSpPr>
        <xdr:cNvPr id="9376" name="テキスト ボックス 160"/>
        <xdr:cNvSpPr txBox="1"/>
      </xdr:nvSpPr>
      <xdr:spPr>
        <a:xfrm>
          <a:off x="803910" y="12998450"/>
          <a:ext cx="321246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4650" cy="358775"/>
    <xdr:sp macro="" textlink="">
      <xdr:nvSpPr>
        <xdr:cNvPr id="9377" name="テキスト ボックス 161"/>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[101,168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9378"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9379"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9380"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9381"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9382"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9383"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9384"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9385"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9386"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9387"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人口一人当たり人件費・物件費等決算額について、前年度より160円増加した101,168円となった。過去5年間を比較すると概ね横ばいに推移している。これまで人件費の抑制、事務の効率化を図るため民間委託等を推進してきたが、平成28年度については、人件費について、平成28年4月からの給料表改定及び期末勤勉手当の支給率見直し等により46,697千円の増加となった。物件費については、総合福祉会館及び市民文化センターに対する指定管理料等は減少傾向にあるものの、新設小学校と複合的に設置された図書館分館及び保育クラブに対する委託料等が増加し、前年度に比べて29,850千円の増加となった。物件費のうち委託料が大きい割合を占めており、経常的な委託事業の見直し・再精査を行い、物件費の抑制に努める。</a:t>
          </a:r>
        </a:p>
        <a:p>
          <a:endParaRPr/>
        </a:p>
        <a:p>
          <a:endParaRPr/>
        </a:p>
      </xdr:txBody>
    </xdr:sp>
    <xdr:clientData/>
  </xdr:twoCellAnchor>
  <xdr:oneCellAnchor>
    <xdr:from>
      <xdr:col>1</xdr:col>
      <xdr:colOff>38100</xdr:colOff>
      <xdr:row>77</xdr:row>
      <xdr:rowOff>6350</xdr:rowOff>
    </xdr:from>
    <xdr:ext cx="349885" cy="219075"/>
    <xdr:sp macro="" textlink="">
      <xdr:nvSpPr>
        <xdr:cNvPr id="9388" name="テキスト ボックス 172"/>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9389"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9390"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150495</xdr:rowOff>
    </xdr:from>
    <xdr:to>
      <xdr:col>8</xdr:col>
      <xdr:colOff>355600</xdr:colOff>
      <xdr:row>89</xdr:row>
      <xdr:rowOff>150495</xdr:rowOff>
    </xdr:to>
    <xdr:cxnSp macro="">
      <xdr:nvCxnSpPr>
        <xdr:cNvPr id="9391"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730"/>
    <xdr:sp macro="" textlink="">
      <xdr:nvSpPr>
        <xdr:cNvPr id="9392" name="テキスト ボックス 176"/>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90805</xdr:rowOff>
    </xdr:from>
    <xdr:to>
      <xdr:col>8</xdr:col>
      <xdr:colOff>355600</xdr:colOff>
      <xdr:row>87</xdr:row>
      <xdr:rowOff>90805</xdr:rowOff>
    </xdr:to>
    <xdr:cxnSp macro="">
      <xdr:nvCxnSpPr>
        <xdr:cNvPr id="9393"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730"/>
    <xdr:sp macro="" textlink="">
      <xdr:nvSpPr>
        <xdr:cNvPr id="9394" name="テキスト ボックス 178"/>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9395"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9396"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144145</xdr:rowOff>
    </xdr:from>
    <xdr:to>
      <xdr:col>8</xdr:col>
      <xdr:colOff>355600</xdr:colOff>
      <xdr:row>82</xdr:row>
      <xdr:rowOff>144145</xdr:rowOff>
    </xdr:to>
    <xdr:cxnSp macro="">
      <xdr:nvCxnSpPr>
        <xdr:cNvPr id="9397"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9398"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84455</xdr:rowOff>
    </xdr:from>
    <xdr:to>
      <xdr:col>8</xdr:col>
      <xdr:colOff>355600</xdr:colOff>
      <xdr:row>80</xdr:row>
      <xdr:rowOff>84455</xdr:rowOff>
    </xdr:to>
    <xdr:cxnSp macro="">
      <xdr:nvCxnSpPr>
        <xdr:cNvPr id="9399"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9400"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9401"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9402" name="テキスト ボックス 186"/>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940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158115</xdr:rowOff>
    </xdr:from>
    <xdr:to>
      <xdr:col>7</xdr:col>
      <xdr:colOff>152400</xdr:colOff>
      <xdr:row>88</xdr:row>
      <xdr:rowOff>165100</xdr:rowOff>
    </xdr:to>
    <xdr:cxnSp macro="">
      <xdr:nvCxnSpPr>
        <xdr:cNvPr id="9404" name="直線コネクタ 188"/>
        <xdr:cNvCxnSpPr/>
      </xdr:nvCxnSpPr>
      <xdr:spPr>
        <a:xfrm flipV="1">
          <a:off x="4953000" y="14045565"/>
          <a:ext cx="0" cy="1207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137160</xdr:rowOff>
    </xdr:from>
    <xdr:ext cx="762000" cy="259080"/>
    <xdr:sp macro="" textlink="">
      <xdr:nvSpPr>
        <xdr:cNvPr id="9405" name="人件費・物件費等の状況最小値テキスト"/>
        <xdr:cNvSpPr txBox="1"/>
      </xdr:nvSpPr>
      <xdr:spPr>
        <a:xfrm>
          <a:off x="50419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165100</xdr:rowOff>
    </xdr:from>
    <xdr:to>
      <xdr:col>7</xdr:col>
      <xdr:colOff>241300</xdr:colOff>
      <xdr:row>88</xdr:row>
      <xdr:rowOff>165100</xdr:rowOff>
    </xdr:to>
    <xdr:cxnSp macro="">
      <xdr:nvCxnSpPr>
        <xdr:cNvPr id="9406" name="直線コネクタ 190"/>
        <xdr:cNvCxnSpPr/>
      </xdr:nvCxnSpPr>
      <xdr:spPr>
        <a:xfrm>
          <a:off x="4864100" y="1525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73025</xdr:rowOff>
    </xdr:from>
    <xdr:ext cx="762000" cy="259080"/>
    <xdr:sp macro="" textlink="">
      <xdr:nvSpPr>
        <xdr:cNvPr id="9407" name="人件費・物件費等の状況最大値テキスト"/>
        <xdr:cNvSpPr txBox="1"/>
      </xdr:nvSpPr>
      <xdr:spPr>
        <a:xfrm>
          <a:off x="5041900" y="1378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158115</xdr:rowOff>
    </xdr:from>
    <xdr:to>
      <xdr:col>7</xdr:col>
      <xdr:colOff>241300</xdr:colOff>
      <xdr:row>81</xdr:row>
      <xdr:rowOff>158115</xdr:rowOff>
    </xdr:to>
    <xdr:cxnSp macro="">
      <xdr:nvCxnSpPr>
        <xdr:cNvPr id="9408" name="直線コネクタ 192"/>
        <xdr:cNvCxnSpPr/>
      </xdr:nvCxnSpPr>
      <xdr:spPr>
        <a:xfrm>
          <a:off x="4864100" y="1404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151765</xdr:rowOff>
    </xdr:from>
    <xdr:to>
      <xdr:col>7</xdr:col>
      <xdr:colOff>152400</xdr:colOff>
      <xdr:row>82</xdr:row>
      <xdr:rowOff>153035</xdr:rowOff>
    </xdr:to>
    <xdr:cxnSp macro="">
      <xdr:nvCxnSpPr>
        <xdr:cNvPr id="9409" name="直線コネクタ 193"/>
        <xdr:cNvCxnSpPr/>
      </xdr:nvCxnSpPr>
      <xdr:spPr>
        <a:xfrm>
          <a:off x="4114800" y="142106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164465</xdr:rowOff>
    </xdr:from>
    <xdr:ext cx="762000" cy="259080"/>
    <xdr:sp macro="" textlink="">
      <xdr:nvSpPr>
        <xdr:cNvPr id="9410" name="人件費・物件費等の状況平均値テキスト"/>
        <xdr:cNvSpPr txBox="1"/>
      </xdr:nvSpPr>
      <xdr:spPr>
        <a:xfrm>
          <a:off x="5041900" y="143948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20955</xdr:rowOff>
    </xdr:from>
    <xdr:to>
      <xdr:col>7</xdr:col>
      <xdr:colOff>203200</xdr:colOff>
      <xdr:row>84</xdr:row>
      <xdr:rowOff>122555</xdr:rowOff>
    </xdr:to>
    <xdr:sp macro="" textlink="">
      <xdr:nvSpPr>
        <xdr:cNvPr id="9411" name="フローチャート : 判断 195"/>
        <xdr:cNvSpPr/>
      </xdr:nvSpPr>
      <xdr:spPr>
        <a:xfrm>
          <a:off x="4902200" y="1442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147955</xdr:rowOff>
    </xdr:from>
    <xdr:to>
      <xdr:col>6</xdr:col>
      <xdr:colOff>0</xdr:colOff>
      <xdr:row>82</xdr:row>
      <xdr:rowOff>151765</xdr:rowOff>
    </xdr:to>
    <xdr:cxnSp macro="">
      <xdr:nvCxnSpPr>
        <xdr:cNvPr id="9412" name="直線コネクタ 196"/>
        <xdr:cNvCxnSpPr/>
      </xdr:nvCxnSpPr>
      <xdr:spPr>
        <a:xfrm>
          <a:off x="3225800" y="14206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141605</xdr:rowOff>
    </xdr:from>
    <xdr:to>
      <xdr:col>6</xdr:col>
      <xdr:colOff>50800</xdr:colOff>
      <xdr:row>83</xdr:row>
      <xdr:rowOff>71755</xdr:rowOff>
    </xdr:to>
    <xdr:sp macro="" textlink="">
      <xdr:nvSpPr>
        <xdr:cNvPr id="9413" name="フローチャート : 判断 197"/>
        <xdr:cNvSpPr/>
      </xdr:nvSpPr>
      <xdr:spPr>
        <a:xfrm>
          <a:off x="40640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56515</xdr:rowOff>
    </xdr:from>
    <xdr:ext cx="736600" cy="258445"/>
    <xdr:sp macro="" textlink="">
      <xdr:nvSpPr>
        <xdr:cNvPr id="9414" name="テキスト ボックス 198"/>
        <xdr:cNvSpPr txBox="1"/>
      </xdr:nvSpPr>
      <xdr:spPr>
        <a:xfrm>
          <a:off x="3733800" y="14286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113665</xdr:rowOff>
    </xdr:from>
    <xdr:to>
      <xdr:col>4</xdr:col>
      <xdr:colOff>482600</xdr:colOff>
      <xdr:row>82</xdr:row>
      <xdr:rowOff>147955</xdr:rowOff>
    </xdr:to>
    <xdr:cxnSp macro="">
      <xdr:nvCxnSpPr>
        <xdr:cNvPr id="9415" name="直線コネクタ 199"/>
        <xdr:cNvCxnSpPr/>
      </xdr:nvCxnSpPr>
      <xdr:spPr>
        <a:xfrm>
          <a:off x="2336800" y="141725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93345</xdr:rowOff>
    </xdr:from>
    <xdr:to>
      <xdr:col>4</xdr:col>
      <xdr:colOff>533400</xdr:colOff>
      <xdr:row>84</xdr:row>
      <xdr:rowOff>23495</xdr:rowOff>
    </xdr:to>
    <xdr:sp macro="" textlink="">
      <xdr:nvSpPr>
        <xdr:cNvPr id="9416" name="フローチャート : 判断 200"/>
        <xdr:cNvSpPr/>
      </xdr:nvSpPr>
      <xdr:spPr>
        <a:xfrm>
          <a:off x="31750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8255</xdr:rowOff>
    </xdr:from>
    <xdr:ext cx="762000" cy="252730"/>
    <xdr:sp macro="" textlink="">
      <xdr:nvSpPr>
        <xdr:cNvPr id="9417" name="テキスト ボックス 201"/>
        <xdr:cNvSpPr txBox="1"/>
      </xdr:nvSpPr>
      <xdr:spPr>
        <a:xfrm>
          <a:off x="2844800" y="144100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113665</xdr:rowOff>
    </xdr:from>
    <xdr:to>
      <xdr:col>3</xdr:col>
      <xdr:colOff>279400</xdr:colOff>
      <xdr:row>83</xdr:row>
      <xdr:rowOff>17780</xdr:rowOff>
    </xdr:to>
    <xdr:cxnSp macro="">
      <xdr:nvCxnSpPr>
        <xdr:cNvPr id="9418" name="直線コネクタ 202"/>
        <xdr:cNvCxnSpPr/>
      </xdr:nvCxnSpPr>
      <xdr:spPr>
        <a:xfrm flipV="1">
          <a:off x="1447800" y="1417256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85090</xdr:rowOff>
    </xdr:from>
    <xdr:to>
      <xdr:col>3</xdr:col>
      <xdr:colOff>330200</xdr:colOff>
      <xdr:row>84</xdr:row>
      <xdr:rowOff>15240</xdr:rowOff>
    </xdr:to>
    <xdr:sp macro="" textlink="">
      <xdr:nvSpPr>
        <xdr:cNvPr id="9419" name="フローチャート : 判断 203"/>
        <xdr:cNvSpPr/>
      </xdr:nvSpPr>
      <xdr:spPr>
        <a:xfrm>
          <a:off x="22860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0</xdr:rowOff>
    </xdr:from>
    <xdr:ext cx="755015" cy="259080"/>
    <xdr:sp macro="" textlink="">
      <xdr:nvSpPr>
        <xdr:cNvPr id="9420" name="テキスト ボックス 204"/>
        <xdr:cNvSpPr txBox="1"/>
      </xdr:nvSpPr>
      <xdr:spPr>
        <a:xfrm>
          <a:off x="1955800" y="144018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73025</xdr:rowOff>
    </xdr:from>
    <xdr:to>
      <xdr:col>2</xdr:col>
      <xdr:colOff>127000</xdr:colOff>
      <xdr:row>84</xdr:row>
      <xdr:rowOff>3175</xdr:rowOff>
    </xdr:to>
    <xdr:sp macro="" textlink="">
      <xdr:nvSpPr>
        <xdr:cNvPr id="9421" name="フローチャート : 判断 205"/>
        <xdr:cNvSpPr/>
      </xdr:nvSpPr>
      <xdr:spPr>
        <a:xfrm>
          <a:off x="13970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159385</xdr:rowOff>
    </xdr:from>
    <xdr:ext cx="755015" cy="258445"/>
    <xdr:sp macro="" textlink="">
      <xdr:nvSpPr>
        <xdr:cNvPr id="9422" name="テキスト ボックス 206"/>
        <xdr:cNvSpPr txBox="1"/>
      </xdr:nvSpPr>
      <xdr:spPr>
        <a:xfrm>
          <a:off x="1066800" y="1438973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5650" cy="259080"/>
    <xdr:sp macro="" textlink="">
      <xdr:nvSpPr>
        <xdr:cNvPr id="9423" name="テキスト ボックス 207"/>
        <xdr:cNvSpPr txBox="1"/>
      </xdr:nvSpPr>
      <xdr:spPr>
        <a:xfrm>
          <a:off x="4737100"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9424"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9425" name="テキスト ボックス 209"/>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9426"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9427"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102235</xdr:rowOff>
    </xdr:from>
    <xdr:to>
      <xdr:col>7</xdr:col>
      <xdr:colOff>203200</xdr:colOff>
      <xdr:row>83</xdr:row>
      <xdr:rowOff>32385</xdr:rowOff>
    </xdr:to>
    <xdr:sp macro="" textlink="">
      <xdr:nvSpPr>
        <xdr:cNvPr id="9428" name="円/楕円 212"/>
        <xdr:cNvSpPr/>
      </xdr:nvSpPr>
      <xdr:spPr>
        <a:xfrm>
          <a:off x="4902200" y="141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118745</xdr:rowOff>
    </xdr:from>
    <xdr:ext cx="762000" cy="259080"/>
    <xdr:sp macro="" textlink="">
      <xdr:nvSpPr>
        <xdr:cNvPr id="9429" name="人件費・物件費等の状況該当値テキスト"/>
        <xdr:cNvSpPr txBox="1"/>
      </xdr:nvSpPr>
      <xdr:spPr>
        <a:xfrm>
          <a:off x="5041900" y="1400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101,168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100965</xdr:rowOff>
    </xdr:from>
    <xdr:to>
      <xdr:col>6</xdr:col>
      <xdr:colOff>50800</xdr:colOff>
      <xdr:row>83</xdr:row>
      <xdr:rowOff>31115</xdr:rowOff>
    </xdr:to>
    <xdr:sp macro="" textlink="">
      <xdr:nvSpPr>
        <xdr:cNvPr id="9430" name="円/楕円 214"/>
        <xdr:cNvSpPr/>
      </xdr:nvSpPr>
      <xdr:spPr>
        <a:xfrm>
          <a:off x="4064000" y="141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41275</xdr:rowOff>
    </xdr:from>
    <xdr:ext cx="736600" cy="252730"/>
    <xdr:sp macro="" textlink="">
      <xdr:nvSpPr>
        <xdr:cNvPr id="9431" name="テキスト ボックス 215"/>
        <xdr:cNvSpPr txBox="1"/>
      </xdr:nvSpPr>
      <xdr:spPr>
        <a:xfrm>
          <a:off x="3733800" y="139287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101,008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97790</xdr:rowOff>
    </xdr:from>
    <xdr:to>
      <xdr:col>4</xdr:col>
      <xdr:colOff>533400</xdr:colOff>
      <xdr:row>83</xdr:row>
      <xdr:rowOff>27305</xdr:rowOff>
    </xdr:to>
    <xdr:sp macro="" textlink="">
      <xdr:nvSpPr>
        <xdr:cNvPr id="9432" name="円/楕円 216"/>
        <xdr:cNvSpPr/>
      </xdr:nvSpPr>
      <xdr:spPr>
        <a:xfrm>
          <a:off x="3175000" y="1415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37465</xdr:rowOff>
    </xdr:from>
    <xdr:ext cx="762000" cy="259080"/>
    <xdr:sp macro="" textlink="">
      <xdr:nvSpPr>
        <xdr:cNvPr id="9433" name="テキスト ボックス 217"/>
        <xdr:cNvSpPr txBox="1"/>
      </xdr:nvSpPr>
      <xdr:spPr>
        <a:xfrm>
          <a:off x="2844800" y="1392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100,531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63500</xdr:rowOff>
    </xdr:from>
    <xdr:to>
      <xdr:col>3</xdr:col>
      <xdr:colOff>330200</xdr:colOff>
      <xdr:row>82</xdr:row>
      <xdr:rowOff>164465</xdr:rowOff>
    </xdr:to>
    <xdr:sp macro="" textlink="">
      <xdr:nvSpPr>
        <xdr:cNvPr id="9434" name="円/楕円 218"/>
        <xdr:cNvSpPr/>
      </xdr:nvSpPr>
      <xdr:spPr>
        <a:xfrm>
          <a:off x="2286000" y="14122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3175</xdr:rowOff>
    </xdr:from>
    <xdr:ext cx="755015" cy="259080"/>
    <xdr:sp macro="" textlink="">
      <xdr:nvSpPr>
        <xdr:cNvPr id="9435" name="テキスト ボックス 219"/>
        <xdr:cNvSpPr txBox="1"/>
      </xdr:nvSpPr>
      <xdr:spPr>
        <a:xfrm>
          <a:off x="1955800" y="1389062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96,248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138430</xdr:rowOff>
    </xdr:from>
    <xdr:to>
      <xdr:col>2</xdr:col>
      <xdr:colOff>127000</xdr:colOff>
      <xdr:row>83</xdr:row>
      <xdr:rowOff>68580</xdr:rowOff>
    </xdr:to>
    <xdr:sp macro="" textlink="">
      <xdr:nvSpPr>
        <xdr:cNvPr id="9436" name="円/楕円 220"/>
        <xdr:cNvSpPr/>
      </xdr:nvSpPr>
      <xdr:spPr>
        <a:xfrm>
          <a:off x="13970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78740</xdr:rowOff>
    </xdr:from>
    <xdr:ext cx="755015" cy="259080"/>
    <xdr:sp macro="" textlink="">
      <xdr:nvSpPr>
        <xdr:cNvPr id="9437" name="テキスト ボックス 221"/>
        <xdr:cNvSpPr txBox="1"/>
      </xdr:nvSpPr>
      <xdr:spPr>
        <a:xfrm>
          <a:off x="1066800" y="139661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105,605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9438"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46555" cy="309245"/>
    <xdr:sp macro="" textlink="">
      <xdr:nvSpPr>
        <xdr:cNvPr id="9439" name="テキスト ボックス 223"/>
        <xdr:cNvSpPr txBox="1"/>
      </xdr:nvSpPr>
      <xdr:spPr>
        <a:xfrm>
          <a:off x="13651230" y="12998450"/>
          <a:ext cx="164655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4015" cy="358775"/>
    <xdr:sp macro="" textlink="">
      <xdr:nvSpPr>
        <xdr:cNvPr id="9440" name="テキスト ボックス 224"/>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9441"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9442"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9443"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9444"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9445"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9446"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9447"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9448"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9449"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9450"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ラスパイレス指数は職員構成の変動により前年度と比較して1.6ポイント上昇した101.3となった。今後も、国や近隣市、人事院勧告を考慮し適正化に努めていく。</a:t>
          </a:r>
        </a:p>
        <a:p>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9451"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5650" cy="259080"/>
    <xdr:sp macro="" textlink="">
      <xdr:nvSpPr>
        <xdr:cNvPr id="9452" name="テキスト ボックス 236"/>
        <xdr:cNvSpPr txBox="1"/>
      </xdr:nvSpPr>
      <xdr:spPr>
        <a:xfrm>
          <a:off x="12065000" y="15669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150495</xdr:rowOff>
    </xdr:from>
    <xdr:to>
      <xdr:col>26</xdr:col>
      <xdr:colOff>76200</xdr:colOff>
      <xdr:row>89</xdr:row>
      <xdr:rowOff>150495</xdr:rowOff>
    </xdr:to>
    <xdr:cxnSp macro="">
      <xdr:nvCxnSpPr>
        <xdr:cNvPr id="9453"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8255</xdr:rowOff>
    </xdr:from>
    <xdr:ext cx="755650" cy="252730"/>
    <xdr:sp macro="" textlink="">
      <xdr:nvSpPr>
        <xdr:cNvPr id="9454" name="テキスト ボックス 238"/>
        <xdr:cNvSpPr txBox="1"/>
      </xdr:nvSpPr>
      <xdr:spPr>
        <a:xfrm>
          <a:off x="12065000" y="152673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90805</xdr:rowOff>
    </xdr:from>
    <xdr:to>
      <xdr:col>26</xdr:col>
      <xdr:colOff>76200</xdr:colOff>
      <xdr:row>87</xdr:row>
      <xdr:rowOff>90805</xdr:rowOff>
    </xdr:to>
    <xdr:cxnSp macro="">
      <xdr:nvCxnSpPr>
        <xdr:cNvPr id="9455"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120650</xdr:rowOff>
    </xdr:from>
    <xdr:ext cx="755650" cy="252730"/>
    <xdr:sp macro="" textlink="">
      <xdr:nvSpPr>
        <xdr:cNvPr id="9456" name="テキスト ボックス 240"/>
        <xdr:cNvSpPr txBox="1"/>
      </xdr:nvSpPr>
      <xdr:spPr>
        <a:xfrm>
          <a:off x="12065000" y="148653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9457"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60960</xdr:rowOff>
    </xdr:from>
    <xdr:ext cx="755650" cy="259080"/>
    <xdr:sp macro="" textlink="">
      <xdr:nvSpPr>
        <xdr:cNvPr id="9458" name="テキスト ボックス 242"/>
        <xdr:cNvSpPr txBox="1"/>
      </xdr:nvSpPr>
      <xdr:spPr>
        <a:xfrm>
          <a:off x="12065000" y="14462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144145</xdr:rowOff>
    </xdr:from>
    <xdr:to>
      <xdr:col>26</xdr:col>
      <xdr:colOff>76200</xdr:colOff>
      <xdr:row>82</xdr:row>
      <xdr:rowOff>144145</xdr:rowOff>
    </xdr:to>
    <xdr:cxnSp macro="">
      <xdr:nvCxnSpPr>
        <xdr:cNvPr id="9459"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1905</xdr:rowOff>
    </xdr:from>
    <xdr:ext cx="755650" cy="259080"/>
    <xdr:sp macro="" textlink="">
      <xdr:nvSpPr>
        <xdr:cNvPr id="9460" name="テキスト ボックス 244"/>
        <xdr:cNvSpPr txBox="1"/>
      </xdr:nvSpPr>
      <xdr:spPr>
        <a:xfrm>
          <a:off x="12065000" y="1406080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84455</xdr:rowOff>
    </xdr:from>
    <xdr:to>
      <xdr:col>26</xdr:col>
      <xdr:colOff>76200</xdr:colOff>
      <xdr:row>80</xdr:row>
      <xdr:rowOff>84455</xdr:rowOff>
    </xdr:to>
    <xdr:cxnSp macro="">
      <xdr:nvCxnSpPr>
        <xdr:cNvPr id="9461"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113665</xdr:rowOff>
    </xdr:from>
    <xdr:ext cx="755650" cy="258445"/>
    <xdr:sp macro="" textlink="">
      <xdr:nvSpPr>
        <xdr:cNvPr id="9462" name="テキスト ボックス 246"/>
        <xdr:cNvSpPr txBox="1"/>
      </xdr:nvSpPr>
      <xdr:spPr>
        <a:xfrm>
          <a:off x="12065000" y="1365821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9463"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5650" cy="252730"/>
    <xdr:sp macro="" textlink="">
      <xdr:nvSpPr>
        <xdr:cNvPr id="9464" name="テキスト ボックス 248"/>
        <xdr:cNvSpPr txBox="1"/>
      </xdr:nvSpPr>
      <xdr:spPr>
        <a:xfrm>
          <a:off x="12065000" y="132562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946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81915</xdr:rowOff>
    </xdr:from>
    <xdr:to>
      <xdr:col>24</xdr:col>
      <xdr:colOff>558800</xdr:colOff>
      <xdr:row>86</xdr:row>
      <xdr:rowOff>109855</xdr:rowOff>
    </xdr:to>
    <xdr:cxnSp macro="">
      <xdr:nvCxnSpPr>
        <xdr:cNvPr id="9466" name="直線コネクタ 250"/>
        <xdr:cNvCxnSpPr/>
      </xdr:nvCxnSpPr>
      <xdr:spPr>
        <a:xfrm flipV="1">
          <a:off x="17018000" y="13969365"/>
          <a:ext cx="0" cy="885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81915</xdr:rowOff>
    </xdr:from>
    <xdr:ext cx="755650" cy="259080"/>
    <xdr:sp macro="" textlink="">
      <xdr:nvSpPr>
        <xdr:cNvPr id="9467" name="給与水準   （国との比較）最小値テキスト"/>
        <xdr:cNvSpPr txBox="1"/>
      </xdr:nvSpPr>
      <xdr:spPr>
        <a:xfrm>
          <a:off x="17106900" y="1482661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109855</xdr:rowOff>
    </xdr:from>
    <xdr:to>
      <xdr:col>24</xdr:col>
      <xdr:colOff>647700</xdr:colOff>
      <xdr:row>86</xdr:row>
      <xdr:rowOff>109855</xdr:rowOff>
    </xdr:to>
    <xdr:cxnSp macro="">
      <xdr:nvCxnSpPr>
        <xdr:cNvPr id="9468" name="直線コネクタ 252"/>
        <xdr:cNvCxnSpPr/>
      </xdr:nvCxnSpPr>
      <xdr:spPr>
        <a:xfrm>
          <a:off x="169291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168275</xdr:rowOff>
    </xdr:from>
    <xdr:ext cx="755650" cy="252730"/>
    <xdr:sp macro="" textlink="">
      <xdr:nvSpPr>
        <xdr:cNvPr id="9469" name="給与水準   （国との比較）最大値テキスト"/>
        <xdr:cNvSpPr txBox="1"/>
      </xdr:nvSpPr>
      <xdr:spPr>
        <a:xfrm>
          <a:off x="17106900" y="1371282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81915</xdr:rowOff>
    </xdr:from>
    <xdr:to>
      <xdr:col>24</xdr:col>
      <xdr:colOff>647700</xdr:colOff>
      <xdr:row>81</xdr:row>
      <xdr:rowOff>81915</xdr:rowOff>
    </xdr:to>
    <xdr:cxnSp macro="">
      <xdr:nvCxnSpPr>
        <xdr:cNvPr id="9470" name="直線コネクタ 254"/>
        <xdr:cNvCxnSpPr/>
      </xdr:nvCxnSpPr>
      <xdr:spPr>
        <a:xfrm>
          <a:off x="16929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136525</xdr:rowOff>
    </xdr:to>
    <xdr:cxnSp macro="">
      <xdr:nvCxnSpPr>
        <xdr:cNvPr id="9471" name="直線コネクタ 255"/>
        <xdr:cNvCxnSpPr/>
      </xdr:nvCxnSpPr>
      <xdr:spPr>
        <a:xfrm>
          <a:off x="16179800" y="1458087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15875</xdr:rowOff>
    </xdr:from>
    <xdr:ext cx="755650" cy="259080"/>
    <xdr:sp macro="" textlink="">
      <xdr:nvSpPr>
        <xdr:cNvPr id="9472" name="給与水準   （国との比較）平均値テキスト"/>
        <xdr:cNvSpPr txBox="1"/>
      </xdr:nvSpPr>
      <xdr:spPr>
        <a:xfrm>
          <a:off x="17106900" y="1424622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170815</xdr:rowOff>
    </xdr:from>
    <xdr:to>
      <xdr:col>24</xdr:col>
      <xdr:colOff>609600</xdr:colOff>
      <xdr:row>84</xdr:row>
      <xdr:rowOff>100965</xdr:rowOff>
    </xdr:to>
    <xdr:sp macro="" textlink="">
      <xdr:nvSpPr>
        <xdr:cNvPr id="9473" name="フローチャート : 判断 257"/>
        <xdr:cNvSpPr/>
      </xdr:nvSpPr>
      <xdr:spPr>
        <a:xfrm>
          <a:off x="169672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86</xdr:row>
      <xdr:rowOff>13335</xdr:rowOff>
    </xdr:to>
    <xdr:cxnSp macro="">
      <xdr:nvCxnSpPr>
        <xdr:cNvPr id="9474" name="直線コネクタ 258"/>
        <xdr:cNvCxnSpPr/>
      </xdr:nvCxnSpPr>
      <xdr:spPr>
        <a:xfrm flipV="1">
          <a:off x="15290800" y="1458087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47625</xdr:rowOff>
    </xdr:from>
    <xdr:to>
      <xdr:col>23</xdr:col>
      <xdr:colOff>457200</xdr:colOff>
      <xdr:row>84</xdr:row>
      <xdr:rowOff>149225</xdr:rowOff>
    </xdr:to>
    <xdr:sp macro="" textlink="">
      <xdr:nvSpPr>
        <xdr:cNvPr id="9475" name="フローチャート : 判断 259"/>
        <xdr:cNvSpPr/>
      </xdr:nvSpPr>
      <xdr:spPr>
        <a:xfrm>
          <a:off x="16129000" y="1444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159385</xdr:rowOff>
    </xdr:from>
    <xdr:ext cx="736600" cy="258445"/>
    <xdr:sp macro="" textlink="">
      <xdr:nvSpPr>
        <xdr:cNvPr id="9476" name="テキスト ボックス 260"/>
        <xdr:cNvSpPr txBox="1"/>
      </xdr:nvSpPr>
      <xdr:spPr>
        <a:xfrm>
          <a:off x="15798800" y="14218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13335</xdr:rowOff>
    </xdr:from>
    <xdr:to>
      <xdr:col>22</xdr:col>
      <xdr:colOff>203200</xdr:colOff>
      <xdr:row>86</xdr:row>
      <xdr:rowOff>86360</xdr:rowOff>
    </xdr:to>
    <xdr:cxnSp macro="">
      <xdr:nvCxnSpPr>
        <xdr:cNvPr id="9477" name="直線コネクタ 261"/>
        <xdr:cNvCxnSpPr/>
      </xdr:nvCxnSpPr>
      <xdr:spPr>
        <a:xfrm flipV="1">
          <a:off x="14401800" y="147580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170815</xdr:rowOff>
    </xdr:from>
    <xdr:to>
      <xdr:col>22</xdr:col>
      <xdr:colOff>254000</xdr:colOff>
      <xdr:row>84</xdr:row>
      <xdr:rowOff>100965</xdr:rowOff>
    </xdr:to>
    <xdr:sp macro="" textlink="">
      <xdr:nvSpPr>
        <xdr:cNvPr id="9478" name="フローチャート : 判断 262"/>
        <xdr:cNvSpPr/>
      </xdr:nvSpPr>
      <xdr:spPr>
        <a:xfrm>
          <a:off x="152400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111125</xdr:rowOff>
    </xdr:from>
    <xdr:ext cx="762000" cy="252730"/>
    <xdr:sp macro="" textlink="">
      <xdr:nvSpPr>
        <xdr:cNvPr id="9479" name="テキスト ボックス 263"/>
        <xdr:cNvSpPr txBox="1"/>
      </xdr:nvSpPr>
      <xdr:spPr>
        <a:xfrm>
          <a:off x="14909800" y="141700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86360</xdr:rowOff>
    </xdr:from>
    <xdr:to>
      <xdr:col>21</xdr:col>
      <xdr:colOff>0</xdr:colOff>
      <xdr:row>90</xdr:row>
      <xdr:rowOff>3175</xdr:rowOff>
    </xdr:to>
    <xdr:cxnSp macro="">
      <xdr:nvCxnSpPr>
        <xdr:cNvPr id="9480" name="直線コネクタ 264"/>
        <xdr:cNvCxnSpPr/>
      </xdr:nvCxnSpPr>
      <xdr:spPr>
        <a:xfrm flipV="1">
          <a:off x="13512800" y="14831060"/>
          <a:ext cx="889000" cy="602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170815</xdr:rowOff>
    </xdr:from>
    <xdr:to>
      <xdr:col>21</xdr:col>
      <xdr:colOff>50800</xdr:colOff>
      <xdr:row>84</xdr:row>
      <xdr:rowOff>100965</xdr:rowOff>
    </xdr:to>
    <xdr:sp macro="" textlink="">
      <xdr:nvSpPr>
        <xdr:cNvPr id="9481" name="フローチャート : 判断 265"/>
        <xdr:cNvSpPr/>
      </xdr:nvSpPr>
      <xdr:spPr>
        <a:xfrm>
          <a:off x="143510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111125</xdr:rowOff>
    </xdr:from>
    <xdr:ext cx="762000" cy="252730"/>
    <xdr:sp macro="" textlink="">
      <xdr:nvSpPr>
        <xdr:cNvPr id="9482" name="テキスト ボックス 266"/>
        <xdr:cNvSpPr txBox="1"/>
      </xdr:nvSpPr>
      <xdr:spPr>
        <a:xfrm>
          <a:off x="14020800" y="141700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9483"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60960</xdr:rowOff>
    </xdr:from>
    <xdr:ext cx="762000" cy="259080"/>
    <xdr:sp macro="" textlink="">
      <xdr:nvSpPr>
        <xdr:cNvPr id="9484" name="テキスト ボックス 268"/>
        <xdr:cNvSpPr txBox="1"/>
      </xdr:nvSpPr>
      <xdr:spPr>
        <a:xfrm>
          <a:off x="13131800" y="1480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55015" cy="259080"/>
    <xdr:sp macro="" textlink="">
      <xdr:nvSpPr>
        <xdr:cNvPr id="9485" name="テキスト ボックス 269"/>
        <xdr:cNvSpPr txBox="1"/>
      </xdr:nvSpPr>
      <xdr:spPr>
        <a:xfrm>
          <a:off x="16802735" y="15808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55650" cy="259080"/>
    <xdr:sp macro="" textlink="">
      <xdr:nvSpPr>
        <xdr:cNvPr id="9486" name="テキスト ボックス 270"/>
        <xdr:cNvSpPr txBox="1"/>
      </xdr:nvSpPr>
      <xdr:spPr>
        <a:xfrm>
          <a:off x="15963900"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55650" cy="259080"/>
    <xdr:sp macro="" textlink="">
      <xdr:nvSpPr>
        <xdr:cNvPr id="9487" name="テキスト ボックス 271"/>
        <xdr:cNvSpPr txBox="1"/>
      </xdr:nvSpPr>
      <xdr:spPr>
        <a:xfrm>
          <a:off x="15074900"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9488"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9489" name="テキスト ボックス 273"/>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86360</xdr:rowOff>
    </xdr:from>
    <xdr:to>
      <xdr:col>24</xdr:col>
      <xdr:colOff>609600</xdr:colOff>
      <xdr:row>86</xdr:row>
      <xdr:rowOff>15875</xdr:rowOff>
    </xdr:to>
    <xdr:sp macro="" textlink="">
      <xdr:nvSpPr>
        <xdr:cNvPr id="9490" name="円/楕円 274"/>
        <xdr:cNvSpPr/>
      </xdr:nvSpPr>
      <xdr:spPr>
        <a:xfrm>
          <a:off x="169672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57785</xdr:rowOff>
    </xdr:from>
    <xdr:ext cx="755650" cy="259080"/>
    <xdr:sp macro="" textlink="">
      <xdr:nvSpPr>
        <xdr:cNvPr id="9491" name="給与水準   （国との比較）該当値テキスト"/>
        <xdr:cNvSpPr txBox="1"/>
      </xdr:nvSpPr>
      <xdr:spPr>
        <a:xfrm>
          <a:off x="17106900" y="1463103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9492" name="円/楕円 276"/>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43180</xdr:rowOff>
    </xdr:from>
    <xdr:ext cx="736600" cy="252730"/>
    <xdr:sp macro="" textlink="">
      <xdr:nvSpPr>
        <xdr:cNvPr id="9493" name="テキスト ボックス 277"/>
        <xdr:cNvSpPr txBox="1"/>
      </xdr:nvSpPr>
      <xdr:spPr>
        <a:xfrm>
          <a:off x="15798800" y="146164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133985</xdr:rowOff>
    </xdr:from>
    <xdr:to>
      <xdr:col>22</xdr:col>
      <xdr:colOff>254000</xdr:colOff>
      <xdr:row>86</xdr:row>
      <xdr:rowOff>64135</xdr:rowOff>
    </xdr:to>
    <xdr:sp macro="" textlink="">
      <xdr:nvSpPr>
        <xdr:cNvPr id="9494" name="円/楕円 278"/>
        <xdr:cNvSpPr/>
      </xdr:nvSpPr>
      <xdr:spPr>
        <a:xfrm>
          <a:off x="152400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48895</xdr:rowOff>
    </xdr:from>
    <xdr:ext cx="762000" cy="259080"/>
    <xdr:sp macro="" textlink="">
      <xdr:nvSpPr>
        <xdr:cNvPr id="9495" name="テキスト ボックス 279"/>
        <xdr:cNvSpPr txBox="1"/>
      </xdr:nvSpPr>
      <xdr:spPr>
        <a:xfrm>
          <a:off x="14909800" y="1479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34925</xdr:rowOff>
    </xdr:from>
    <xdr:to>
      <xdr:col>21</xdr:col>
      <xdr:colOff>50800</xdr:colOff>
      <xdr:row>86</xdr:row>
      <xdr:rowOff>136525</xdr:rowOff>
    </xdr:to>
    <xdr:sp macro="" textlink="">
      <xdr:nvSpPr>
        <xdr:cNvPr id="9496" name="円/楕円 280"/>
        <xdr:cNvSpPr/>
      </xdr:nvSpPr>
      <xdr:spPr>
        <a:xfrm>
          <a:off x="143510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121285</xdr:rowOff>
    </xdr:from>
    <xdr:ext cx="762000" cy="252730"/>
    <xdr:sp macro="" textlink="">
      <xdr:nvSpPr>
        <xdr:cNvPr id="9497" name="テキスト ボックス 281"/>
        <xdr:cNvSpPr txBox="1"/>
      </xdr:nvSpPr>
      <xdr:spPr>
        <a:xfrm>
          <a:off x="14020800" y="148659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123825</xdr:rowOff>
    </xdr:from>
    <xdr:to>
      <xdr:col>19</xdr:col>
      <xdr:colOff>533400</xdr:colOff>
      <xdr:row>90</xdr:row>
      <xdr:rowOff>53975</xdr:rowOff>
    </xdr:to>
    <xdr:sp macro="" textlink="">
      <xdr:nvSpPr>
        <xdr:cNvPr id="9498" name="円/楕円 282"/>
        <xdr:cNvSpPr/>
      </xdr:nvSpPr>
      <xdr:spPr>
        <a:xfrm>
          <a:off x="13462000" y="1538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38735</xdr:rowOff>
    </xdr:from>
    <xdr:ext cx="762000" cy="259080"/>
    <xdr:sp macro="" textlink="">
      <xdr:nvSpPr>
        <xdr:cNvPr id="9499" name="テキスト ボックス 283"/>
        <xdr:cNvSpPr txBox="1"/>
      </xdr:nvSpPr>
      <xdr:spPr>
        <a:xfrm>
          <a:off x="13131800" y="1546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9500"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4800"/>
    <xdr:sp macro="" textlink="">
      <xdr:nvSpPr>
        <xdr:cNvPr id="9501" name="テキスト ボックス 285"/>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3060"/>
    <xdr:sp macro="" textlink="">
      <xdr:nvSpPr>
        <xdr:cNvPr id="9502" name="テキスト ボックス 286"/>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9503"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9504"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9505"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9506"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9507"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9508"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9509"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9510"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9511"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9512"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これまでの定員適正化の取組において、事務事業の見直し、民間委託の推進等を積極的に推進してきたことにより、県内の地方公共団体や全国の類似団体に比べて少ない職員数で行政運営を行っている。今後は、現在の職員数を指標としながら、社会構造の変化、権限移譲等の推進により増大する行政需要を的確に把握し、効率的に事務を執行できるよう常に最適な職員数の実現に努める。</a:t>
          </a:r>
        </a:p>
        <a:p>
          <a:endParaRPr/>
        </a:p>
        <a:p>
          <a:endParaRPr/>
        </a:p>
      </xdr:txBody>
    </xdr:sp>
    <xdr:clientData/>
  </xdr:twoCellAnchor>
  <xdr:oneCellAnchor>
    <xdr:from>
      <xdr:col>18</xdr:col>
      <xdr:colOff>444500</xdr:colOff>
      <xdr:row>54</xdr:row>
      <xdr:rowOff>139700</xdr:rowOff>
    </xdr:from>
    <xdr:ext cx="344170" cy="225425"/>
    <xdr:sp macro="" textlink="">
      <xdr:nvSpPr>
        <xdr:cNvPr id="9513" name="テキスト ボックス 297"/>
        <xdr:cNvSpPr txBox="1"/>
      </xdr:nvSpPr>
      <xdr:spPr>
        <a:xfrm>
          <a:off x="12788900" y="93980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9514"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5650" cy="252730"/>
    <xdr:sp macro="" textlink="">
      <xdr:nvSpPr>
        <xdr:cNvPr id="9515" name="テキスト ボックス 299"/>
        <xdr:cNvSpPr txBox="1"/>
      </xdr:nvSpPr>
      <xdr:spPr>
        <a:xfrm>
          <a:off x="12065000" y="118592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169545</xdr:rowOff>
    </xdr:from>
    <xdr:to>
      <xdr:col>26</xdr:col>
      <xdr:colOff>76200</xdr:colOff>
      <xdr:row>67</xdr:row>
      <xdr:rowOff>169545</xdr:rowOff>
    </xdr:to>
    <xdr:cxnSp macro="">
      <xdr:nvCxnSpPr>
        <xdr:cNvPr id="9516"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27305</xdr:rowOff>
    </xdr:from>
    <xdr:ext cx="755650" cy="259080"/>
    <xdr:sp macro="" textlink="">
      <xdr:nvSpPr>
        <xdr:cNvPr id="9517" name="テキスト ボックス 301"/>
        <xdr:cNvSpPr txBox="1"/>
      </xdr:nvSpPr>
      <xdr:spPr>
        <a:xfrm>
          <a:off x="12065000" y="115144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167640</xdr:rowOff>
    </xdr:from>
    <xdr:to>
      <xdr:col>26</xdr:col>
      <xdr:colOff>76200</xdr:colOff>
      <xdr:row>65</xdr:row>
      <xdr:rowOff>167640</xdr:rowOff>
    </xdr:to>
    <xdr:cxnSp macro="">
      <xdr:nvCxnSpPr>
        <xdr:cNvPr id="9518"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25400</xdr:rowOff>
    </xdr:from>
    <xdr:ext cx="755650" cy="259080"/>
    <xdr:sp macro="" textlink="">
      <xdr:nvSpPr>
        <xdr:cNvPr id="9519" name="テキスト ボックス 303"/>
        <xdr:cNvSpPr txBox="1"/>
      </xdr:nvSpPr>
      <xdr:spPr>
        <a:xfrm>
          <a:off x="12065000" y="111696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166370</xdr:rowOff>
    </xdr:from>
    <xdr:to>
      <xdr:col>26</xdr:col>
      <xdr:colOff>76200</xdr:colOff>
      <xdr:row>63</xdr:row>
      <xdr:rowOff>166370</xdr:rowOff>
    </xdr:to>
    <xdr:cxnSp macro="">
      <xdr:nvCxnSpPr>
        <xdr:cNvPr id="9520"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23495</xdr:rowOff>
    </xdr:from>
    <xdr:ext cx="755650" cy="259080"/>
    <xdr:sp macro="" textlink="">
      <xdr:nvSpPr>
        <xdr:cNvPr id="9521" name="テキスト ボックス 305"/>
        <xdr:cNvSpPr txBox="1"/>
      </xdr:nvSpPr>
      <xdr:spPr>
        <a:xfrm>
          <a:off x="12065000" y="108248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164465</xdr:rowOff>
    </xdr:from>
    <xdr:to>
      <xdr:col>26</xdr:col>
      <xdr:colOff>76200</xdr:colOff>
      <xdr:row>61</xdr:row>
      <xdr:rowOff>164465</xdr:rowOff>
    </xdr:to>
    <xdr:cxnSp macro="">
      <xdr:nvCxnSpPr>
        <xdr:cNvPr id="9522"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22225</xdr:rowOff>
    </xdr:from>
    <xdr:ext cx="755650" cy="258445"/>
    <xdr:sp macro="" textlink="">
      <xdr:nvSpPr>
        <xdr:cNvPr id="9523" name="テキスト ボックス 307"/>
        <xdr:cNvSpPr txBox="1"/>
      </xdr:nvSpPr>
      <xdr:spPr>
        <a:xfrm>
          <a:off x="12065000" y="1048067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162560</xdr:rowOff>
    </xdr:from>
    <xdr:to>
      <xdr:col>26</xdr:col>
      <xdr:colOff>76200</xdr:colOff>
      <xdr:row>59</xdr:row>
      <xdr:rowOff>162560</xdr:rowOff>
    </xdr:to>
    <xdr:cxnSp macro="">
      <xdr:nvCxnSpPr>
        <xdr:cNvPr id="9524"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20320</xdr:rowOff>
    </xdr:from>
    <xdr:ext cx="755650" cy="252730"/>
    <xdr:sp macro="" textlink="">
      <xdr:nvSpPr>
        <xdr:cNvPr id="9525" name="テキスト ボックス 309"/>
        <xdr:cNvSpPr txBox="1"/>
      </xdr:nvSpPr>
      <xdr:spPr>
        <a:xfrm>
          <a:off x="12065000" y="101358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160655</xdr:rowOff>
    </xdr:from>
    <xdr:to>
      <xdr:col>26</xdr:col>
      <xdr:colOff>76200</xdr:colOff>
      <xdr:row>57</xdr:row>
      <xdr:rowOff>160655</xdr:rowOff>
    </xdr:to>
    <xdr:cxnSp macro="">
      <xdr:nvCxnSpPr>
        <xdr:cNvPr id="9526"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18415</xdr:rowOff>
    </xdr:from>
    <xdr:ext cx="755650" cy="252730"/>
    <xdr:sp macro="" textlink="">
      <xdr:nvSpPr>
        <xdr:cNvPr id="9527" name="テキスト ボックス 311"/>
        <xdr:cNvSpPr txBox="1"/>
      </xdr:nvSpPr>
      <xdr:spPr>
        <a:xfrm>
          <a:off x="12065000" y="97910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9528"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5650" cy="259080"/>
    <xdr:sp macro="" textlink="">
      <xdr:nvSpPr>
        <xdr:cNvPr id="9529" name="テキスト ボックス 313"/>
        <xdr:cNvSpPr txBox="1"/>
      </xdr:nvSpPr>
      <xdr:spPr>
        <a:xfrm>
          <a:off x="12065000" y="9446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953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1270</xdr:rowOff>
    </xdr:from>
    <xdr:to>
      <xdr:col>24</xdr:col>
      <xdr:colOff>558800</xdr:colOff>
      <xdr:row>66</xdr:row>
      <xdr:rowOff>93980</xdr:rowOff>
    </xdr:to>
    <xdr:cxnSp macro="">
      <xdr:nvCxnSpPr>
        <xdr:cNvPr id="9531" name="直線コネクタ 315"/>
        <xdr:cNvCxnSpPr/>
      </xdr:nvCxnSpPr>
      <xdr:spPr>
        <a:xfrm flipV="1">
          <a:off x="17018000" y="10116820"/>
          <a:ext cx="0" cy="1292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66040</xdr:rowOff>
    </xdr:from>
    <xdr:ext cx="755650" cy="252730"/>
    <xdr:sp macro="" textlink="">
      <xdr:nvSpPr>
        <xdr:cNvPr id="9532" name="定員管理の状況最小値テキスト"/>
        <xdr:cNvSpPr txBox="1"/>
      </xdr:nvSpPr>
      <xdr:spPr>
        <a:xfrm>
          <a:off x="17106900" y="113817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93980</xdr:rowOff>
    </xdr:from>
    <xdr:to>
      <xdr:col>24</xdr:col>
      <xdr:colOff>647700</xdr:colOff>
      <xdr:row>66</xdr:row>
      <xdr:rowOff>93980</xdr:rowOff>
    </xdr:to>
    <xdr:cxnSp macro="">
      <xdr:nvCxnSpPr>
        <xdr:cNvPr id="9533" name="直線コネクタ 317"/>
        <xdr:cNvCxnSpPr/>
      </xdr:nvCxnSpPr>
      <xdr:spPr>
        <a:xfrm>
          <a:off x="16929100" y="1140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87630</xdr:rowOff>
    </xdr:from>
    <xdr:ext cx="755650" cy="252730"/>
    <xdr:sp macro="" textlink="">
      <xdr:nvSpPr>
        <xdr:cNvPr id="9534" name="定員管理の状況最大値テキスト"/>
        <xdr:cNvSpPr txBox="1"/>
      </xdr:nvSpPr>
      <xdr:spPr>
        <a:xfrm>
          <a:off x="17106900" y="98602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1270</xdr:rowOff>
    </xdr:from>
    <xdr:to>
      <xdr:col>24</xdr:col>
      <xdr:colOff>647700</xdr:colOff>
      <xdr:row>59</xdr:row>
      <xdr:rowOff>1270</xdr:rowOff>
    </xdr:to>
    <xdr:cxnSp macro="">
      <xdr:nvCxnSpPr>
        <xdr:cNvPr id="9535" name="直線コネクタ 319"/>
        <xdr:cNvCxnSpPr/>
      </xdr:nvCxnSpPr>
      <xdr:spPr>
        <a:xfrm>
          <a:off x="16929100" y="1011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167005</xdr:rowOff>
    </xdr:from>
    <xdr:to>
      <xdr:col>24</xdr:col>
      <xdr:colOff>558800</xdr:colOff>
      <xdr:row>59</xdr:row>
      <xdr:rowOff>1270</xdr:rowOff>
    </xdr:to>
    <xdr:cxnSp macro="">
      <xdr:nvCxnSpPr>
        <xdr:cNvPr id="9536" name="直線コネクタ 320"/>
        <xdr:cNvCxnSpPr/>
      </xdr:nvCxnSpPr>
      <xdr:spPr>
        <a:xfrm>
          <a:off x="16179800" y="101111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166370</xdr:rowOff>
    </xdr:from>
    <xdr:ext cx="755650" cy="252730"/>
    <xdr:sp macro="" textlink="">
      <xdr:nvSpPr>
        <xdr:cNvPr id="9537" name="定員管理の状況平均値テキスト"/>
        <xdr:cNvSpPr txBox="1"/>
      </xdr:nvSpPr>
      <xdr:spPr>
        <a:xfrm>
          <a:off x="17106900" y="10453370"/>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22860</xdr:rowOff>
    </xdr:from>
    <xdr:to>
      <xdr:col>24</xdr:col>
      <xdr:colOff>609600</xdr:colOff>
      <xdr:row>61</xdr:row>
      <xdr:rowOff>124460</xdr:rowOff>
    </xdr:to>
    <xdr:sp macro="" textlink="">
      <xdr:nvSpPr>
        <xdr:cNvPr id="9538" name="フローチャート : 判断 322"/>
        <xdr:cNvSpPr/>
      </xdr:nvSpPr>
      <xdr:spPr>
        <a:xfrm>
          <a:off x="169672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161290</xdr:rowOff>
    </xdr:from>
    <xdr:to>
      <xdr:col>23</xdr:col>
      <xdr:colOff>406400</xdr:colOff>
      <xdr:row>58</xdr:row>
      <xdr:rowOff>167005</xdr:rowOff>
    </xdr:to>
    <xdr:cxnSp macro="">
      <xdr:nvCxnSpPr>
        <xdr:cNvPr id="9539" name="直線コネクタ 323"/>
        <xdr:cNvCxnSpPr/>
      </xdr:nvCxnSpPr>
      <xdr:spPr>
        <a:xfrm>
          <a:off x="15290800" y="101053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125095</xdr:rowOff>
    </xdr:from>
    <xdr:to>
      <xdr:col>23</xdr:col>
      <xdr:colOff>457200</xdr:colOff>
      <xdr:row>60</xdr:row>
      <xdr:rowOff>55245</xdr:rowOff>
    </xdr:to>
    <xdr:sp macro="" textlink="">
      <xdr:nvSpPr>
        <xdr:cNvPr id="9540" name="フローチャート : 判断 324"/>
        <xdr:cNvSpPr/>
      </xdr:nvSpPr>
      <xdr:spPr>
        <a:xfrm>
          <a:off x="161290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40640</xdr:rowOff>
    </xdr:from>
    <xdr:ext cx="736600" cy="252730"/>
    <xdr:sp macro="" textlink="">
      <xdr:nvSpPr>
        <xdr:cNvPr id="9541" name="テキスト ボックス 325"/>
        <xdr:cNvSpPr txBox="1"/>
      </xdr:nvSpPr>
      <xdr:spPr>
        <a:xfrm>
          <a:off x="15798800" y="1032764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161290</xdr:rowOff>
    </xdr:from>
    <xdr:to>
      <xdr:col>22</xdr:col>
      <xdr:colOff>203200</xdr:colOff>
      <xdr:row>58</xdr:row>
      <xdr:rowOff>161290</xdr:rowOff>
    </xdr:to>
    <xdr:cxnSp macro="">
      <xdr:nvCxnSpPr>
        <xdr:cNvPr id="9542" name="直線コネクタ 326"/>
        <xdr:cNvCxnSpPr/>
      </xdr:nvCxnSpPr>
      <xdr:spPr>
        <a:xfrm>
          <a:off x="14401800" y="10105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69850</xdr:rowOff>
    </xdr:from>
    <xdr:to>
      <xdr:col>22</xdr:col>
      <xdr:colOff>254000</xdr:colOff>
      <xdr:row>61</xdr:row>
      <xdr:rowOff>0</xdr:rowOff>
    </xdr:to>
    <xdr:sp macro="" textlink="">
      <xdr:nvSpPr>
        <xdr:cNvPr id="9543" name="フローチャート : 判断 327"/>
        <xdr:cNvSpPr/>
      </xdr:nvSpPr>
      <xdr:spPr>
        <a:xfrm>
          <a:off x="15240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156210</xdr:rowOff>
    </xdr:from>
    <xdr:ext cx="762000" cy="252730"/>
    <xdr:sp macro="" textlink="">
      <xdr:nvSpPr>
        <xdr:cNvPr id="9544" name="テキスト ボックス 328"/>
        <xdr:cNvSpPr txBox="1"/>
      </xdr:nvSpPr>
      <xdr:spPr>
        <a:xfrm>
          <a:off x="14909800" y="104432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161290</xdr:rowOff>
    </xdr:from>
    <xdr:to>
      <xdr:col>21</xdr:col>
      <xdr:colOff>0</xdr:colOff>
      <xdr:row>58</xdr:row>
      <xdr:rowOff>168275</xdr:rowOff>
    </xdr:to>
    <xdr:cxnSp macro="">
      <xdr:nvCxnSpPr>
        <xdr:cNvPr id="9545" name="直線コネクタ 329"/>
        <xdr:cNvCxnSpPr/>
      </xdr:nvCxnSpPr>
      <xdr:spPr>
        <a:xfrm flipV="1">
          <a:off x="13512800" y="101053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74930</xdr:rowOff>
    </xdr:from>
    <xdr:to>
      <xdr:col>21</xdr:col>
      <xdr:colOff>50800</xdr:colOff>
      <xdr:row>61</xdr:row>
      <xdr:rowOff>4445</xdr:rowOff>
    </xdr:to>
    <xdr:sp macro="" textlink="">
      <xdr:nvSpPr>
        <xdr:cNvPr id="9546" name="フローチャート : 判断 330"/>
        <xdr:cNvSpPr/>
      </xdr:nvSpPr>
      <xdr:spPr>
        <a:xfrm>
          <a:off x="14351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160655</xdr:rowOff>
    </xdr:from>
    <xdr:ext cx="762000" cy="259080"/>
    <xdr:sp macro="" textlink="">
      <xdr:nvSpPr>
        <xdr:cNvPr id="9547" name="テキスト ボックス 331"/>
        <xdr:cNvSpPr txBox="1"/>
      </xdr:nvSpPr>
      <xdr:spPr>
        <a:xfrm>
          <a:off x="14020800" y="1044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83820</xdr:rowOff>
    </xdr:from>
    <xdr:to>
      <xdr:col>19</xdr:col>
      <xdr:colOff>533400</xdr:colOff>
      <xdr:row>61</xdr:row>
      <xdr:rowOff>13970</xdr:rowOff>
    </xdr:to>
    <xdr:sp macro="" textlink="">
      <xdr:nvSpPr>
        <xdr:cNvPr id="9548" name="フローチャート : 判断 332"/>
        <xdr:cNvSpPr/>
      </xdr:nvSpPr>
      <xdr:spPr>
        <a:xfrm>
          <a:off x="13462000" y="103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170180</xdr:rowOff>
    </xdr:from>
    <xdr:ext cx="762000" cy="259080"/>
    <xdr:sp macro="" textlink="">
      <xdr:nvSpPr>
        <xdr:cNvPr id="9549" name="テキスト ボックス 333"/>
        <xdr:cNvSpPr txBox="1"/>
      </xdr:nvSpPr>
      <xdr:spPr>
        <a:xfrm>
          <a:off x="13131800" y="1045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55015" cy="252730"/>
    <xdr:sp macro="" textlink="">
      <xdr:nvSpPr>
        <xdr:cNvPr id="9550" name="テキスト ボックス 334"/>
        <xdr:cNvSpPr txBox="1"/>
      </xdr:nvSpPr>
      <xdr:spPr>
        <a:xfrm>
          <a:off x="16802735" y="11998960"/>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5650" cy="252730"/>
    <xdr:sp macro="" textlink="">
      <xdr:nvSpPr>
        <xdr:cNvPr id="9551" name="テキスト ボックス 335"/>
        <xdr:cNvSpPr txBox="1"/>
      </xdr:nvSpPr>
      <xdr:spPr>
        <a:xfrm>
          <a:off x="15963900" y="119989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5650" cy="252730"/>
    <xdr:sp macro="" textlink="">
      <xdr:nvSpPr>
        <xdr:cNvPr id="9552" name="テキスト ボックス 336"/>
        <xdr:cNvSpPr txBox="1"/>
      </xdr:nvSpPr>
      <xdr:spPr>
        <a:xfrm>
          <a:off x="15074900" y="119989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2730"/>
    <xdr:sp macro="" textlink="">
      <xdr:nvSpPr>
        <xdr:cNvPr id="9553" name="テキスト ボックス 337"/>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2730"/>
    <xdr:sp macro="" textlink="">
      <xdr:nvSpPr>
        <xdr:cNvPr id="9554" name="テキスト ボックス 338"/>
        <xdr:cNvSpPr txBox="1"/>
      </xdr:nvSpPr>
      <xdr:spPr>
        <a:xfrm>
          <a:off x="13296900" y="11998960"/>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121920</xdr:rowOff>
    </xdr:from>
    <xdr:to>
      <xdr:col>24</xdr:col>
      <xdr:colOff>609600</xdr:colOff>
      <xdr:row>59</xdr:row>
      <xdr:rowOff>52070</xdr:rowOff>
    </xdr:to>
    <xdr:sp macro="" textlink="">
      <xdr:nvSpPr>
        <xdr:cNvPr id="9555" name="円/楕円 339"/>
        <xdr:cNvSpPr/>
      </xdr:nvSpPr>
      <xdr:spPr>
        <a:xfrm>
          <a:off x="16967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43180</xdr:rowOff>
    </xdr:from>
    <xdr:ext cx="755650" cy="252730"/>
    <xdr:sp macro="" textlink="">
      <xdr:nvSpPr>
        <xdr:cNvPr id="9556" name="定員管理の状況該当値テキスト"/>
        <xdr:cNvSpPr txBox="1"/>
      </xdr:nvSpPr>
      <xdr:spPr>
        <a:xfrm>
          <a:off x="17106900" y="99872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116205</xdr:rowOff>
    </xdr:from>
    <xdr:to>
      <xdr:col>23</xdr:col>
      <xdr:colOff>457200</xdr:colOff>
      <xdr:row>59</xdr:row>
      <xdr:rowOff>46355</xdr:rowOff>
    </xdr:to>
    <xdr:sp macro="" textlink="">
      <xdr:nvSpPr>
        <xdr:cNvPr id="9557" name="円/楕円 341"/>
        <xdr:cNvSpPr/>
      </xdr:nvSpPr>
      <xdr:spPr>
        <a:xfrm>
          <a:off x="16129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56515</xdr:rowOff>
    </xdr:from>
    <xdr:ext cx="736600" cy="258445"/>
    <xdr:sp macro="" textlink="">
      <xdr:nvSpPr>
        <xdr:cNvPr id="9558" name="テキスト ボックス 342"/>
        <xdr:cNvSpPr txBox="1"/>
      </xdr:nvSpPr>
      <xdr:spPr>
        <a:xfrm>
          <a:off x="15798800" y="9829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110490</xdr:rowOff>
    </xdr:from>
    <xdr:to>
      <xdr:col>22</xdr:col>
      <xdr:colOff>254000</xdr:colOff>
      <xdr:row>59</xdr:row>
      <xdr:rowOff>40640</xdr:rowOff>
    </xdr:to>
    <xdr:sp macro="" textlink="">
      <xdr:nvSpPr>
        <xdr:cNvPr id="9559" name="円/楕円 343"/>
        <xdr:cNvSpPr/>
      </xdr:nvSpPr>
      <xdr:spPr>
        <a:xfrm>
          <a:off x="15240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50800</xdr:rowOff>
    </xdr:from>
    <xdr:ext cx="762000" cy="259080"/>
    <xdr:sp macro="" textlink="">
      <xdr:nvSpPr>
        <xdr:cNvPr id="9560" name="テキスト ボックス 344"/>
        <xdr:cNvSpPr txBox="1"/>
      </xdr:nvSpPr>
      <xdr:spPr>
        <a:xfrm>
          <a:off x="14909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110490</xdr:rowOff>
    </xdr:from>
    <xdr:to>
      <xdr:col>21</xdr:col>
      <xdr:colOff>50800</xdr:colOff>
      <xdr:row>59</xdr:row>
      <xdr:rowOff>40640</xdr:rowOff>
    </xdr:to>
    <xdr:sp macro="" textlink="">
      <xdr:nvSpPr>
        <xdr:cNvPr id="9561" name="円/楕円 345"/>
        <xdr:cNvSpPr/>
      </xdr:nvSpPr>
      <xdr:spPr>
        <a:xfrm>
          <a:off x="14351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50800</xdr:rowOff>
    </xdr:from>
    <xdr:ext cx="762000" cy="259080"/>
    <xdr:sp macro="" textlink="">
      <xdr:nvSpPr>
        <xdr:cNvPr id="9562" name="テキスト ボックス 346"/>
        <xdr:cNvSpPr txBox="1"/>
      </xdr:nvSpPr>
      <xdr:spPr>
        <a:xfrm>
          <a:off x="14020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117475</xdr:rowOff>
    </xdr:from>
    <xdr:to>
      <xdr:col>19</xdr:col>
      <xdr:colOff>533400</xdr:colOff>
      <xdr:row>59</xdr:row>
      <xdr:rowOff>47625</xdr:rowOff>
    </xdr:to>
    <xdr:sp macro="" textlink="">
      <xdr:nvSpPr>
        <xdr:cNvPr id="9563" name="円/楕円 347"/>
        <xdr:cNvSpPr/>
      </xdr:nvSpPr>
      <xdr:spPr>
        <a:xfrm>
          <a:off x="134620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57785</xdr:rowOff>
    </xdr:from>
    <xdr:ext cx="762000" cy="259080"/>
    <xdr:sp macro="" textlink="">
      <xdr:nvSpPr>
        <xdr:cNvPr id="9564" name="テキスト ボックス 348"/>
        <xdr:cNvSpPr txBox="1"/>
      </xdr:nvSpPr>
      <xdr:spPr>
        <a:xfrm>
          <a:off x="13131800" y="983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9565"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599565" cy="308610"/>
    <xdr:sp macro="" textlink="">
      <xdr:nvSpPr>
        <xdr:cNvPr id="9566" name="テキスト ボックス 350"/>
        <xdr:cNvSpPr txBox="1"/>
      </xdr:nvSpPr>
      <xdr:spPr>
        <a:xfrm>
          <a:off x="13675360" y="5378450"/>
          <a:ext cx="159956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4015" cy="358775"/>
    <xdr:sp macro="" textlink="">
      <xdr:nvSpPr>
        <xdr:cNvPr id="9567" name="テキスト ボックス 351"/>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9568"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9569"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9570"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9571"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9572"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9573"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9574"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9575"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9576"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9577"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実質公債費比率は、前年度と比較して0.1％上昇した2.8％となった。</a:t>
          </a:r>
        </a:p>
        <a:p>
          <a:r>
            <a:rPr lang="ja-JP" altLang="en-US" sz="1400"/>
            <a:t>分子では元利償還金等の額が減少したことと、そこから控除する基準財政需要額算入経費が若干増加したことにより、分子全体としては減少した。また、分母では標準税収入額等の増加により、分母全体としても増加した。</a:t>
          </a:r>
        </a:p>
        <a:p>
          <a:r>
            <a:rPr lang="ja-JP" altLang="en-US" sz="1400"/>
            <a:t>　比率は横ばい傾向にあるが、今後も将来世代に過度な負担を残さないよう、計画的かつ安定的な財政運営に努める。</a:t>
          </a:r>
        </a:p>
        <a:p>
          <a:endParaRPr/>
        </a:p>
      </xdr:txBody>
    </xdr:sp>
    <xdr:clientData/>
  </xdr:twoCellAnchor>
  <xdr:oneCellAnchor>
    <xdr:from>
      <xdr:col>18</xdr:col>
      <xdr:colOff>444500</xdr:colOff>
      <xdr:row>32</xdr:row>
      <xdr:rowOff>101600</xdr:rowOff>
    </xdr:from>
    <xdr:ext cx="295910" cy="224790"/>
    <xdr:sp macro="" textlink="">
      <xdr:nvSpPr>
        <xdr:cNvPr id="9578" name="テキスト ボックス 362"/>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9579"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5650" cy="259080"/>
    <xdr:sp macro="" textlink="">
      <xdr:nvSpPr>
        <xdr:cNvPr id="9580" name="テキスト ボックス 364"/>
        <xdr:cNvSpPr txBox="1"/>
      </xdr:nvSpPr>
      <xdr:spPr>
        <a:xfrm>
          <a:off x="12065000" y="8049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9581" name="直線コネクタ 36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22860</xdr:rowOff>
    </xdr:from>
    <xdr:ext cx="755650" cy="259080"/>
    <xdr:sp macro="" textlink="">
      <xdr:nvSpPr>
        <xdr:cNvPr id="9582" name="テキスト ボックス 366"/>
        <xdr:cNvSpPr txBox="1"/>
      </xdr:nvSpPr>
      <xdr:spPr>
        <a:xfrm>
          <a:off x="12065000" y="75666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9583" name="直線コネクタ 36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54610</xdr:rowOff>
    </xdr:from>
    <xdr:ext cx="755650" cy="252730"/>
    <xdr:sp macro="" textlink="">
      <xdr:nvSpPr>
        <xdr:cNvPr id="9584" name="テキスト ボックス 368"/>
        <xdr:cNvSpPr txBox="1"/>
      </xdr:nvSpPr>
      <xdr:spPr>
        <a:xfrm>
          <a:off x="12065000" y="70840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9585" name="直線コネクタ 36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86360</xdr:rowOff>
    </xdr:from>
    <xdr:ext cx="755650" cy="252730"/>
    <xdr:sp macro="" textlink="">
      <xdr:nvSpPr>
        <xdr:cNvPr id="9586" name="テキスト ボックス 370"/>
        <xdr:cNvSpPr txBox="1"/>
      </xdr:nvSpPr>
      <xdr:spPr>
        <a:xfrm>
          <a:off x="12065000" y="66014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9587" name="直線コネクタ 37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118110</xdr:rowOff>
    </xdr:from>
    <xdr:ext cx="755650" cy="259080"/>
    <xdr:sp macro="" textlink="">
      <xdr:nvSpPr>
        <xdr:cNvPr id="9588" name="テキスト ボックス 372"/>
        <xdr:cNvSpPr txBox="1"/>
      </xdr:nvSpPr>
      <xdr:spPr>
        <a:xfrm>
          <a:off x="12065000" y="6118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9589"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959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21590</xdr:rowOff>
    </xdr:from>
    <xdr:to>
      <xdr:col>24</xdr:col>
      <xdr:colOff>558800</xdr:colOff>
      <xdr:row>45</xdr:row>
      <xdr:rowOff>60960</xdr:rowOff>
    </xdr:to>
    <xdr:cxnSp macro="">
      <xdr:nvCxnSpPr>
        <xdr:cNvPr id="9591" name="直線コネクタ 375"/>
        <xdr:cNvCxnSpPr/>
      </xdr:nvCxnSpPr>
      <xdr:spPr>
        <a:xfrm flipV="1">
          <a:off x="17018000" y="6193790"/>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33020</xdr:rowOff>
    </xdr:from>
    <xdr:ext cx="755650" cy="259080"/>
    <xdr:sp macro="" textlink="">
      <xdr:nvSpPr>
        <xdr:cNvPr id="9592" name="公債費負担の状況最小値テキスト"/>
        <xdr:cNvSpPr txBox="1"/>
      </xdr:nvSpPr>
      <xdr:spPr>
        <a:xfrm>
          <a:off x="17106900" y="77482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60960</xdr:rowOff>
    </xdr:from>
    <xdr:to>
      <xdr:col>24</xdr:col>
      <xdr:colOff>647700</xdr:colOff>
      <xdr:row>45</xdr:row>
      <xdr:rowOff>60960</xdr:rowOff>
    </xdr:to>
    <xdr:cxnSp macro="">
      <xdr:nvCxnSpPr>
        <xdr:cNvPr id="9593" name="直線コネクタ 377"/>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107950</xdr:rowOff>
    </xdr:from>
    <xdr:ext cx="755650" cy="259080"/>
    <xdr:sp macro="" textlink="">
      <xdr:nvSpPr>
        <xdr:cNvPr id="9594" name="公債費負担の状況最大値テキスト"/>
        <xdr:cNvSpPr txBox="1"/>
      </xdr:nvSpPr>
      <xdr:spPr>
        <a:xfrm>
          <a:off x="17106900" y="59372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21590</xdr:rowOff>
    </xdr:from>
    <xdr:to>
      <xdr:col>24</xdr:col>
      <xdr:colOff>647700</xdr:colOff>
      <xdr:row>36</xdr:row>
      <xdr:rowOff>21590</xdr:rowOff>
    </xdr:to>
    <xdr:cxnSp macro="">
      <xdr:nvCxnSpPr>
        <xdr:cNvPr id="9595" name="直線コネクタ 379"/>
        <xdr:cNvCxnSpPr/>
      </xdr:nvCxnSpPr>
      <xdr:spPr>
        <a:xfrm>
          <a:off x="16929100" y="619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6350</xdr:rowOff>
    </xdr:from>
    <xdr:to>
      <xdr:col>24</xdr:col>
      <xdr:colOff>558800</xdr:colOff>
      <xdr:row>38</xdr:row>
      <xdr:rowOff>16510</xdr:rowOff>
    </xdr:to>
    <xdr:cxnSp macro="">
      <xdr:nvCxnSpPr>
        <xdr:cNvPr id="9596" name="直線コネクタ 380"/>
        <xdr:cNvCxnSpPr/>
      </xdr:nvCxnSpPr>
      <xdr:spPr>
        <a:xfrm>
          <a:off x="16179800" y="65214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115570</xdr:rowOff>
    </xdr:from>
    <xdr:ext cx="755650" cy="259080"/>
    <xdr:sp macro="" textlink="">
      <xdr:nvSpPr>
        <xdr:cNvPr id="9597" name="公債費負担の状況平均値テキスト"/>
        <xdr:cNvSpPr txBox="1"/>
      </xdr:nvSpPr>
      <xdr:spPr>
        <a:xfrm>
          <a:off x="17106900" y="697357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143510</xdr:rowOff>
    </xdr:from>
    <xdr:to>
      <xdr:col>24</xdr:col>
      <xdr:colOff>609600</xdr:colOff>
      <xdr:row>41</xdr:row>
      <xdr:rowOff>73660</xdr:rowOff>
    </xdr:to>
    <xdr:sp macro="" textlink="">
      <xdr:nvSpPr>
        <xdr:cNvPr id="9598" name="フローチャート : 判断 382"/>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6350</xdr:rowOff>
    </xdr:from>
    <xdr:to>
      <xdr:col>23</xdr:col>
      <xdr:colOff>406400</xdr:colOff>
      <xdr:row>38</xdr:row>
      <xdr:rowOff>16510</xdr:rowOff>
    </xdr:to>
    <xdr:cxnSp macro="">
      <xdr:nvCxnSpPr>
        <xdr:cNvPr id="9599" name="直線コネクタ 383"/>
        <xdr:cNvCxnSpPr/>
      </xdr:nvCxnSpPr>
      <xdr:spPr>
        <a:xfrm flipV="1">
          <a:off x="15290800" y="6521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9600" name="フローチャート : 判断 384"/>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114300</xdr:rowOff>
    </xdr:from>
    <xdr:ext cx="736600" cy="259080"/>
    <xdr:sp macro="" textlink="">
      <xdr:nvSpPr>
        <xdr:cNvPr id="9601" name="テキスト ボックス 385"/>
        <xdr:cNvSpPr txBox="1"/>
      </xdr:nvSpPr>
      <xdr:spPr>
        <a:xfrm>
          <a:off x="15798800" y="697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16510</xdr:rowOff>
    </xdr:from>
    <xdr:to>
      <xdr:col>22</xdr:col>
      <xdr:colOff>203200</xdr:colOff>
      <xdr:row>38</xdr:row>
      <xdr:rowOff>54610</xdr:rowOff>
    </xdr:to>
    <xdr:cxnSp macro="">
      <xdr:nvCxnSpPr>
        <xdr:cNvPr id="9602" name="直線コネクタ 386"/>
        <xdr:cNvCxnSpPr/>
      </xdr:nvCxnSpPr>
      <xdr:spPr>
        <a:xfrm flipV="1">
          <a:off x="14401800" y="65316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30480</xdr:rowOff>
    </xdr:from>
    <xdr:to>
      <xdr:col>22</xdr:col>
      <xdr:colOff>254000</xdr:colOff>
      <xdr:row>41</xdr:row>
      <xdr:rowOff>132080</xdr:rowOff>
    </xdr:to>
    <xdr:sp macro="" textlink="">
      <xdr:nvSpPr>
        <xdr:cNvPr id="9603" name="フローチャート : 判断 387"/>
        <xdr:cNvSpPr/>
      </xdr:nvSpPr>
      <xdr:spPr>
        <a:xfrm>
          <a:off x="15240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116840</xdr:rowOff>
    </xdr:from>
    <xdr:ext cx="762000" cy="259080"/>
    <xdr:sp macro="" textlink="">
      <xdr:nvSpPr>
        <xdr:cNvPr id="9604" name="テキスト ボックス 388"/>
        <xdr:cNvSpPr txBox="1"/>
      </xdr:nvSpPr>
      <xdr:spPr>
        <a:xfrm>
          <a:off x="14909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54610</xdr:rowOff>
    </xdr:from>
    <xdr:to>
      <xdr:col>21</xdr:col>
      <xdr:colOff>0</xdr:colOff>
      <xdr:row>38</xdr:row>
      <xdr:rowOff>161290</xdr:rowOff>
    </xdr:to>
    <xdr:cxnSp macro="">
      <xdr:nvCxnSpPr>
        <xdr:cNvPr id="9605" name="直線コネクタ 389"/>
        <xdr:cNvCxnSpPr/>
      </xdr:nvCxnSpPr>
      <xdr:spPr>
        <a:xfrm flipV="1">
          <a:off x="13512800" y="65697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107315</xdr:rowOff>
    </xdr:from>
    <xdr:to>
      <xdr:col>21</xdr:col>
      <xdr:colOff>50800</xdr:colOff>
      <xdr:row>42</xdr:row>
      <xdr:rowOff>37465</xdr:rowOff>
    </xdr:to>
    <xdr:sp macro="" textlink="">
      <xdr:nvSpPr>
        <xdr:cNvPr id="9606" name="フローチャート : 判断 390"/>
        <xdr:cNvSpPr/>
      </xdr:nvSpPr>
      <xdr:spPr>
        <a:xfrm>
          <a:off x="14351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22225</xdr:rowOff>
    </xdr:from>
    <xdr:ext cx="762000" cy="258445"/>
    <xdr:sp macro="" textlink="">
      <xdr:nvSpPr>
        <xdr:cNvPr id="9607" name="テキスト ボックス 391"/>
        <xdr:cNvSpPr txBox="1"/>
      </xdr:nvSpPr>
      <xdr:spPr>
        <a:xfrm>
          <a:off x="14020800" y="722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3810</xdr:rowOff>
    </xdr:from>
    <xdr:to>
      <xdr:col>19</xdr:col>
      <xdr:colOff>533400</xdr:colOff>
      <xdr:row>42</xdr:row>
      <xdr:rowOff>105410</xdr:rowOff>
    </xdr:to>
    <xdr:sp macro="" textlink="">
      <xdr:nvSpPr>
        <xdr:cNvPr id="9608" name="フローチャート : 判断 392"/>
        <xdr:cNvSpPr/>
      </xdr:nvSpPr>
      <xdr:spPr>
        <a:xfrm>
          <a:off x="13462000" y="720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90170</xdr:rowOff>
    </xdr:from>
    <xdr:ext cx="762000" cy="259080"/>
    <xdr:sp macro="" textlink="">
      <xdr:nvSpPr>
        <xdr:cNvPr id="9609" name="テキスト ボックス 393"/>
        <xdr:cNvSpPr txBox="1"/>
      </xdr:nvSpPr>
      <xdr:spPr>
        <a:xfrm>
          <a:off x="13131800" y="729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55015" cy="259080"/>
    <xdr:sp macro="" textlink="">
      <xdr:nvSpPr>
        <xdr:cNvPr id="9610" name="テキスト ボックス 394"/>
        <xdr:cNvSpPr txBox="1"/>
      </xdr:nvSpPr>
      <xdr:spPr>
        <a:xfrm>
          <a:off x="16802735" y="8188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5650" cy="259080"/>
    <xdr:sp macro="" textlink="">
      <xdr:nvSpPr>
        <xdr:cNvPr id="9611" name="テキスト ボックス 395"/>
        <xdr:cNvSpPr txBox="1"/>
      </xdr:nvSpPr>
      <xdr:spPr>
        <a:xfrm>
          <a:off x="15963900"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5650" cy="259080"/>
    <xdr:sp macro="" textlink="">
      <xdr:nvSpPr>
        <xdr:cNvPr id="9612" name="テキスト ボックス 396"/>
        <xdr:cNvSpPr txBox="1"/>
      </xdr:nvSpPr>
      <xdr:spPr>
        <a:xfrm>
          <a:off x="15074900"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9613"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9614" name="テキスト ボックス 398"/>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137160</xdr:rowOff>
    </xdr:from>
    <xdr:to>
      <xdr:col>24</xdr:col>
      <xdr:colOff>609600</xdr:colOff>
      <xdr:row>38</xdr:row>
      <xdr:rowOff>67310</xdr:rowOff>
    </xdr:to>
    <xdr:sp macro="" textlink="">
      <xdr:nvSpPr>
        <xdr:cNvPr id="9615" name="円/楕円 399"/>
        <xdr:cNvSpPr/>
      </xdr:nvSpPr>
      <xdr:spPr>
        <a:xfrm>
          <a:off x="169672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153670</xdr:rowOff>
    </xdr:from>
    <xdr:ext cx="755650" cy="259080"/>
    <xdr:sp macro="" textlink="">
      <xdr:nvSpPr>
        <xdr:cNvPr id="9616" name="公債費負担の状況該当値テキスト"/>
        <xdr:cNvSpPr txBox="1"/>
      </xdr:nvSpPr>
      <xdr:spPr>
        <a:xfrm>
          <a:off x="17106900" y="63258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127000</xdr:rowOff>
    </xdr:from>
    <xdr:to>
      <xdr:col>23</xdr:col>
      <xdr:colOff>457200</xdr:colOff>
      <xdr:row>38</xdr:row>
      <xdr:rowOff>57150</xdr:rowOff>
    </xdr:to>
    <xdr:sp macro="" textlink="">
      <xdr:nvSpPr>
        <xdr:cNvPr id="9617" name="円/楕円 401"/>
        <xdr:cNvSpPr/>
      </xdr:nvSpPr>
      <xdr:spPr>
        <a:xfrm>
          <a:off x="161290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67310</xdr:rowOff>
    </xdr:from>
    <xdr:ext cx="736600" cy="259080"/>
    <xdr:sp macro="" textlink="">
      <xdr:nvSpPr>
        <xdr:cNvPr id="9618" name="テキスト ボックス 402"/>
        <xdr:cNvSpPr txBox="1"/>
      </xdr:nvSpPr>
      <xdr:spPr>
        <a:xfrm>
          <a:off x="15798800" y="6239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137160</xdr:rowOff>
    </xdr:from>
    <xdr:to>
      <xdr:col>22</xdr:col>
      <xdr:colOff>254000</xdr:colOff>
      <xdr:row>38</xdr:row>
      <xdr:rowOff>67310</xdr:rowOff>
    </xdr:to>
    <xdr:sp macro="" textlink="">
      <xdr:nvSpPr>
        <xdr:cNvPr id="9619" name="円/楕円 403"/>
        <xdr:cNvSpPr/>
      </xdr:nvSpPr>
      <xdr:spPr>
        <a:xfrm>
          <a:off x="15240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77470</xdr:rowOff>
    </xdr:from>
    <xdr:ext cx="762000" cy="252730"/>
    <xdr:sp macro="" textlink="">
      <xdr:nvSpPr>
        <xdr:cNvPr id="9620" name="テキスト ボックス 404"/>
        <xdr:cNvSpPr txBox="1"/>
      </xdr:nvSpPr>
      <xdr:spPr>
        <a:xfrm>
          <a:off x="14909800" y="6249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3810</xdr:rowOff>
    </xdr:from>
    <xdr:to>
      <xdr:col>21</xdr:col>
      <xdr:colOff>50800</xdr:colOff>
      <xdr:row>38</xdr:row>
      <xdr:rowOff>105410</xdr:rowOff>
    </xdr:to>
    <xdr:sp macro="" textlink="">
      <xdr:nvSpPr>
        <xdr:cNvPr id="9621" name="円/楕円 405"/>
        <xdr:cNvSpPr/>
      </xdr:nvSpPr>
      <xdr:spPr>
        <a:xfrm>
          <a:off x="143510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115570</xdr:rowOff>
    </xdr:from>
    <xdr:ext cx="762000" cy="259080"/>
    <xdr:sp macro="" textlink="">
      <xdr:nvSpPr>
        <xdr:cNvPr id="9622" name="テキスト ボックス 406"/>
        <xdr:cNvSpPr txBox="1"/>
      </xdr:nvSpPr>
      <xdr:spPr>
        <a:xfrm>
          <a:off x="14020800" y="628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110490</xdr:rowOff>
    </xdr:from>
    <xdr:to>
      <xdr:col>19</xdr:col>
      <xdr:colOff>533400</xdr:colOff>
      <xdr:row>39</xdr:row>
      <xdr:rowOff>40640</xdr:rowOff>
    </xdr:to>
    <xdr:sp macro="" textlink="">
      <xdr:nvSpPr>
        <xdr:cNvPr id="9623" name="円/楕円 407"/>
        <xdr:cNvSpPr/>
      </xdr:nvSpPr>
      <xdr:spPr>
        <a:xfrm>
          <a:off x="13462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50800</xdr:rowOff>
    </xdr:from>
    <xdr:ext cx="762000" cy="259080"/>
    <xdr:sp macro="" textlink="">
      <xdr:nvSpPr>
        <xdr:cNvPr id="9624" name="テキスト ボックス 408"/>
        <xdr:cNvSpPr txBox="1"/>
      </xdr:nvSpPr>
      <xdr:spPr>
        <a:xfrm>
          <a:off x="13131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9625"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2560" cy="309245"/>
    <xdr:sp macro="" textlink="">
      <xdr:nvSpPr>
        <xdr:cNvPr id="9626" name="テキスト ボックス 410"/>
        <xdr:cNvSpPr txBox="1"/>
      </xdr:nvSpPr>
      <xdr:spPr>
        <a:xfrm>
          <a:off x="13758545" y="1568450"/>
          <a:ext cx="143256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6555" cy="358775"/>
    <xdr:sp macro="" textlink="">
      <xdr:nvSpPr>
        <xdr:cNvPr id="9627" name="テキスト ボックス 411"/>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9628"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9629"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9630"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9631"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9632"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9633"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9634"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9635"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9636"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9637"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将来負担比率は前年度と比較して0.8％下降した57.1％となった。</a:t>
          </a:r>
        </a:p>
        <a:p>
          <a:r>
            <a:rPr lang="ja-JP" altLang="en-US" sz="1200"/>
            <a:t>　分子では将来負担額から控除する充当可能財源等の減少等により、分子全体としては増加した。また、分母では標準財政規模等の増加により、分母全体としても増加した。</a:t>
          </a:r>
        </a:p>
        <a:p>
          <a:r>
            <a:rPr lang="ja-JP" altLang="en-US" sz="1200"/>
            <a:t>　これにより将来負担比率としては若干改善したが、今後についても将来世代に過度な負担を残さないよう、計画的かつ安定的な財政運営を行い、将来負担の低減に努める。</a:t>
          </a:r>
        </a:p>
        <a:p>
          <a:endParaRPr/>
        </a:p>
      </xdr:txBody>
    </xdr:sp>
    <xdr:clientData/>
  </xdr:twoCellAnchor>
  <xdr:oneCellAnchor>
    <xdr:from>
      <xdr:col>18</xdr:col>
      <xdr:colOff>444500</xdr:colOff>
      <xdr:row>10</xdr:row>
      <xdr:rowOff>63500</xdr:rowOff>
    </xdr:from>
    <xdr:ext cx="295910" cy="219075"/>
    <xdr:sp macro="" textlink="">
      <xdr:nvSpPr>
        <xdr:cNvPr id="9638" name="テキスト ボックス 422"/>
        <xdr:cNvSpPr txBox="1"/>
      </xdr:nvSpPr>
      <xdr:spPr>
        <a:xfrm>
          <a:off x="12788900" y="1778000"/>
          <a:ext cx="29591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9639"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5650" cy="259080"/>
    <xdr:sp macro="" textlink="">
      <xdr:nvSpPr>
        <xdr:cNvPr id="9640" name="テキスト ボックス 424"/>
        <xdr:cNvSpPr txBox="1"/>
      </xdr:nvSpPr>
      <xdr:spPr>
        <a:xfrm>
          <a:off x="12065000" y="4239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9641"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55650" cy="252730"/>
    <xdr:sp macro="" textlink="">
      <xdr:nvSpPr>
        <xdr:cNvPr id="9642" name="テキスト ボックス 426"/>
        <xdr:cNvSpPr txBox="1"/>
      </xdr:nvSpPr>
      <xdr:spPr>
        <a:xfrm>
          <a:off x="12065000" y="38373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9643"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55650" cy="252730"/>
    <xdr:sp macro="" textlink="">
      <xdr:nvSpPr>
        <xdr:cNvPr id="9644" name="テキスト ボックス 428"/>
        <xdr:cNvSpPr txBox="1"/>
      </xdr:nvSpPr>
      <xdr:spPr>
        <a:xfrm>
          <a:off x="12065000" y="34353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9645"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5650" cy="259080"/>
    <xdr:sp macro="" textlink="">
      <xdr:nvSpPr>
        <xdr:cNvPr id="9646" name="テキスト ボックス 430"/>
        <xdr:cNvSpPr txBox="1"/>
      </xdr:nvSpPr>
      <xdr:spPr>
        <a:xfrm>
          <a:off x="12065000" y="3032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9647"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55650" cy="259080"/>
    <xdr:sp macro="" textlink="">
      <xdr:nvSpPr>
        <xdr:cNvPr id="9648" name="テキスト ボックス 432"/>
        <xdr:cNvSpPr txBox="1"/>
      </xdr:nvSpPr>
      <xdr:spPr>
        <a:xfrm>
          <a:off x="12065000" y="263080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9649"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55650" cy="258445"/>
    <xdr:sp macro="" textlink="">
      <xdr:nvSpPr>
        <xdr:cNvPr id="9650" name="テキスト ボックス 434"/>
        <xdr:cNvSpPr txBox="1"/>
      </xdr:nvSpPr>
      <xdr:spPr>
        <a:xfrm>
          <a:off x="12065000" y="222821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9651"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965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21</xdr:row>
      <xdr:rowOff>114300</xdr:rowOff>
    </xdr:to>
    <xdr:cxnSp macro="">
      <xdr:nvCxnSpPr>
        <xdr:cNvPr id="9653" name="直線コネクタ 437"/>
        <xdr:cNvCxnSpPr/>
      </xdr:nvCxnSpPr>
      <xdr:spPr>
        <a:xfrm flipV="1">
          <a:off x="17018000" y="2370455"/>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86360</xdr:rowOff>
    </xdr:from>
    <xdr:ext cx="755650" cy="252730"/>
    <xdr:sp macro="" textlink="">
      <xdr:nvSpPr>
        <xdr:cNvPr id="9654" name="将来負担の状況最小値テキスト"/>
        <xdr:cNvSpPr txBox="1"/>
      </xdr:nvSpPr>
      <xdr:spPr>
        <a:xfrm>
          <a:off x="17106900" y="36868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114300</xdr:rowOff>
    </xdr:from>
    <xdr:to>
      <xdr:col>24</xdr:col>
      <xdr:colOff>647700</xdr:colOff>
      <xdr:row>21</xdr:row>
      <xdr:rowOff>114300</xdr:rowOff>
    </xdr:to>
    <xdr:cxnSp macro="">
      <xdr:nvCxnSpPr>
        <xdr:cNvPr id="9655" name="直線コネクタ 439"/>
        <xdr:cNvCxnSpPr/>
      </xdr:nvCxnSpPr>
      <xdr:spPr>
        <a:xfrm>
          <a:off x="16929100" y="371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56515</xdr:rowOff>
    </xdr:from>
    <xdr:ext cx="755650" cy="258445"/>
    <xdr:sp macro="" textlink="">
      <xdr:nvSpPr>
        <xdr:cNvPr id="9656" name="将来負担の状況最大値テキスト"/>
        <xdr:cNvSpPr txBox="1"/>
      </xdr:nvSpPr>
      <xdr:spPr>
        <a:xfrm>
          <a:off x="17106900" y="211391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9657"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86995</xdr:rowOff>
    </xdr:from>
    <xdr:to>
      <xdr:col>24</xdr:col>
      <xdr:colOff>558800</xdr:colOff>
      <xdr:row>16</xdr:row>
      <xdr:rowOff>93345</xdr:rowOff>
    </xdr:to>
    <xdr:cxnSp macro="">
      <xdr:nvCxnSpPr>
        <xdr:cNvPr id="9658" name="直線コネクタ 442"/>
        <xdr:cNvCxnSpPr/>
      </xdr:nvCxnSpPr>
      <xdr:spPr>
        <a:xfrm flipV="1">
          <a:off x="16179800" y="28301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26035</xdr:rowOff>
    </xdr:from>
    <xdr:ext cx="755650" cy="259080"/>
    <xdr:sp macro="" textlink="">
      <xdr:nvSpPr>
        <xdr:cNvPr id="9659" name="将来負担の状況平均値テキスト"/>
        <xdr:cNvSpPr txBox="1"/>
      </xdr:nvSpPr>
      <xdr:spPr>
        <a:xfrm>
          <a:off x="17106900" y="242633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9660"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85090</xdr:rowOff>
    </xdr:from>
    <xdr:to>
      <xdr:col>23</xdr:col>
      <xdr:colOff>406400</xdr:colOff>
      <xdr:row>16</xdr:row>
      <xdr:rowOff>93345</xdr:rowOff>
    </xdr:to>
    <xdr:cxnSp macro="">
      <xdr:nvCxnSpPr>
        <xdr:cNvPr id="9661" name="直線コネクタ 445"/>
        <xdr:cNvCxnSpPr/>
      </xdr:nvCxnSpPr>
      <xdr:spPr>
        <a:xfrm>
          <a:off x="15290800" y="265684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18415</xdr:rowOff>
    </xdr:from>
    <xdr:to>
      <xdr:col>23</xdr:col>
      <xdr:colOff>457200</xdr:colOff>
      <xdr:row>15</xdr:row>
      <xdr:rowOff>120650</xdr:rowOff>
    </xdr:to>
    <xdr:sp macro="" textlink="">
      <xdr:nvSpPr>
        <xdr:cNvPr id="9662" name="フローチャート : 判断 446"/>
        <xdr:cNvSpPr/>
      </xdr:nvSpPr>
      <xdr:spPr>
        <a:xfrm>
          <a:off x="16129000" y="259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130175</xdr:rowOff>
    </xdr:from>
    <xdr:ext cx="736600" cy="259080"/>
    <xdr:sp macro="" textlink="">
      <xdr:nvSpPr>
        <xdr:cNvPr id="9663" name="テキスト ボックス 447"/>
        <xdr:cNvSpPr txBox="1"/>
      </xdr:nvSpPr>
      <xdr:spPr>
        <a:xfrm>
          <a:off x="15798800" y="2359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85090</xdr:rowOff>
    </xdr:from>
    <xdr:to>
      <xdr:col>22</xdr:col>
      <xdr:colOff>203200</xdr:colOff>
      <xdr:row>15</xdr:row>
      <xdr:rowOff>132080</xdr:rowOff>
    </xdr:to>
    <xdr:cxnSp macro="">
      <xdr:nvCxnSpPr>
        <xdr:cNvPr id="9664" name="直線コネクタ 448"/>
        <xdr:cNvCxnSpPr/>
      </xdr:nvCxnSpPr>
      <xdr:spPr>
        <a:xfrm flipV="1">
          <a:off x="14401800" y="26568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117475</xdr:rowOff>
    </xdr:from>
    <xdr:to>
      <xdr:col>22</xdr:col>
      <xdr:colOff>254000</xdr:colOff>
      <xdr:row>16</xdr:row>
      <xdr:rowOff>47625</xdr:rowOff>
    </xdr:to>
    <xdr:sp macro="" textlink="">
      <xdr:nvSpPr>
        <xdr:cNvPr id="9665" name="フローチャート : 判断 449"/>
        <xdr:cNvSpPr/>
      </xdr:nvSpPr>
      <xdr:spPr>
        <a:xfrm>
          <a:off x="15240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32385</xdr:rowOff>
    </xdr:from>
    <xdr:ext cx="762000" cy="252730"/>
    <xdr:sp macro="" textlink="">
      <xdr:nvSpPr>
        <xdr:cNvPr id="9666" name="テキスト ボックス 450"/>
        <xdr:cNvSpPr txBox="1"/>
      </xdr:nvSpPr>
      <xdr:spPr>
        <a:xfrm>
          <a:off x="14909800" y="27755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114935</xdr:rowOff>
    </xdr:from>
    <xdr:to>
      <xdr:col>21</xdr:col>
      <xdr:colOff>0</xdr:colOff>
      <xdr:row>15</xdr:row>
      <xdr:rowOff>132080</xdr:rowOff>
    </xdr:to>
    <xdr:cxnSp macro="">
      <xdr:nvCxnSpPr>
        <xdr:cNvPr id="9667" name="直線コネクタ 451"/>
        <xdr:cNvCxnSpPr/>
      </xdr:nvCxnSpPr>
      <xdr:spPr>
        <a:xfrm>
          <a:off x="13512800" y="26866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152400</xdr:rowOff>
    </xdr:from>
    <xdr:to>
      <xdr:col>21</xdr:col>
      <xdr:colOff>50800</xdr:colOff>
      <xdr:row>16</xdr:row>
      <xdr:rowOff>82550</xdr:rowOff>
    </xdr:to>
    <xdr:sp macro="" textlink="">
      <xdr:nvSpPr>
        <xdr:cNvPr id="9668" name="フローチャート : 判断 452"/>
        <xdr:cNvSpPr/>
      </xdr:nvSpPr>
      <xdr:spPr>
        <a:xfrm>
          <a:off x="14351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67310</xdr:rowOff>
    </xdr:from>
    <xdr:ext cx="762000" cy="259080"/>
    <xdr:sp macro="" textlink="">
      <xdr:nvSpPr>
        <xdr:cNvPr id="9669" name="テキスト ボックス 453"/>
        <xdr:cNvSpPr txBox="1"/>
      </xdr:nvSpPr>
      <xdr:spPr>
        <a:xfrm>
          <a:off x="14020800" y="281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45085</xdr:rowOff>
    </xdr:from>
    <xdr:to>
      <xdr:col>19</xdr:col>
      <xdr:colOff>533400</xdr:colOff>
      <xdr:row>16</xdr:row>
      <xdr:rowOff>146685</xdr:rowOff>
    </xdr:to>
    <xdr:sp macro="" textlink="">
      <xdr:nvSpPr>
        <xdr:cNvPr id="9670" name="フローチャート : 判断 454"/>
        <xdr:cNvSpPr/>
      </xdr:nvSpPr>
      <xdr:spPr>
        <a:xfrm>
          <a:off x="13462000" y="27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132080</xdr:rowOff>
    </xdr:from>
    <xdr:ext cx="762000" cy="252730"/>
    <xdr:sp macro="" textlink="">
      <xdr:nvSpPr>
        <xdr:cNvPr id="9671" name="テキスト ボックス 455"/>
        <xdr:cNvSpPr txBox="1"/>
      </xdr:nvSpPr>
      <xdr:spPr>
        <a:xfrm>
          <a:off x="13131800" y="2875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55015" cy="259080"/>
    <xdr:sp macro="" textlink="">
      <xdr:nvSpPr>
        <xdr:cNvPr id="9672" name="テキスト ボックス 456"/>
        <xdr:cNvSpPr txBox="1"/>
      </xdr:nvSpPr>
      <xdr:spPr>
        <a:xfrm>
          <a:off x="16802735" y="4378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55650" cy="259080"/>
    <xdr:sp macro="" textlink="">
      <xdr:nvSpPr>
        <xdr:cNvPr id="9673" name="テキスト ボックス 457"/>
        <xdr:cNvSpPr txBox="1"/>
      </xdr:nvSpPr>
      <xdr:spPr>
        <a:xfrm>
          <a:off x="15963900" y="437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55650" cy="259080"/>
    <xdr:sp macro="" textlink="">
      <xdr:nvSpPr>
        <xdr:cNvPr id="9674" name="テキスト ボックス 458"/>
        <xdr:cNvSpPr txBox="1"/>
      </xdr:nvSpPr>
      <xdr:spPr>
        <a:xfrm>
          <a:off x="15074900" y="437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9675"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9676" name="テキスト ボックス 460"/>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36195</xdr:rowOff>
    </xdr:from>
    <xdr:to>
      <xdr:col>24</xdr:col>
      <xdr:colOff>609600</xdr:colOff>
      <xdr:row>16</xdr:row>
      <xdr:rowOff>137795</xdr:rowOff>
    </xdr:to>
    <xdr:sp macro="" textlink="">
      <xdr:nvSpPr>
        <xdr:cNvPr id="9677" name="円/楕円 461"/>
        <xdr:cNvSpPr/>
      </xdr:nvSpPr>
      <xdr:spPr>
        <a:xfrm>
          <a:off x="169672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8255</xdr:rowOff>
    </xdr:from>
    <xdr:ext cx="755650" cy="252730"/>
    <xdr:sp macro="" textlink="">
      <xdr:nvSpPr>
        <xdr:cNvPr id="9678" name="将来負担の状況該当値テキスト"/>
        <xdr:cNvSpPr txBox="1"/>
      </xdr:nvSpPr>
      <xdr:spPr>
        <a:xfrm>
          <a:off x="17106900" y="27514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42545</xdr:rowOff>
    </xdr:from>
    <xdr:to>
      <xdr:col>23</xdr:col>
      <xdr:colOff>457200</xdr:colOff>
      <xdr:row>16</xdr:row>
      <xdr:rowOff>144145</xdr:rowOff>
    </xdr:to>
    <xdr:sp macro="" textlink="">
      <xdr:nvSpPr>
        <xdr:cNvPr id="9679" name="円/楕円 463"/>
        <xdr:cNvSpPr/>
      </xdr:nvSpPr>
      <xdr:spPr>
        <a:xfrm>
          <a:off x="16129000" y="27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128905</xdr:rowOff>
    </xdr:from>
    <xdr:ext cx="736600" cy="259080"/>
    <xdr:sp macro="" textlink="">
      <xdr:nvSpPr>
        <xdr:cNvPr id="9680" name="テキスト ボックス 464"/>
        <xdr:cNvSpPr txBox="1"/>
      </xdr:nvSpPr>
      <xdr:spPr>
        <a:xfrm>
          <a:off x="15798800" y="2872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34290</xdr:rowOff>
    </xdr:from>
    <xdr:to>
      <xdr:col>22</xdr:col>
      <xdr:colOff>254000</xdr:colOff>
      <xdr:row>15</xdr:row>
      <xdr:rowOff>135890</xdr:rowOff>
    </xdr:to>
    <xdr:sp macro="" textlink="">
      <xdr:nvSpPr>
        <xdr:cNvPr id="9681" name="円/楕円 465"/>
        <xdr:cNvSpPr/>
      </xdr:nvSpPr>
      <xdr:spPr>
        <a:xfrm>
          <a:off x="15240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146050</xdr:rowOff>
    </xdr:from>
    <xdr:ext cx="762000" cy="252730"/>
    <xdr:sp macro="" textlink="">
      <xdr:nvSpPr>
        <xdr:cNvPr id="9682" name="テキスト ボックス 466"/>
        <xdr:cNvSpPr txBox="1"/>
      </xdr:nvSpPr>
      <xdr:spPr>
        <a:xfrm>
          <a:off x="14909800" y="2374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81280</xdr:rowOff>
    </xdr:from>
    <xdr:to>
      <xdr:col>21</xdr:col>
      <xdr:colOff>50800</xdr:colOff>
      <xdr:row>16</xdr:row>
      <xdr:rowOff>11430</xdr:rowOff>
    </xdr:to>
    <xdr:sp macro="" textlink="">
      <xdr:nvSpPr>
        <xdr:cNvPr id="9683" name="円/楕円 467"/>
        <xdr:cNvSpPr/>
      </xdr:nvSpPr>
      <xdr:spPr>
        <a:xfrm>
          <a:off x="14351000" y="26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21590</xdr:rowOff>
    </xdr:from>
    <xdr:ext cx="762000" cy="259080"/>
    <xdr:sp macro="" textlink="">
      <xdr:nvSpPr>
        <xdr:cNvPr id="9684" name="テキスト ボックス 468"/>
        <xdr:cNvSpPr txBox="1"/>
      </xdr:nvSpPr>
      <xdr:spPr>
        <a:xfrm>
          <a:off x="14020800" y="242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64135</xdr:rowOff>
    </xdr:from>
    <xdr:to>
      <xdr:col>19</xdr:col>
      <xdr:colOff>533400</xdr:colOff>
      <xdr:row>15</xdr:row>
      <xdr:rowOff>166370</xdr:rowOff>
    </xdr:to>
    <xdr:sp macro="" textlink="">
      <xdr:nvSpPr>
        <xdr:cNvPr id="9685" name="円/楕円 469"/>
        <xdr:cNvSpPr/>
      </xdr:nvSpPr>
      <xdr:spPr>
        <a:xfrm>
          <a:off x="13462000" y="2635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4445</xdr:rowOff>
    </xdr:from>
    <xdr:ext cx="762000" cy="259080"/>
    <xdr:sp macro="" textlink="">
      <xdr:nvSpPr>
        <xdr:cNvPr id="9686" name="テキスト ボックス 470"/>
        <xdr:cNvSpPr txBox="1"/>
      </xdr:nvSpPr>
      <xdr:spPr>
        <a:xfrm>
          <a:off x="1313180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10241"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10242"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10243"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10244"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10245"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10246"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10247"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10248"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249"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0250"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0251"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81,368
79,223
11.04
26,773,296
25,601,383
983,301
15,042,351
17,530,679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0252"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0253"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0254"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57.1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0255"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0256"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0257"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0258"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10259"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10260"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10261"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10262"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10263"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10264"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10265"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10266"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10267"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10268"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2730"/>
    <xdr:sp macro="" textlink="">
      <xdr:nvSpPr>
        <xdr:cNvPr id="10269" name="テキスト ボックス 29"/>
        <xdr:cNvSpPr txBox="1"/>
      </xdr:nvSpPr>
      <xdr:spPr>
        <a:xfrm>
          <a:off x="698500" y="3492500"/>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2730"/>
    <xdr:sp macro="" textlink="">
      <xdr:nvSpPr>
        <xdr:cNvPr id="10270" name="テキスト ボックス 30"/>
        <xdr:cNvSpPr txBox="1"/>
      </xdr:nvSpPr>
      <xdr:spPr>
        <a:xfrm>
          <a:off x="698500" y="3746500"/>
          <a:ext cx="9702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10271"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10272"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10273"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10274"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10275"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10276"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10277"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10278"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10279"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10280"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10281"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10282"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10283"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人件費について、前年度から0.9ポイント上昇した21.8％となった。本市では人件費の抑制を図るため公共施設の指定管理者制度の活用や職員の再任用制度を活用するといった取組を行ってきたことにより、人件費の比率は類似団体等各平均値を下回っている。今後も効率的な行政運営を行い、人件費の適正化に努める。</a:t>
          </a:r>
        </a:p>
        <a:p>
          <a:endParaRPr/>
        </a:p>
      </xdr:txBody>
    </xdr:sp>
    <xdr:clientData/>
  </xdr:twoCellAnchor>
  <xdr:oneCellAnchor>
    <xdr:from>
      <xdr:col>1</xdr:col>
      <xdr:colOff>28575</xdr:colOff>
      <xdr:row>29</xdr:row>
      <xdr:rowOff>107950</xdr:rowOff>
    </xdr:from>
    <xdr:ext cx="298450" cy="225425"/>
    <xdr:sp macro="" textlink="">
      <xdr:nvSpPr>
        <xdr:cNvPr id="10284"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10285"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2730"/>
    <xdr:sp macro="" textlink="">
      <xdr:nvSpPr>
        <xdr:cNvPr id="10286" name="テキスト ボックス 46"/>
        <xdr:cNvSpPr txBox="1"/>
      </xdr:nvSpPr>
      <xdr:spPr>
        <a:xfrm>
          <a:off x="254000" y="7414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10287"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10288"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10289"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10290"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10291"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2730"/>
    <xdr:sp macro="" textlink="">
      <xdr:nvSpPr>
        <xdr:cNvPr id="10292" name="テキスト ボックス 52"/>
        <xdr:cNvSpPr txBox="1"/>
      </xdr:nvSpPr>
      <xdr:spPr>
        <a:xfrm>
          <a:off x="254000" y="6271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10293"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10294"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10295"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10296"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10297"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2730"/>
    <xdr:sp macro="" textlink="">
      <xdr:nvSpPr>
        <xdr:cNvPr id="10298" name="テキスト ボックス 58"/>
        <xdr:cNvSpPr txBox="1"/>
      </xdr:nvSpPr>
      <xdr:spPr>
        <a:xfrm>
          <a:off x="254000" y="5128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1029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10300" name="直線コネクタ 60"/>
        <xdr:cNvCxnSpPr/>
      </xdr:nvCxnSpPr>
      <xdr:spPr>
        <a:xfrm flipV="1">
          <a:off x="4826000" y="577342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11430</xdr:rowOff>
    </xdr:from>
    <xdr:ext cx="755015" cy="259080"/>
    <xdr:sp macro="" textlink="">
      <xdr:nvSpPr>
        <xdr:cNvPr id="10301" name="人件費最小値テキスト"/>
        <xdr:cNvSpPr txBox="1"/>
      </xdr:nvSpPr>
      <xdr:spPr>
        <a:xfrm>
          <a:off x="4914900" y="70408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10302" name="直線コネクタ 62"/>
        <xdr:cNvCxnSpPr/>
      </xdr:nvCxnSpPr>
      <xdr:spPr>
        <a:xfrm>
          <a:off x="4737100" y="706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30480</xdr:rowOff>
    </xdr:from>
    <xdr:ext cx="755015" cy="252730"/>
    <xdr:sp macro="" textlink="">
      <xdr:nvSpPr>
        <xdr:cNvPr id="10303" name="人件費最大値テキスト"/>
        <xdr:cNvSpPr txBox="1"/>
      </xdr:nvSpPr>
      <xdr:spPr>
        <a:xfrm>
          <a:off x="4914900" y="5516880"/>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10304" name="直線コネクタ 64"/>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35</xdr:row>
      <xdr:rowOff>168910</xdr:rowOff>
    </xdr:to>
    <xdr:cxnSp macro="">
      <xdr:nvCxnSpPr>
        <xdr:cNvPr id="10305" name="直線コネクタ 65"/>
        <xdr:cNvCxnSpPr/>
      </xdr:nvCxnSpPr>
      <xdr:spPr>
        <a:xfrm>
          <a:off x="3987800" y="61010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33020</xdr:rowOff>
    </xdr:from>
    <xdr:ext cx="755015" cy="259080"/>
    <xdr:sp macro="" textlink="">
      <xdr:nvSpPr>
        <xdr:cNvPr id="10306" name="人件費平均値テキスト"/>
        <xdr:cNvSpPr txBox="1"/>
      </xdr:nvSpPr>
      <xdr:spPr>
        <a:xfrm>
          <a:off x="4914900" y="620522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10307"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36</xdr:row>
      <xdr:rowOff>35560</xdr:rowOff>
    </xdr:to>
    <xdr:cxnSp macro="">
      <xdr:nvCxnSpPr>
        <xdr:cNvPr id="10308" name="直線コネクタ 68"/>
        <xdr:cNvCxnSpPr/>
      </xdr:nvCxnSpPr>
      <xdr:spPr>
        <a:xfrm flipV="1">
          <a:off x="3098800" y="61010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10309"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29210</xdr:rowOff>
    </xdr:from>
    <xdr:ext cx="730250" cy="252730"/>
    <xdr:sp macro="" textlink="">
      <xdr:nvSpPr>
        <xdr:cNvPr id="10310" name="テキスト ボックス 70"/>
        <xdr:cNvSpPr txBox="1"/>
      </xdr:nvSpPr>
      <xdr:spPr>
        <a:xfrm>
          <a:off x="3606800" y="63728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35560</xdr:rowOff>
    </xdr:to>
    <xdr:cxnSp macro="">
      <xdr:nvCxnSpPr>
        <xdr:cNvPr id="10311" name="直線コネクタ 71"/>
        <xdr:cNvCxnSpPr/>
      </xdr:nvCxnSpPr>
      <xdr:spPr>
        <a:xfrm>
          <a:off x="2209800" y="61620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10312"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44450</xdr:rowOff>
    </xdr:from>
    <xdr:ext cx="762000" cy="259080"/>
    <xdr:sp macro="" textlink="">
      <xdr:nvSpPr>
        <xdr:cNvPr id="10313"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12700</xdr:rowOff>
    </xdr:to>
    <xdr:cxnSp macro="">
      <xdr:nvCxnSpPr>
        <xdr:cNvPr id="10314" name="直線コネクタ 74"/>
        <xdr:cNvCxnSpPr/>
      </xdr:nvCxnSpPr>
      <xdr:spPr>
        <a:xfrm flipV="1">
          <a:off x="1320800" y="6162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10315"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36830</xdr:rowOff>
    </xdr:from>
    <xdr:ext cx="762000" cy="259080"/>
    <xdr:sp macro="" textlink="">
      <xdr:nvSpPr>
        <xdr:cNvPr id="10316" name="テキスト ボックス 76"/>
        <xdr:cNvSpPr txBox="1"/>
      </xdr:nvSpPr>
      <xdr:spPr>
        <a:xfrm>
          <a:off x="1828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10317"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105410</xdr:rowOff>
    </xdr:from>
    <xdr:ext cx="762000" cy="259080"/>
    <xdr:sp macro="" textlink="">
      <xdr:nvSpPr>
        <xdr:cNvPr id="10318" name="テキスト ボックス 78"/>
        <xdr:cNvSpPr txBox="1"/>
      </xdr:nvSpPr>
      <xdr:spPr>
        <a:xfrm>
          <a:off x="939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10319"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55015" cy="259080"/>
    <xdr:sp macro="" textlink="">
      <xdr:nvSpPr>
        <xdr:cNvPr id="10320" name="テキスト ボックス 80"/>
        <xdr:cNvSpPr txBox="1"/>
      </xdr:nvSpPr>
      <xdr:spPr>
        <a:xfrm>
          <a:off x="3771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55650" cy="259080"/>
    <xdr:sp macro="" textlink="">
      <xdr:nvSpPr>
        <xdr:cNvPr id="10321"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55650" cy="259080"/>
    <xdr:sp macro="" textlink="">
      <xdr:nvSpPr>
        <xdr:cNvPr id="10322" name="テキスト ボックス 82"/>
        <xdr:cNvSpPr txBox="1"/>
      </xdr:nvSpPr>
      <xdr:spPr>
        <a:xfrm>
          <a:off x="1993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10323"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10324" name="円/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134620</xdr:rowOff>
    </xdr:from>
    <xdr:ext cx="755015" cy="252730"/>
    <xdr:sp macro="" textlink="">
      <xdr:nvSpPr>
        <xdr:cNvPr id="10325" name="人件費該当値テキスト"/>
        <xdr:cNvSpPr txBox="1"/>
      </xdr:nvSpPr>
      <xdr:spPr>
        <a:xfrm>
          <a:off x="4914900" y="5963920"/>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49530</xdr:rowOff>
    </xdr:from>
    <xdr:to>
      <xdr:col>5</xdr:col>
      <xdr:colOff>600075</xdr:colOff>
      <xdr:row>35</xdr:row>
      <xdr:rowOff>151130</xdr:rowOff>
    </xdr:to>
    <xdr:sp macro="" textlink="">
      <xdr:nvSpPr>
        <xdr:cNvPr id="10326" name="円/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161290</xdr:rowOff>
    </xdr:from>
    <xdr:ext cx="730250" cy="259080"/>
    <xdr:sp macro="" textlink="">
      <xdr:nvSpPr>
        <xdr:cNvPr id="10327" name="テキスト ボックス 87"/>
        <xdr:cNvSpPr txBox="1"/>
      </xdr:nvSpPr>
      <xdr:spPr>
        <a:xfrm>
          <a:off x="3606800" y="58191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10328" name="円/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96520</xdr:rowOff>
    </xdr:from>
    <xdr:ext cx="762000" cy="259080"/>
    <xdr:sp macro="" textlink="">
      <xdr:nvSpPr>
        <xdr:cNvPr id="10329" name="テキスト ボックス 89"/>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10330"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50800</xdr:rowOff>
    </xdr:from>
    <xdr:ext cx="762000" cy="259080"/>
    <xdr:sp macro="" textlink="">
      <xdr:nvSpPr>
        <xdr:cNvPr id="10331" name="テキスト ボックス 91"/>
        <xdr:cNvSpPr txBox="1"/>
      </xdr:nvSpPr>
      <xdr:spPr>
        <a:xfrm>
          <a:off x="1828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10332"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73660</xdr:rowOff>
    </xdr:from>
    <xdr:ext cx="762000" cy="259080"/>
    <xdr:sp macro="" textlink="">
      <xdr:nvSpPr>
        <xdr:cNvPr id="10333" name="テキスト ボックス 93"/>
        <xdr:cNvSpPr txBox="1"/>
      </xdr:nvSpPr>
      <xdr:spPr>
        <a:xfrm>
          <a:off x="939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10334"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335"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336"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337"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38"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39"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40"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41"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42"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43"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44"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物件費について、前年度から1.6ポイント上昇した26.5％となった。本市の物件費の比率は類似団体等各数値を大きく上回っている。これは、これまで人件費の抑制のため公共施設の指定管理者制度の活用や事務の効率化を図るためのシステム導入などを推進してきたことが要因である。今後は委託事業の精査、見直しを行うことにより、物件費の抑制に努める。</a:t>
          </a:r>
        </a:p>
        <a:p>
          <a:endParaRPr/>
        </a:p>
      </xdr:txBody>
    </xdr:sp>
    <xdr:clientData/>
  </xdr:twoCellAnchor>
  <xdr:oneCellAnchor>
    <xdr:from>
      <xdr:col>18</xdr:col>
      <xdr:colOff>44450</xdr:colOff>
      <xdr:row>9</xdr:row>
      <xdr:rowOff>107950</xdr:rowOff>
    </xdr:from>
    <xdr:ext cx="292100" cy="225425"/>
    <xdr:sp macro="" textlink="">
      <xdr:nvSpPr>
        <xdr:cNvPr id="10345"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46"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190" cy="252730"/>
    <xdr:sp macro="" textlink="">
      <xdr:nvSpPr>
        <xdr:cNvPr id="10347" name="テキスト ボックス 107"/>
        <xdr:cNvSpPr txBox="1"/>
      </xdr:nvSpPr>
      <xdr:spPr>
        <a:xfrm>
          <a:off x="11938000" y="3985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348"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156210</xdr:rowOff>
    </xdr:from>
    <xdr:ext cx="504190" cy="252730"/>
    <xdr:sp macro="" textlink="">
      <xdr:nvSpPr>
        <xdr:cNvPr id="10349" name="テキスト ボックス 109"/>
        <xdr:cNvSpPr txBox="1"/>
      </xdr:nvSpPr>
      <xdr:spPr>
        <a:xfrm>
          <a:off x="11938000" y="34137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350"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4190" cy="252730"/>
    <xdr:sp macro="" textlink="">
      <xdr:nvSpPr>
        <xdr:cNvPr id="10351" name="テキスト ボックス 111"/>
        <xdr:cNvSpPr txBox="1"/>
      </xdr:nvSpPr>
      <xdr:spPr>
        <a:xfrm>
          <a:off x="11938000" y="2842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0352" name="直線コネクタ 112"/>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41910</xdr:rowOff>
    </xdr:from>
    <xdr:ext cx="504190" cy="252730"/>
    <xdr:sp macro="" textlink="">
      <xdr:nvSpPr>
        <xdr:cNvPr id="10353" name="テキスト ボックス 113"/>
        <xdr:cNvSpPr txBox="1"/>
      </xdr:nvSpPr>
      <xdr:spPr>
        <a:xfrm>
          <a:off x="11938000" y="22707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0354"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190" cy="252730"/>
    <xdr:sp macro="" textlink="">
      <xdr:nvSpPr>
        <xdr:cNvPr id="10355" name="テキスト ボックス 115"/>
        <xdr:cNvSpPr txBox="1"/>
      </xdr:nvSpPr>
      <xdr:spPr>
        <a:xfrm>
          <a:off x="11938000" y="1699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035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92710</xdr:rowOff>
    </xdr:from>
    <xdr:to>
      <xdr:col>24</xdr:col>
      <xdr:colOff>31750</xdr:colOff>
      <xdr:row>19</xdr:row>
      <xdr:rowOff>98425</xdr:rowOff>
    </xdr:to>
    <xdr:cxnSp macro="">
      <xdr:nvCxnSpPr>
        <xdr:cNvPr id="10357" name="直線コネクタ 117"/>
        <xdr:cNvCxnSpPr/>
      </xdr:nvCxnSpPr>
      <xdr:spPr>
        <a:xfrm flipV="1">
          <a:off x="16510000" y="2321560"/>
          <a:ext cx="0" cy="1034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70485</xdr:rowOff>
    </xdr:from>
    <xdr:ext cx="762000" cy="259080"/>
    <xdr:sp macro="" textlink="">
      <xdr:nvSpPr>
        <xdr:cNvPr id="10358" name="物件費最小値テキスト"/>
        <xdr:cNvSpPr txBox="1"/>
      </xdr:nvSpPr>
      <xdr:spPr>
        <a:xfrm>
          <a:off x="16598900" y="332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19</xdr:row>
      <xdr:rowOff>98425</xdr:rowOff>
    </xdr:from>
    <xdr:to>
      <xdr:col>24</xdr:col>
      <xdr:colOff>120650</xdr:colOff>
      <xdr:row>19</xdr:row>
      <xdr:rowOff>98425</xdr:rowOff>
    </xdr:to>
    <xdr:cxnSp macro="">
      <xdr:nvCxnSpPr>
        <xdr:cNvPr id="10359" name="直線コネクタ 119"/>
        <xdr:cNvCxnSpPr/>
      </xdr:nvCxnSpPr>
      <xdr:spPr>
        <a:xfrm>
          <a:off x="16421100" y="335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7620</xdr:rowOff>
    </xdr:from>
    <xdr:ext cx="762000" cy="252730"/>
    <xdr:sp macro="" textlink="">
      <xdr:nvSpPr>
        <xdr:cNvPr id="10360" name="物件費最大値テキスト"/>
        <xdr:cNvSpPr txBox="1"/>
      </xdr:nvSpPr>
      <xdr:spPr>
        <a:xfrm>
          <a:off x="16598900" y="2065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92710</xdr:rowOff>
    </xdr:from>
    <xdr:to>
      <xdr:col>24</xdr:col>
      <xdr:colOff>120650</xdr:colOff>
      <xdr:row>13</xdr:row>
      <xdr:rowOff>92710</xdr:rowOff>
    </xdr:to>
    <xdr:cxnSp macro="">
      <xdr:nvCxnSpPr>
        <xdr:cNvPr id="10361" name="直線コネクタ 121"/>
        <xdr:cNvCxnSpPr/>
      </xdr:nvCxnSpPr>
      <xdr:spPr>
        <a:xfrm>
          <a:off x="16421100" y="232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xdr:rowOff>
    </xdr:from>
    <xdr:to>
      <xdr:col>24</xdr:col>
      <xdr:colOff>31750</xdr:colOff>
      <xdr:row>19</xdr:row>
      <xdr:rowOff>98425</xdr:rowOff>
    </xdr:to>
    <xdr:cxnSp macro="">
      <xdr:nvCxnSpPr>
        <xdr:cNvPr id="10362" name="直線コネクタ 122"/>
        <xdr:cNvCxnSpPr/>
      </xdr:nvCxnSpPr>
      <xdr:spPr>
        <a:xfrm>
          <a:off x="15671800" y="326453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29845</xdr:rowOff>
    </xdr:from>
    <xdr:ext cx="762000" cy="252730"/>
    <xdr:sp macro="" textlink="">
      <xdr:nvSpPr>
        <xdr:cNvPr id="10363" name="物件費平均値テキスト"/>
        <xdr:cNvSpPr txBox="1"/>
      </xdr:nvSpPr>
      <xdr:spPr>
        <a:xfrm>
          <a:off x="16598900" y="243014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xdr:rowOff>
    </xdr:from>
    <xdr:to>
      <xdr:col>24</xdr:col>
      <xdr:colOff>82550</xdr:colOff>
      <xdr:row>15</xdr:row>
      <xdr:rowOff>114935</xdr:rowOff>
    </xdr:to>
    <xdr:sp macro="" textlink="">
      <xdr:nvSpPr>
        <xdr:cNvPr id="10364" name="フローチャート : 判断 124"/>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6985</xdr:rowOff>
    </xdr:from>
    <xdr:to>
      <xdr:col>22</xdr:col>
      <xdr:colOff>565150</xdr:colOff>
      <xdr:row>19</xdr:row>
      <xdr:rowOff>64135</xdr:rowOff>
    </xdr:to>
    <xdr:cxnSp macro="">
      <xdr:nvCxnSpPr>
        <xdr:cNvPr id="10365" name="直線コネクタ 125"/>
        <xdr:cNvCxnSpPr/>
      </xdr:nvCxnSpPr>
      <xdr:spPr>
        <a:xfrm flipV="1">
          <a:off x="14782800" y="32645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0366" name="フローチャート : 判断 126"/>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27940</xdr:rowOff>
    </xdr:from>
    <xdr:ext cx="736600" cy="259080"/>
    <xdr:sp macro="" textlink="">
      <xdr:nvSpPr>
        <xdr:cNvPr id="10367" name="テキスト ボックス 127"/>
        <xdr:cNvSpPr txBox="1"/>
      </xdr:nvSpPr>
      <xdr:spPr>
        <a:xfrm>
          <a:off x="15290800" y="2428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64135</xdr:rowOff>
    </xdr:from>
    <xdr:to>
      <xdr:col>21</xdr:col>
      <xdr:colOff>361950</xdr:colOff>
      <xdr:row>19</xdr:row>
      <xdr:rowOff>75565</xdr:rowOff>
    </xdr:to>
    <xdr:cxnSp macro="">
      <xdr:nvCxnSpPr>
        <xdr:cNvPr id="10368" name="直線コネクタ 128"/>
        <xdr:cNvCxnSpPr/>
      </xdr:nvCxnSpPr>
      <xdr:spPr>
        <a:xfrm flipV="1">
          <a:off x="13893800" y="33216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53340</xdr:rowOff>
    </xdr:from>
    <xdr:to>
      <xdr:col>21</xdr:col>
      <xdr:colOff>412750</xdr:colOff>
      <xdr:row>15</xdr:row>
      <xdr:rowOff>154940</xdr:rowOff>
    </xdr:to>
    <xdr:sp macro="" textlink="">
      <xdr:nvSpPr>
        <xdr:cNvPr id="10369" name="フローチャート :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165100</xdr:rowOff>
    </xdr:from>
    <xdr:ext cx="762000" cy="259080"/>
    <xdr:sp macro="" textlink="">
      <xdr:nvSpPr>
        <xdr:cNvPr id="10370" name="テキスト ボックス 130"/>
        <xdr:cNvSpPr txBox="1"/>
      </xdr:nvSpPr>
      <xdr:spPr>
        <a:xfrm>
          <a:off x="14401800" y="239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75565</xdr:rowOff>
    </xdr:from>
    <xdr:to>
      <xdr:col>20</xdr:col>
      <xdr:colOff>158750</xdr:colOff>
      <xdr:row>20</xdr:row>
      <xdr:rowOff>41275</xdr:rowOff>
    </xdr:to>
    <xdr:cxnSp macro="">
      <xdr:nvCxnSpPr>
        <xdr:cNvPr id="10371" name="直線コネクタ 131"/>
        <xdr:cNvCxnSpPr/>
      </xdr:nvCxnSpPr>
      <xdr:spPr>
        <a:xfrm flipV="1">
          <a:off x="13004800" y="333311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xdr:rowOff>
    </xdr:from>
    <xdr:to>
      <xdr:col>20</xdr:col>
      <xdr:colOff>209550</xdr:colOff>
      <xdr:row>15</xdr:row>
      <xdr:rowOff>114935</xdr:rowOff>
    </xdr:to>
    <xdr:sp macro="" textlink="">
      <xdr:nvSpPr>
        <xdr:cNvPr id="10372" name="フローチャート :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125095</xdr:rowOff>
    </xdr:from>
    <xdr:ext cx="758190" cy="258445"/>
    <xdr:sp macro="" textlink="">
      <xdr:nvSpPr>
        <xdr:cNvPr id="10373" name="テキスト ボックス 133"/>
        <xdr:cNvSpPr txBox="1"/>
      </xdr:nvSpPr>
      <xdr:spPr>
        <a:xfrm>
          <a:off x="13512800" y="235394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161925</xdr:rowOff>
    </xdr:from>
    <xdr:to>
      <xdr:col>19</xdr:col>
      <xdr:colOff>6350</xdr:colOff>
      <xdr:row>15</xdr:row>
      <xdr:rowOff>92075</xdr:rowOff>
    </xdr:to>
    <xdr:sp macro="" textlink="">
      <xdr:nvSpPr>
        <xdr:cNvPr id="10374" name="フローチャート : 判断 134"/>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102235</xdr:rowOff>
    </xdr:from>
    <xdr:ext cx="756920" cy="258445"/>
    <xdr:sp macro="" textlink="">
      <xdr:nvSpPr>
        <xdr:cNvPr id="10375" name="テキスト ボックス 135"/>
        <xdr:cNvSpPr txBox="1"/>
      </xdr:nvSpPr>
      <xdr:spPr>
        <a:xfrm>
          <a:off x="12623800" y="233108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6285" cy="259080"/>
    <xdr:sp macro="" textlink="">
      <xdr:nvSpPr>
        <xdr:cNvPr id="10376" name="テキスト ボックス 136"/>
        <xdr:cNvSpPr txBox="1"/>
      </xdr:nvSpPr>
      <xdr:spPr>
        <a:xfrm>
          <a:off x="162941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0377" name="テキスト ボックス 137"/>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0378" name="テキスト ボックス 138"/>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0379"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0380" name="テキスト ボックス 140"/>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47625</xdr:rowOff>
    </xdr:from>
    <xdr:to>
      <xdr:col>24</xdr:col>
      <xdr:colOff>82550</xdr:colOff>
      <xdr:row>19</xdr:row>
      <xdr:rowOff>149225</xdr:rowOff>
    </xdr:to>
    <xdr:sp macro="" textlink="">
      <xdr:nvSpPr>
        <xdr:cNvPr id="10381" name="円/楕円 141"/>
        <xdr:cNvSpPr/>
      </xdr:nvSpPr>
      <xdr:spPr>
        <a:xfrm>
          <a:off x="164592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127635</xdr:rowOff>
    </xdr:from>
    <xdr:ext cx="762000" cy="259080"/>
    <xdr:sp macro="" textlink="">
      <xdr:nvSpPr>
        <xdr:cNvPr id="10382" name="物件費該当値テキスト"/>
        <xdr:cNvSpPr txBox="1"/>
      </xdr:nvSpPr>
      <xdr:spPr>
        <a:xfrm>
          <a:off x="16598900" y="32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127635</xdr:rowOff>
    </xdr:from>
    <xdr:to>
      <xdr:col>22</xdr:col>
      <xdr:colOff>615950</xdr:colOff>
      <xdr:row>19</xdr:row>
      <xdr:rowOff>57785</xdr:rowOff>
    </xdr:to>
    <xdr:sp macro="" textlink="">
      <xdr:nvSpPr>
        <xdr:cNvPr id="10383" name="円/楕円 143"/>
        <xdr:cNvSpPr/>
      </xdr:nvSpPr>
      <xdr:spPr>
        <a:xfrm>
          <a:off x="15621000" y="32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42545</xdr:rowOff>
    </xdr:from>
    <xdr:ext cx="736600" cy="252730"/>
    <xdr:sp macro="" textlink="">
      <xdr:nvSpPr>
        <xdr:cNvPr id="10384" name="テキスト ボックス 144"/>
        <xdr:cNvSpPr txBox="1"/>
      </xdr:nvSpPr>
      <xdr:spPr>
        <a:xfrm>
          <a:off x="15290800" y="330009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13335</xdr:rowOff>
    </xdr:from>
    <xdr:to>
      <xdr:col>21</xdr:col>
      <xdr:colOff>412750</xdr:colOff>
      <xdr:row>19</xdr:row>
      <xdr:rowOff>114935</xdr:rowOff>
    </xdr:to>
    <xdr:sp macro="" textlink="">
      <xdr:nvSpPr>
        <xdr:cNvPr id="10385" name="円/楕円 145"/>
        <xdr:cNvSpPr/>
      </xdr:nvSpPr>
      <xdr:spPr>
        <a:xfrm>
          <a:off x="14732000" y="32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99695</xdr:rowOff>
    </xdr:from>
    <xdr:ext cx="762000" cy="252730"/>
    <xdr:sp macro="" textlink="">
      <xdr:nvSpPr>
        <xdr:cNvPr id="10386" name="テキスト ボックス 146"/>
        <xdr:cNvSpPr txBox="1"/>
      </xdr:nvSpPr>
      <xdr:spPr>
        <a:xfrm>
          <a:off x="14401800" y="33572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24765</xdr:rowOff>
    </xdr:from>
    <xdr:to>
      <xdr:col>20</xdr:col>
      <xdr:colOff>209550</xdr:colOff>
      <xdr:row>19</xdr:row>
      <xdr:rowOff>126365</xdr:rowOff>
    </xdr:to>
    <xdr:sp macro="" textlink="">
      <xdr:nvSpPr>
        <xdr:cNvPr id="10387" name="円/楕円 147"/>
        <xdr:cNvSpPr/>
      </xdr:nvSpPr>
      <xdr:spPr>
        <a:xfrm>
          <a:off x="13843000" y="32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111125</xdr:rowOff>
    </xdr:from>
    <xdr:ext cx="758190" cy="252730"/>
    <xdr:sp macro="" textlink="">
      <xdr:nvSpPr>
        <xdr:cNvPr id="10388" name="テキスト ボックス 148"/>
        <xdr:cNvSpPr txBox="1"/>
      </xdr:nvSpPr>
      <xdr:spPr>
        <a:xfrm>
          <a:off x="13512800" y="336867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161925</xdr:rowOff>
    </xdr:from>
    <xdr:to>
      <xdr:col>19</xdr:col>
      <xdr:colOff>6350</xdr:colOff>
      <xdr:row>20</xdr:row>
      <xdr:rowOff>92075</xdr:rowOff>
    </xdr:to>
    <xdr:sp macro="" textlink="">
      <xdr:nvSpPr>
        <xdr:cNvPr id="10389" name="円/楕円 149"/>
        <xdr:cNvSpPr/>
      </xdr:nvSpPr>
      <xdr:spPr>
        <a:xfrm>
          <a:off x="12954000" y="34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76835</xdr:rowOff>
    </xdr:from>
    <xdr:ext cx="756920" cy="252730"/>
    <xdr:sp macro="" textlink="">
      <xdr:nvSpPr>
        <xdr:cNvPr id="10390" name="テキスト ボックス 150"/>
        <xdr:cNvSpPr txBox="1"/>
      </xdr:nvSpPr>
      <xdr:spPr>
        <a:xfrm>
          <a:off x="12623800" y="350583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0391"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0392" name="正方形/長方形 152"/>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0393" name="正方形/長方形 153"/>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0394"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0395"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0396"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0397"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0398"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0399"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0400" name="正方形/長方形 160"/>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0401"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扶助費について、前年度から0.6ポイント上昇した13.6％となった。本市は保育園待機児童解消など子ども・子育て支援施策を重点的に行っていること、社会保障関連経費が逓増していることなどから、扶助費の大幅な削減は難しいものの、今後も「和光市健全な財政運営に関する条例」に基づき扶助事業の見直しを行い、適正化に努める。</a:t>
          </a:r>
        </a:p>
        <a:p>
          <a:endParaRPr/>
        </a:p>
      </xdr:txBody>
    </xdr:sp>
    <xdr:clientData/>
  </xdr:twoCellAnchor>
  <xdr:oneCellAnchor>
    <xdr:from>
      <xdr:col>1</xdr:col>
      <xdr:colOff>28575</xdr:colOff>
      <xdr:row>49</xdr:row>
      <xdr:rowOff>107950</xdr:rowOff>
    </xdr:from>
    <xdr:ext cx="298450" cy="225425"/>
    <xdr:sp macro="" textlink="">
      <xdr:nvSpPr>
        <xdr:cNvPr id="10402" name="テキスト ボックス 162"/>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0403"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2730"/>
    <xdr:sp macro="" textlink="">
      <xdr:nvSpPr>
        <xdr:cNvPr id="10404" name="テキスト ボックス 164"/>
        <xdr:cNvSpPr txBox="1"/>
      </xdr:nvSpPr>
      <xdr:spPr>
        <a:xfrm>
          <a:off x="254000" y="10843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0405"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3810</xdr:rowOff>
    </xdr:from>
    <xdr:ext cx="508000" cy="259080"/>
    <xdr:sp macro="" textlink="">
      <xdr:nvSpPr>
        <xdr:cNvPr id="10406" name="テキスト ボックス 166"/>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0407"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137160</xdr:rowOff>
    </xdr:from>
    <xdr:ext cx="508000" cy="259080"/>
    <xdr:sp macro="" textlink="">
      <xdr:nvSpPr>
        <xdr:cNvPr id="10408" name="テキスト ボックス 168"/>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0409"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99060</xdr:rowOff>
    </xdr:from>
    <xdr:ext cx="508000" cy="252730"/>
    <xdr:sp macro="" textlink="">
      <xdr:nvSpPr>
        <xdr:cNvPr id="10410" name="テキスト ボックス 170"/>
        <xdr:cNvSpPr txBox="1"/>
      </xdr:nvSpPr>
      <xdr:spPr>
        <a:xfrm>
          <a:off x="254000" y="9700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0411"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60960</xdr:rowOff>
    </xdr:from>
    <xdr:ext cx="508000" cy="259080"/>
    <xdr:sp macro="" textlink="">
      <xdr:nvSpPr>
        <xdr:cNvPr id="10412" name="テキスト ボックス 172"/>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0413"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22860</xdr:rowOff>
    </xdr:from>
    <xdr:ext cx="508000" cy="259080"/>
    <xdr:sp macro="" textlink="">
      <xdr:nvSpPr>
        <xdr:cNvPr id="10414" name="テキスト ボックス 174"/>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0415"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2730"/>
    <xdr:sp macro="" textlink="">
      <xdr:nvSpPr>
        <xdr:cNvPr id="10416" name="テキスト ボックス 176"/>
        <xdr:cNvSpPr txBox="1"/>
      </xdr:nvSpPr>
      <xdr:spPr>
        <a:xfrm>
          <a:off x="254000" y="8557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0417"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0418" name="直線コネクタ 178"/>
        <xdr:cNvCxnSpPr/>
      </xdr:nvCxnSpPr>
      <xdr:spPr>
        <a:xfrm flipV="1">
          <a:off x="4826000" y="916432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152400</xdr:rowOff>
    </xdr:from>
    <xdr:ext cx="755015" cy="259080"/>
    <xdr:sp macro="" textlink="">
      <xdr:nvSpPr>
        <xdr:cNvPr id="10419" name="扶助費最小値テキスト"/>
        <xdr:cNvSpPr txBox="1"/>
      </xdr:nvSpPr>
      <xdr:spPr>
        <a:xfrm>
          <a:off x="4914900" y="104394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0420" name="直線コネクタ 180"/>
        <xdr:cNvCxnSpPr/>
      </xdr:nvCxnSpPr>
      <xdr:spPr>
        <a:xfrm>
          <a:off x="4737100" y="1046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163830</xdr:rowOff>
    </xdr:from>
    <xdr:ext cx="755015" cy="259080"/>
    <xdr:sp macro="" textlink="">
      <xdr:nvSpPr>
        <xdr:cNvPr id="10421" name="扶助費最大値テキスト"/>
        <xdr:cNvSpPr txBox="1"/>
      </xdr:nvSpPr>
      <xdr:spPr>
        <a:xfrm>
          <a:off x="4914900" y="89077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0422" name="直線コネクタ 182"/>
        <xdr:cNvCxnSpPr/>
      </xdr:nvCxnSpPr>
      <xdr:spPr>
        <a:xfrm>
          <a:off x="4737100" y="916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134620</xdr:rowOff>
    </xdr:to>
    <xdr:cxnSp macro="">
      <xdr:nvCxnSpPr>
        <xdr:cNvPr id="10423" name="直線コネクタ 183"/>
        <xdr:cNvCxnSpPr/>
      </xdr:nvCxnSpPr>
      <xdr:spPr>
        <a:xfrm>
          <a:off x="3987800" y="96901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5080</xdr:rowOff>
    </xdr:from>
    <xdr:ext cx="755015" cy="259080"/>
    <xdr:sp macro="" textlink="">
      <xdr:nvSpPr>
        <xdr:cNvPr id="10424" name="扶助費平均値テキスト"/>
        <xdr:cNvSpPr txBox="1"/>
      </xdr:nvSpPr>
      <xdr:spPr>
        <a:xfrm>
          <a:off x="4914900" y="926338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0425" name="フローチャート : 判断 185"/>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73660</xdr:rowOff>
    </xdr:from>
    <xdr:to>
      <xdr:col>5</xdr:col>
      <xdr:colOff>549275</xdr:colOff>
      <xdr:row>56</xdr:row>
      <xdr:rowOff>88900</xdr:rowOff>
    </xdr:to>
    <xdr:cxnSp macro="">
      <xdr:nvCxnSpPr>
        <xdr:cNvPr id="10426" name="直線コネクタ 186"/>
        <xdr:cNvCxnSpPr/>
      </xdr:nvCxnSpPr>
      <xdr:spPr>
        <a:xfrm>
          <a:off x="3098800" y="96748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118110</xdr:rowOff>
    </xdr:from>
    <xdr:to>
      <xdr:col>5</xdr:col>
      <xdr:colOff>600075</xdr:colOff>
      <xdr:row>56</xdr:row>
      <xdr:rowOff>48260</xdr:rowOff>
    </xdr:to>
    <xdr:sp macro="" textlink="">
      <xdr:nvSpPr>
        <xdr:cNvPr id="10427" name="フローチャート : 判断 187"/>
        <xdr:cNvSpPr/>
      </xdr:nvSpPr>
      <xdr:spPr>
        <a:xfrm>
          <a:off x="3937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58420</xdr:rowOff>
    </xdr:from>
    <xdr:ext cx="730250" cy="259080"/>
    <xdr:sp macro="" textlink="">
      <xdr:nvSpPr>
        <xdr:cNvPr id="10428" name="テキスト ボックス 188"/>
        <xdr:cNvSpPr txBox="1"/>
      </xdr:nvSpPr>
      <xdr:spPr>
        <a:xfrm>
          <a:off x="3606800" y="931672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73660</xdr:rowOff>
    </xdr:from>
    <xdr:to>
      <xdr:col>4</xdr:col>
      <xdr:colOff>346075</xdr:colOff>
      <xdr:row>56</xdr:row>
      <xdr:rowOff>119380</xdr:rowOff>
    </xdr:to>
    <xdr:cxnSp macro="">
      <xdr:nvCxnSpPr>
        <xdr:cNvPr id="10429" name="直線コネクタ 189"/>
        <xdr:cNvCxnSpPr/>
      </xdr:nvCxnSpPr>
      <xdr:spPr>
        <a:xfrm flipV="1">
          <a:off x="2209800" y="96748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0430" name="フローチャート : 判断 190"/>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100330</xdr:rowOff>
    </xdr:from>
    <xdr:ext cx="762000" cy="252730"/>
    <xdr:sp macro="" textlink="">
      <xdr:nvSpPr>
        <xdr:cNvPr id="10431" name="テキスト ボックス 191"/>
        <xdr:cNvSpPr txBox="1"/>
      </xdr:nvSpPr>
      <xdr:spPr>
        <a:xfrm>
          <a:off x="2717800" y="91871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149860</xdr:rowOff>
    </xdr:from>
    <xdr:to>
      <xdr:col>3</xdr:col>
      <xdr:colOff>142875</xdr:colOff>
      <xdr:row>56</xdr:row>
      <xdr:rowOff>119380</xdr:rowOff>
    </xdr:to>
    <xdr:cxnSp macro="">
      <xdr:nvCxnSpPr>
        <xdr:cNvPr id="10432" name="直線コネクタ 192"/>
        <xdr:cNvCxnSpPr/>
      </xdr:nvCxnSpPr>
      <xdr:spPr>
        <a:xfrm>
          <a:off x="1320800" y="940816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10433" name="フローチャート : 判断 193"/>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69850</xdr:rowOff>
    </xdr:from>
    <xdr:ext cx="762000" cy="259080"/>
    <xdr:sp macro="" textlink="">
      <xdr:nvSpPr>
        <xdr:cNvPr id="10434" name="テキスト ボックス 194"/>
        <xdr:cNvSpPr txBox="1"/>
      </xdr:nvSpPr>
      <xdr:spPr>
        <a:xfrm>
          <a:off x="1828800" y="915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0435" name="フローチャート : 判断 195"/>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29210</xdr:rowOff>
    </xdr:from>
    <xdr:ext cx="762000" cy="252730"/>
    <xdr:sp macro="" textlink="">
      <xdr:nvSpPr>
        <xdr:cNvPr id="10436" name="テキスト ボックス 196"/>
        <xdr:cNvSpPr txBox="1"/>
      </xdr:nvSpPr>
      <xdr:spPr>
        <a:xfrm>
          <a:off x="939800" y="945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10437"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55015" cy="259080"/>
    <xdr:sp macro="" textlink="">
      <xdr:nvSpPr>
        <xdr:cNvPr id="10438" name="テキスト ボックス 198"/>
        <xdr:cNvSpPr txBox="1"/>
      </xdr:nvSpPr>
      <xdr:spPr>
        <a:xfrm>
          <a:off x="3771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55650" cy="259080"/>
    <xdr:sp macro="" textlink="">
      <xdr:nvSpPr>
        <xdr:cNvPr id="10439" name="テキスト ボックス 199"/>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55650" cy="259080"/>
    <xdr:sp macro="" textlink="">
      <xdr:nvSpPr>
        <xdr:cNvPr id="10440" name="テキスト ボックス 200"/>
        <xdr:cNvSpPr txBox="1"/>
      </xdr:nvSpPr>
      <xdr:spPr>
        <a:xfrm>
          <a:off x="1993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10441"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83820</xdr:rowOff>
    </xdr:from>
    <xdr:to>
      <xdr:col>7</xdr:col>
      <xdr:colOff>66675</xdr:colOff>
      <xdr:row>57</xdr:row>
      <xdr:rowOff>13970</xdr:rowOff>
    </xdr:to>
    <xdr:sp macro="" textlink="">
      <xdr:nvSpPr>
        <xdr:cNvPr id="10442" name="円/楕円 202"/>
        <xdr:cNvSpPr/>
      </xdr:nvSpPr>
      <xdr:spPr>
        <a:xfrm>
          <a:off x="4775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55880</xdr:rowOff>
    </xdr:from>
    <xdr:ext cx="755015" cy="259080"/>
    <xdr:sp macro="" textlink="">
      <xdr:nvSpPr>
        <xdr:cNvPr id="10443" name="扶助費該当値テキスト"/>
        <xdr:cNvSpPr txBox="1"/>
      </xdr:nvSpPr>
      <xdr:spPr>
        <a:xfrm>
          <a:off x="4914900" y="96570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10444" name="円/楕円 204"/>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124460</xdr:rowOff>
    </xdr:from>
    <xdr:ext cx="730250" cy="259080"/>
    <xdr:sp macro="" textlink="">
      <xdr:nvSpPr>
        <xdr:cNvPr id="10445" name="テキスト ボックス 205"/>
        <xdr:cNvSpPr txBox="1"/>
      </xdr:nvSpPr>
      <xdr:spPr>
        <a:xfrm>
          <a:off x="3606800" y="97256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22860</xdr:rowOff>
    </xdr:from>
    <xdr:to>
      <xdr:col>4</xdr:col>
      <xdr:colOff>396875</xdr:colOff>
      <xdr:row>56</xdr:row>
      <xdr:rowOff>124460</xdr:rowOff>
    </xdr:to>
    <xdr:sp macro="" textlink="">
      <xdr:nvSpPr>
        <xdr:cNvPr id="10446" name="円/楕円 206"/>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109220</xdr:rowOff>
    </xdr:from>
    <xdr:ext cx="762000" cy="252730"/>
    <xdr:sp macro="" textlink="">
      <xdr:nvSpPr>
        <xdr:cNvPr id="10447" name="テキスト ボックス 207"/>
        <xdr:cNvSpPr txBox="1"/>
      </xdr:nvSpPr>
      <xdr:spPr>
        <a:xfrm>
          <a:off x="2717800" y="9710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68580</xdr:rowOff>
    </xdr:from>
    <xdr:to>
      <xdr:col>3</xdr:col>
      <xdr:colOff>193675</xdr:colOff>
      <xdr:row>56</xdr:row>
      <xdr:rowOff>170180</xdr:rowOff>
    </xdr:to>
    <xdr:sp macro="" textlink="">
      <xdr:nvSpPr>
        <xdr:cNvPr id="10448" name="円/楕円 208"/>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154940</xdr:rowOff>
    </xdr:from>
    <xdr:ext cx="762000" cy="252730"/>
    <xdr:sp macro="" textlink="">
      <xdr:nvSpPr>
        <xdr:cNvPr id="10449" name="テキスト ボックス 209"/>
        <xdr:cNvSpPr txBox="1"/>
      </xdr:nvSpPr>
      <xdr:spPr>
        <a:xfrm>
          <a:off x="1828800" y="9756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99060</xdr:rowOff>
    </xdr:from>
    <xdr:to>
      <xdr:col>1</xdr:col>
      <xdr:colOff>676275</xdr:colOff>
      <xdr:row>55</xdr:row>
      <xdr:rowOff>29210</xdr:rowOff>
    </xdr:to>
    <xdr:sp macro="" textlink="">
      <xdr:nvSpPr>
        <xdr:cNvPr id="10450" name="円/楕円 210"/>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39370</xdr:rowOff>
    </xdr:from>
    <xdr:ext cx="762000" cy="259080"/>
    <xdr:sp macro="" textlink="">
      <xdr:nvSpPr>
        <xdr:cNvPr id="10451" name="テキスト ボックス 211"/>
        <xdr:cNvSpPr txBox="1"/>
      </xdr:nvSpPr>
      <xdr:spPr>
        <a:xfrm>
          <a:off x="939800" y="912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10452"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10453"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10454"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10455"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10456"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10457"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10458"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10459"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10460"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10461"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10462"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その他について、前年度と比較して概ね横ばいの7.1％となった。その他のうち繰出金について、後期高齢者医療特別会計及び介護保険特別会計への繰出金が前年度に比べ増加している。本市の比率は類似団体等各数値を大きく下回っているが、今後も適正化に留意する。</a:t>
          </a:r>
        </a:p>
      </xdr:txBody>
    </xdr:sp>
    <xdr:clientData/>
  </xdr:twoCellAnchor>
  <xdr:oneCellAnchor>
    <xdr:from>
      <xdr:col>18</xdr:col>
      <xdr:colOff>44450</xdr:colOff>
      <xdr:row>49</xdr:row>
      <xdr:rowOff>107950</xdr:rowOff>
    </xdr:from>
    <xdr:ext cx="292100" cy="225425"/>
    <xdr:sp macro="" textlink="">
      <xdr:nvSpPr>
        <xdr:cNvPr id="10463" name="テキスト ボックス 223"/>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10464"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190" cy="252730"/>
    <xdr:sp macro="" textlink="">
      <xdr:nvSpPr>
        <xdr:cNvPr id="10465" name="テキスト ボックス 225"/>
        <xdr:cNvSpPr txBox="1"/>
      </xdr:nvSpPr>
      <xdr:spPr>
        <a:xfrm>
          <a:off x="11938000" y="10843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10466"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3810</xdr:rowOff>
    </xdr:from>
    <xdr:ext cx="504190" cy="259080"/>
    <xdr:sp macro="" textlink="">
      <xdr:nvSpPr>
        <xdr:cNvPr id="10467" name="テキスト ボックス 227"/>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10468"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137160</xdr:rowOff>
    </xdr:from>
    <xdr:ext cx="504190" cy="259080"/>
    <xdr:sp macro="" textlink="">
      <xdr:nvSpPr>
        <xdr:cNvPr id="10469" name="テキスト ボックス 229"/>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10470"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4190" cy="252730"/>
    <xdr:sp macro="" textlink="">
      <xdr:nvSpPr>
        <xdr:cNvPr id="10471" name="テキスト ボックス 231"/>
        <xdr:cNvSpPr txBox="1"/>
      </xdr:nvSpPr>
      <xdr:spPr>
        <a:xfrm>
          <a:off x="11938000" y="9700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10472"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60960</xdr:rowOff>
    </xdr:from>
    <xdr:ext cx="504190" cy="259080"/>
    <xdr:sp macro="" textlink="">
      <xdr:nvSpPr>
        <xdr:cNvPr id="10473" name="テキスト ボックス 233"/>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10474"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22860</xdr:rowOff>
    </xdr:from>
    <xdr:ext cx="504190" cy="259080"/>
    <xdr:sp macro="" textlink="">
      <xdr:nvSpPr>
        <xdr:cNvPr id="10475" name="テキスト ボックス 235"/>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10476"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4190" cy="252730"/>
    <xdr:sp macro="" textlink="">
      <xdr:nvSpPr>
        <xdr:cNvPr id="10477" name="テキスト ボックス 237"/>
        <xdr:cNvSpPr txBox="1"/>
      </xdr:nvSpPr>
      <xdr:spPr>
        <a:xfrm>
          <a:off x="11938000" y="8557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1047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10479" name="直線コネクタ 239"/>
        <xdr:cNvCxnSpPr/>
      </xdr:nvCxnSpPr>
      <xdr:spPr>
        <a:xfrm flipV="1">
          <a:off x="16510000" y="924052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64770</xdr:rowOff>
    </xdr:from>
    <xdr:ext cx="762000" cy="252730"/>
    <xdr:sp macro="" textlink="">
      <xdr:nvSpPr>
        <xdr:cNvPr id="10480" name="その他最小値テキスト"/>
        <xdr:cNvSpPr txBox="1"/>
      </xdr:nvSpPr>
      <xdr:spPr>
        <a:xfrm>
          <a:off x="16598900" y="10523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10481" name="直線コネクタ 241"/>
        <xdr:cNvCxnSpPr/>
      </xdr:nvCxnSpPr>
      <xdr:spPr>
        <a:xfrm>
          <a:off x="16421100" y="1055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68580</xdr:rowOff>
    </xdr:from>
    <xdr:ext cx="762000" cy="259080"/>
    <xdr:sp macro="" textlink="">
      <xdr:nvSpPr>
        <xdr:cNvPr id="10482"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10483" name="直線コネクタ 243"/>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138430</xdr:rowOff>
    </xdr:from>
    <xdr:to>
      <xdr:col>24</xdr:col>
      <xdr:colOff>31750</xdr:colOff>
      <xdr:row>53</xdr:row>
      <xdr:rowOff>153670</xdr:rowOff>
    </xdr:to>
    <xdr:cxnSp macro="">
      <xdr:nvCxnSpPr>
        <xdr:cNvPr id="10484" name="直線コネクタ 244"/>
        <xdr:cNvCxnSpPr/>
      </xdr:nvCxnSpPr>
      <xdr:spPr>
        <a:xfrm>
          <a:off x="15671800" y="92252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170180</xdr:rowOff>
    </xdr:from>
    <xdr:ext cx="762000" cy="259080"/>
    <xdr:sp macro="" textlink="">
      <xdr:nvSpPr>
        <xdr:cNvPr id="10485" name="その他平均値テキスト"/>
        <xdr:cNvSpPr txBox="1"/>
      </xdr:nvSpPr>
      <xdr:spPr>
        <a:xfrm>
          <a:off x="16598900" y="97713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10486" name="フローチャート : 判断 246"/>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138430</xdr:rowOff>
    </xdr:from>
    <xdr:to>
      <xdr:col>22</xdr:col>
      <xdr:colOff>565150</xdr:colOff>
      <xdr:row>53</xdr:row>
      <xdr:rowOff>146050</xdr:rowOff>
    </xdr:to>
    <xdr:cxnSp macro="">
      <xdr:nvCxnSpPr>
        <xdr:cNvPr id="10487" name="直線コネクタ 247"/>
        <xdr:cNvCxnSpPr/>
      </xdr:nvCxnSpPr>
      <xdr:spPr>
        <a:xfrm flipV="1">
          <a:off x="14782800" y="92252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10488" name="フローチャート : 判断 248"/>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52070</xdr:rowOff>
    </xdr:from>
    <xdr:ext cx="736600" cy="252730"/>
    <xdr:sp macro="" textlink="">
      <xdr:nvSpPr>
        <xdr:cNvPr id="10489" name="テキスト ボックス 249"/>
        <xdr:cNvSpPr txBox="1"/>
      </xdr:nvSpPr>
      <xdr:spPr>
        <a:xfrm>
          <a:off x="15290800" y="98247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130810</xdr:rowOff>
    </xdr:from>
    <xdr:to>
      <xdr:col>21</xdr:col>
      <xdr:colOff>361950</xdr:colOff>
      <xdr:row>53</xdr:row>
      <xdr:rowOff>146050</xdr:rowOff>
    </xdr:to>
    <xdr:cxnSp macro="">
      <xdr:nvCxnSpPr>
        <xdr:cNvPr id="10490" name="直線コネクタ 250"/>
        <xdr:cNvCxnSpPr/>
      </xdr:nvCxnSpPr>
      <xdr:spPr>
        <a:xfrm>
          <a:off x="13893800" y="9217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10491" name="フローチャート : 判断 251"/>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44450</xdr:rowOff>
    </xdr:from>
    <xdr:ext cx="762000" cy="259080"/>
    <xdr:sp macro="" textlink="">
      <xdr:nvSpPr>
        <xdr:cNvPr id="10492" name="テキスト ボックス 252"/>
        <xdr:cNvSpPr txBox="1"/>
      </xdr:nvSpPr>
      <xdr:spPr>
        <a:xfrm>
          <a:off x="14401800" y="981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92710</xdr:rowOff>
    </xdr:from>
    <xdr:to>
      <xdr:col>20</xdr:col>
      <xdr:colOff>158750</xdr:colOff>
      <xdr:row>53</xdr:row>
      <xdr:rowOff>130810</xdr:rowOff>
    </xdr:to>
    <xdr:cxnSp macro="">
      <xdr:nvCxnSpPr>
        <xdr:cNvPr id="10493" name="直線コネクタ 253"/>
        <xdr:cNvCxnSpPr/>
      </xdr:nvCxnSpPr>
      <xdr:spPr>
        <a:xfrm>
          <a:off x="13004800" y="91795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10494" name="フローチャート : 判断 25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29210</xdr:rowOff>
    </xdr:from>
    <xdr:ext cx="758190" cy="252730"/>
    <xdr:sp macro="" textlink="">
      <xdr:nvSpPr>
        <xdr:cNvPr id="10495" name="テキスト ボックス 255"/>
        <xdr:cNvSpPr txBox="1"/>
      </xdr:nvSpPr>
      <xdr:spPr>
        <a:xfrm>
          <a:off x="13512800" y="980186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10496" name="フローチャート : 判断 256"/>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29210</xdr:rowOff>
    </xdr:from>
    <xdr:ext cx="756920" cy="252730"/>
    <xdr:sp macro="" textlink="">
      <xdr:nvSpPr>
        <xdr:cNvPr id="10497" name="テキスト ボックス 257"/>
        <xdr:cNvSpPr txBox="1"/>
      </xdr:nvSpPr>
      <xdr:spPr>
        <a:xfrm>
          <a:off x="12623800" y="980186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6285" cy="259080"/>
    <xdr:sp macro="" textlink="">
      <xdr:nvSpPr>
        <xdr:cNvPr id="10498" name="テキスト ボックス 258"/>
        <xdr:cNvSpPr txBox="1"/>
      </xdr:nvSpPr>
      <xdr:spPr>
        <a:xfrm>
          <a:off x="16294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10499" name="テキスト ボックス 259"/>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10500" name="テキスト ボックス 260"/>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10501"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10502" name="テキスト ボックス 262"/>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102870</xdr:rowOff>
    </xdr:from>
    <xdr:to>
      <xdr:col>24</xdr:col>
      <xdr:colOff>82550</xdr:colOff>
      <xdr:row>54</xdr:row>
      <xdr:rowOff>33020</xdr:rowOff>
    </xdr:to>
    <xdr:sp macro="" textlink="">
      <xdr:nvSpPr>
        <xdr:cNvPr id="10503" name="円/楕円 263"/>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11430</xdr:rowOff>
    </xdr:from>
    <xdr:ext cx="762000" cy="259080"/>
    <xdr:sp macro="" textlink="">
      <xdr:nvSpPr>
        <xdr:cNvPr id="10504" name="その他該当値テキスト"/>
        <xdr:cNvSpPr txBox="1"/>
      </xdr:nvSpPr>
      <xdr:spPr>
        <a:xfrm>
          <a:off x="16598900" y="909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87630</xdr:rowOff>
    </xdr:from>
    <xdr:to>
      <xdr:col>22</xdr:col>
      <xdr:colOff>615950</xdr:colOff>
      <xdr:row>54</xdr:row>
      <xdr:rowOff>17780</xdr:rowOff>
    </xdr:to>
    <xdr:sp macro="" textlink="">
      <xdr:nvSpPr>
        <xdr:cNvPr id="10505" name="円/楕円 265"/>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27940</xdr:rowOff>
    </xdr:from>
    <xdr:ext cx="736600" cy="259080"/>
    <xdr:sp macro="" textlink="">
      <xdr:nvSpPr>
        <xdr:cNvPr id="10506" name="テキスト ボックス 266"/>
        <xdr:cNvSpPr txBox="1"/>
      </xdr:nvSpPr>
      <xdr:spPr>
        <a:xfrm>
          <a:off x="15290800" y="894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10507" name="円/楕円 267"/>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35560</xdr:rowOff>
    </xdr:from>
    <xdr:ext cx="762000" cy="259080"/>
    <xdr:sp macro="" textlink="">
      <xdr:nvSpPr>
        <xdr:cNvPr id="10508" name="テキスト ボックス 268"/>
        <xdr:cNvSpPr txBox="1"/>
      </xdr:nvSpPr>
      <xdr:spPr>
        <a:xfrm>
          <a:off x="144018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80010</xdr:rowOff>
    </xdr:from>
    <xdr:to>
      <xdr:col>20</xdr:col>
      <xdr:colOff>209550</xdr:colOff>
      <xdr:row>54</xdr:row>
      <xdr:rowOff>10160</xdr:rowOff>
    </xdr:to>
    <xdr:sp macro="" textlink="">
      <xdr:nvSpPr>
        <xdr:cNvPr id="10509" name="円/楕円 269"/>
        <xdr:cNvSpPr/>
      </xdr:nvSpPr>
      <xdr:spPr>
        <a:xfrm>
          <a:off x="13843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20320</xdr:rowOff>
    </xdr:from>
    <xdr:ext cx="758190" cy="252730"/>
    <xdr:sp macro="" textlink="">
      <xdr:nvSpPr>
        <xdr:cNvPr id="10510" name="テキスト ボックス 270"/>
        <xdr:cNvSpPr txBox="1"/>
      </xdr:nvSpPr>
      <xdr:spPr>
        <a:xfrm>
          <a:off x="13512800" y="89357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41910</xdr:rowOff>
    </xdr:from>
    <xdr:to>
      <xdr:col>19</xdr:col>
      <xdr:colOff>6350</xdr:colOff>
      <xdr:row>53</xdr:row>
      <xdr:rowOff>143510</xdr:rowOff>
    </xdr:to>
    <xdr:sp macro="" textlink="">
      <xdr:nvSpPr>
        <xdr:cNvPr id="10511" name="円/楕円 271"/>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153670</xdr:rowOff>
    </xdr:from>
    <xdr:ext cx="756920" cy="259080"/>
    <xdr:sp macro="" textlink="">
      <xdr:nvSpPr>
        <xdr:cNvPr id="10512" name="テキスト ボックス 272"/>
        <xdr:cNvSpPr txBox="1"/>
      </xdr:nvSpPr>
      <xdr:spPr>
        <a:xfrm>
          <a:off x="12623800" y="8897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10513"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10514"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10515"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10516"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10517"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10518"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10519"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10520"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10521"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10522"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10523"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補助費等について、前年度から0.3ポイント上昇した8.9％となった。比率はほぼ横ばいで推移しており、今後も「和光市健全な財政運営に関する条例」に基づき、補助金の公益性について見直しを行い、補助費等の適正化に努める。</a:t>
          </a:r>
        </a:p>
        <a:p>
          <a:endParaRPr/>
        </a:p>
      </xdr:txBody>
    </xdr:sp>
    <xdr:clientData/>
  </xdr:twoCellAnchor>
  <xdr:oneCellAnchor>
    <xdr:from>
      <xdr:col>18</xdr:col>
      <xdr:colOff>44450</xdr:colOff>
      <xdr:row>29</xdr:row>
      <xdr:rowOff>107950</xdr:rowOff>
    </xdr:from>
    <xdr:ext cx="292100" cy="225425"/>
    <xdr:sp macro="" textlink="">
      <xdr:nvSpPr>
        <xdr:cNvPr id="10524" name="テキスト ボックス 284"/>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10525"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190" cy="252730"/>
    <xdr:sp macro="" textlink="">
      <xdr:nvSpPr>
        <xdr:cNvPr id="10526" name="テキスト ボックス 286"/>
        <xdr:cNvSpPr txBox="1"/>
      </xdr:nvSpPr>
      <xdr:spPr>
        <a:xfrm>
          <a:off x="11938000" y="7414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10527" name="直線コネクタ 287"/>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156210</xdr:rowOff>
    </xdr:from>
    <xdr:ext cx="504190" cy="252730"/>
    <xdr:sp macro="" textlink="">
      <xdr:nvSpPr>
        <xdr:cNvPr id="10528" name="テキスト ボックス 288"/>
        <xdr:cNvSpPr txBox="1"/>
      </xdr:nvSpPr>
      <xdr:spPr>
        <a:xfrm>
          <a:off x="11938000" y="68427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10529" name="直線コネクタ 28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99060</xdr:rowOff>
    </xdr:from>
    <xdr:ext cx="504190" cy="252730"/>
    <xdr:sp macro="" textlink="">
      <xdr:nvSpPr>
        <xdr:cNvPr id="10530" name="テキスト ボックス 290"/>
        <xdr:cNvSpPr txBox="1"/>
      </xdr:nvSpPr>
      <xdr:spPr>
        <a:xfrm>
          <a:off x="11938000" y="6271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10531" name="直線コネクタ 291"/>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41910</xdr:rowOff>
    </xdr:from>
    <xdr:ext cx="504190" cy="252730"/>
    <xdr:sp macro="" textlink="">
      <xdr:nvSpPr>
        <xdr:cNvPr id="10532" name="テキスト ボックス 292"/>
        <xdr:cNvSpPr txBox="1"/>
      </xdr:nvSpPr>
      <xdr:spPr>
        <a:xfrm>
          <a:off x="11938000" y="56997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10533" name="直線コネクタ 29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1053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10535" name="直線コネクタ 295"/>
        <xdr:cNvCxnSpPr/>
      </xdr:nvCxnSpPr>
      <xdr:spPr>
        <a:xfrm flipV="1">
          <a:off x="16510000" y="5904865"/>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41910</xdr:rowOff>
    </xdr:from>
    <xdr:ext cx="762000" cy="252730"/>
    <xdr:sp macro="" textlink="">
      <xdr:nvSpPr>
        <xdr:cNvPr id="10536" name="補助費等最小値テキスト"/>
        <xdr:cNvSpPr txBox="1"/>
      </xdr:nvSpPr>
      <xdr:spPr>
        <a:xfrm>
          <a:off x="16598900" y="7071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10537" name="直線コネクタ 297"/>
        <xdr:cNvCxnSpPr/>
      </xdr:nvCxnSpPr>
      <xdr:spPr>
        <a:xfrm>
          <a:off x="16421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161925</xdr:rowOff>
    </xdr:from>
    <xdr:ext cx="762000" cy="259080"/>
    <xdr:sp macro="" textlink="">
      <xdr:nvSpPr>
        <xdr:cNvPr id="10538" name="補助費等最大値テキスト"/>
        <xdr:cNvSpPr txBox="1"/>
      </xdr:nvSpPr>
      <xdr:spPr>
        <a:xfrm>
          <a:off x="16598900" y="564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10539" name="直線コネクタ 299"/>
        <xdr:cNvCxnSpPr/>
      </xdr:nvCxnSpPr>
      <xdr:spPr>
        <a:xfrm>
          <a:off x="16421100" y="590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161290</xdr:rowOff>
    </xdr:from>
    <xdr:to>
      <xdr:col>24</xdr:col>
      <xdr:colOff>31750</xdr:colOff>
      <xdr:row>37</xdr:row>
      <xdr:rowOff>6985</xdr:rowOff>
    </xdr:to>
    <xdr:cxnSp macro="">
      <xdr:nvCxnSpPr>
        <xdr:cNvPr id="10540" name="直線コネクタ 300"/>
        <xdr:cNvCxnSpPr/>
      </xdr:nvCxnSpPr>
      <xdr:spPr>
        <a:xfrm>
          <a:off x="15671800" y="63334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151130</xdr:rowOff>
    </xdr:from>
    <xdr:ext cx="762000" cy="259080"/>
    <xdr:sp macro="" textlink="">
      <xdr:nvSpPr>
        <xdr:cNvPr id="10541" name="補助費等平均値テキスト"/>
        <xdr:cNvSpPr txBox="1"/>
      </xdr:nvSpPr>
      <xdr:spPr>
        <a:xfrm>
          <a:off x="16598900" y="6323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10542" name="フローチャート : 判断 302"/>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161290</xdr:rowOff>
    </xdr:from>
    <xdr:to>
      <xdr:col>22</xdr:col>
      <xdr:colOff>565150</xdr:colOff>
      <xdr:row>37</xdr:row>
      <xdr:rowOff>46990</xdr:rowOff>
    </xdr:to>
    <xdr:cxnSp macro="">
      <xdr:nvCxnSpPr>
        <xdr:cNvPr id="10543" name="直線コネクタ 303"/>
        <xdr:cNvCxnSpPr/>
      </xdr:nvCxnSpPr>
      <xdr:spPr>
        <a:xfrm flipV="1">
          <a:off x="14782800" y="63334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87630</xdr:rowOff>
    </xdr:from>
    <xdr:to>
      <xdr:col>22</xdr:col>
      <xdr:colOff>615950</xdr:colOff>
      <xdr:row>38</xdr:row>
      <xdr:rowOff>17780</xdr:rowOff>
    </xdr:to>
    <xdr:sp macro="" textlink="">
      <xdr:nvSpPr>
        <xdr:cNvPr id="10544" name="フローチャート : 判断 304"/>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2540</xdr:rowOff>
    </xdr:from>
    <xdr:ext cx="736600" cy="259080"/>
    <xdr:sp macro="" textlink="">
      <xdr:nvSpPr>
        <xdr:cNvPr id="10545" name="テキスト ボックス 305"/>
        <xdr:cNvSpPr txBox="1"/>
      </xdr:nvSpPr>
      <xdr:spPr>
        <a:xfrm>
          <a:off x="15290800" y="6517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46990</xdr:rowOff>
    </xdr:to>
    <xdr:cxnSp macro="">
      <xdr:nvCxnSpPr>
        <xdr:cNvPr id="10546" name="直線コネクタ 306"/>
        <xdr:cNvCxnSpPr/>
      </xdr:nvCxnSpPr>
      <xdr:spPr>
        <a:xfrm>
          <a:off x="13893800" y="6390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10547" name="フローチャート : 判断 307"/>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122555</xdr:rowOff>
    </xdr:from>
    <xdr:ext cx="762000" cy="252730"/>
    <xdr:sp macro="" textlink="">
      <xdr:nvSpPr>
        <xdr:cNvPr id="10548" name="テキスト ボックス 308"/>
        <xdr:cNvSpPr txBox="1"/>
      </xdr:nvSpPr>
      <xdr:spPr>
        <a:xfrm>
          <a:off x="14401800" y="6466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35560</xdr:rowOff>
    </xdr:from>
    <xdr:to>
      <xdr:col>20</xdr:col>
      <xdr:colOff>158750</xdr:colOff>
      <xdr:row>37</xdr:row>
      <xdr:rowOff>46990</xdr:rowOff>
    </xdr:to>
    <xdr:cxnSp macro="">
      <xdr:nvCxnSpPr>
        <xdr:cNvPr id="10549" name="直線コネクタ 309"/>
        <xdr:cNvCxnSpPr/>
      </xdr:nvCxnSpPr>
      <xdr:spPr>
        <a:xfrm>
          <a:off x="13004800" y="63792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10550" name="フローチャート : 判断 310"/>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122555</xdr:rowOff>
    </xdr:from>
    <xdr:ext cx="758190" cy="252730"/>
    <xdr:sp macro="" textlink="">
      <xdr:nvSpPr>
        <xdr:cNvPr id="10551" name="テキスト ボックス 311"/>
        <xdr:cNvSpPr txBox="1"/>
      </xdr:nvSpPr>
      <xdr:spPr>
        <a:xfrm>
          <a:off x="13512800" y="646620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10552" name="フローチャート : 判断 312"/>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128270</xdr:rowOff>
    </xdr:from>
    <xdr:ext cx="756920" cy="259080"/>
    <xdr:sp macro="" textlink="">
      <xdr:nvSpPr>
        <xdr:cNvPr id="10553" name="テキスト ボックス 313"/>
        <xdr:cNvSpPr txBox="1"/>
      </xdr:nvSpPr>
      <xdr:spPr>
        <a:xfrm>
          <a:off x="12623800" y="64719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6285" cy="259080"/>
    <xdr:sp macro="" textlink="">
      <xdr:nvSpPr>
        <xdr:cNvPr id="10554" name="テキスト ボックス 314"/>
        <xdr:cNvSpPr txBox="1"/>
      </xdr:nvSpPr>
      <xdr:spPr>
        <a:xfrm>
          <a:off x="16294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10555" name="テキスト ボックス 315"/>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10556" name="テキスト ボックス 316"/>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10557" name="テキスト ボックス 31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10558" name="テキスト ボックス 318"/>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127635</xdr:rowOff>
    </xdr:from>
    <xdr:to>
      <xdr:col>24</xdr:col>
      <xdr:colOff>82550</xdr:colOff>
      <xdr:row>37</xdr:row>
      <xdr:rowOff>57785</xdr:rowOff>
    </xdr:to>
    <xdr:sp macro="" textlink="">
      <xdr:nvSpPr>
        <xdr:cNvPr id="10559" name="円/楕円 319"/>
        <xdr:cNvSpPr/>
      </xdr:nvSpPr>
      <xdr:spPr>
        <a:xfrm>
          <a:off x="164592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144145</xdr:rowOff>
    </xdr:from>
    <xdr:ext cx="762000" cy="252730"/>
    <xdr:sp macro="" textlink="">
      <xdr:nvSpPr>
        <xdr:cNvPr id="10560" name="補助費等該当値テキスト"/>
        <xdr:cNvSpPr txBox="1"/>
      </xdr:nvSpPr>
      <xdr:spPr>
        <a:xfrm>
          <a:off x="16598900" y="6144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110490</xdr:rowOff>
    </xdr:from>
    <xdr:to>
      <xdr:col>22</xdr:col>
      <xdr:colOff>615950</xdr:colOff>
      <xdr:row>37</xdr:row>
      <xdr:rowOff>40640</xdr:rowOff>
    </xdr:to>
    <xdr:sp macro="" textlink="">
      <xdr:nvSpPr>
        <xdr:cNvPr id="10561" name="円/楕円 321"/>
        <xdr:cNvSpPr/>
      </xdr:nvSpPr>
      <xdr:spPr>
        <a:xfrm>
          <a:off x="1562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50800</xdr:rowOff>
    </xdr:from>
    <xdr:ext cx="736600" cy="259080"/>
    <xdr:sp macro="" textlink="">
      <xdr:nvSpPr>
        <xdr:cNvPr id="10562" name="テキスト ボックス 322"/>
        <xdr:cNvSpPr txBox="1"/>
      </xdr:nvSpPr>
      <xdr:spPr>
        <a:xfrm>
          <a:off x="15290800" y="6051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10563" name="円/楕円 323"/>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107950</xdr:rowOff>
    </xdr:from>
    <xdr:ext cx="762000" cy="259080"/>
    <xdr:sp macro="" textlink="">
      <xdr:nvSpPr>
        <xdr:cNvPr id="10564" name="テキスト ボックス 324"/>
        <xdr:cNvSpPr txBox="1"/>
      </xdr:nvSpPr>
      <xdr:spPr>
        <a:xfrm>
          <a:off x="1440180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10565" name="円/楕円 325"/>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107950</xdr:rowOff>
    </xdr:from>
    <xdr:ext cx="758190" cy="259080"/>
    <xdr:sp macro="" textlink="">
      <xdr:nvSpPr>
        <xdr:cNvPr id="10566" name="テキスト ボックス 326"/>
        <xdr:cNvSpPr txBox="1"/>
      </xdr:nvSpPr>
      <xdr:spPr>
        <a:xfrm>
          <a:off x="13512800" y="61087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156210</xdr:rowOff>
    </xdr:from>
    <xdr:to>
      <xdr:col>19</xdr:col>
      <xdr:colOff>6350</xdr:colOff>
      <xdr:row>37</xdr:row>
      <xdr:rowOff>86360</xdr:rowOff>
    </xdr:to>
    <xdr:sp macro="" textlink="">
      <xdr:nvSpPr>
        <xdr:cNvPr id="10567" name="円/楕円 327"/>
        <xdr:cNvSpPr/>
      </xdr:nvSpPr>
      <xdr:spPr>
        <a:xfrm>
          <a:off x="12954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96520</xdr:rowOff>
    </xdr:from>
    <xdr:ext cx="756920" cy="259080"/>
    <xdr:sp macro="" textlink="">
      <xdr:nvSpPr>
        <xdr:cNvPr id="10568" name="テキスト ボックス 328"/>
        <xdr:cNvSpPr txBox="1"/>
      </xdr:nvSpPr>
      <xdr:spPr>
        <a:xfrm>
          <a:off x="12623800" y="60972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10569"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10570" name="正方形/長方形 330"/>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10571" name="正方形/長方形 331"/>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10572" name="正方形/長方形 33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10573" name="正方形/長方形 33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10574" name="正方形/長方形 33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10575" name="正方形/長方形 33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10576" name="正方形/長方形 33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10577"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10578" name="正方形/長方形 338"/>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10579" name="テキスト ボックス 33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公債費について、前年度から0.5ポイント下降した10.3％となった。今後は公共施設の更新や区画整理事業等、普通建設事業による地方債残高の増加が見込まれるが、元金償還額と地方債発行額のバランスに留意し、地方債残高の抑制に努める。</a:t>
          </a:r>
        </a:p>
        <a:p>
          <a:endParaRPr/>
        </a:p>
      </xdr:txBody>
    </xdr:sp>
    <xdr:clientData/>
  </xdr:twoCellAnchor>
  <xdr:oneCellAnchor>
    <xdr:from>
      <xdr:col>1</xdr:col>
      <xdr:colOff>28575</xdr:colOff>
      <xdr:row>69</xdr:row>
      <xdr:rowOff>107950</xdr:rowOff>
    </xdr:from>
    <xdr:ext cx="298450" cy="225425"/>
    <xdr:sp macro="" textlink="">
      <xdr:nvSpPr>
        <xdr:cNvPr id="10580" name="テキスト ボックス 340"/>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10581" name="直線コネクタ 34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2730"/>
    <xdr:sp macro="" textlink="">
      <xdr:nvSpPr>
        <xdr:cNvPr id="10582" name="テキスト ボックス 342"/>
        <xdr:cNvSpPr txBox="1"/>
      </xdr:nvSpPr>
      <xdr:spPr>
        <a:xfrm>
          <a:off x="254000" y="14272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29210</xdr:rowOff>
    </xdr:from>
    <xdr:to>
      <xdr:col>7</xdr:col>
      <xdr:colOff>574675</xdr:colOff>
      <xdr:row>82</xdr:row>
      <xdr:rowOff>29210</xdr:rowOff>
    </xdr:to>
    <xdr:cxnSp macro="">
      <xdr:nvCxnSpPr>
        <xdr:cNvPr id="10583" name="直線コネクタ 343"/>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58420</xdr:rowOff>
    </xdr:from>
    <xdr:ext cx="508000" cy="259080"/>
    <xdr:sp macro="" textlink="">
      <xdr:nvSpPr>
        <xdr:cNvPr id="10584" name="テキスト ボックス 344"/>
        <xdr:cNvSpPr txBox="1"/>
      </xdr:nvSpPr>
      <xdr:spPr>
        <a:xfrm>
          <a:off x="254000"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45085</xdr:rowOff>
    </xdr:from>
    <xdr:to>
      <xdr:col>7</xdr:col>
      <xdr:colOff>574675</xdr:colOff>
      <xdr:row>80</xdr:row>
      <xdr:rowOff>45085</xdr:rowOff>
    </xdr:to>
    <xdr:cxnSp macro="">
      <xdr:nvCxnSpPr>
        <xdr:cNvPr id="10585" name="直線コネクタ 345"/>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74930</xdr:rowOff>
    </xdr:from>
    <xdr:ext cx="508000" cy="252730"/>
    <xdr:sp macro="" textlink="">
      <xdr:nvSpPr>
        <xdr:cNvPr id="10586" name="テキスト ボックス 346"/>
        <xdr:cNvSpPr txBox="1"/>
      </xdr:nvSpPr>
      <xdr:spPr>
        <a:xfrm>
          <a:off x="254000" y="1361948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61595</xdr:rowOff>
    </xdr:from>
    <xdr:to>
      <xdr:col>7</xdr:col>
      <xdr:colOff>574675</xdr:colOff>
      <xdr:row>78</xdr:row>
      <xdr:rowOff>61595</xdr:rowOff>
    </xdr:to>
    <xdr:cxnSp macro="">
      <xdr:nvCxnSpPr>
        <xdr:cNvPr id="10587" name="直線コネクタ 347"/>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90805</xdr:rowOff>
    </xdr:from>
    <xdr:ext cx="508000" cy="258445"/>
    <xdr:sp macro="" textlink="">
      <xdr:nvSpPr>
        <xdr:cNvPr id="10588" name="テキスト ボックス 348"/>
        <xdr:cNvSpPr txBox="1"/>
      </xdr:nvSpPr>
      <xdr:spPr>
        <a:xfrm>
          <a:off x="254000"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78105</xdr:rowOff>
    </xdr:from>
    <xdr:to>
      <xdr:col>7</xdr:col>
      <xdr:colOff>574675</xdr:colOff>
      <xdr:row>76</xdr:row>
      <xdr:rowOff>78105</xdr:rowOff>
    </xdr:to>
    <xdr:cxnSp macro="">
      <xdr:nvCxnSpPr>
        <xdr:cNvPr id="10589" name="直線コネクタ 349"/>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107315</xdr:rowOff>
    </xdr:from>
    <xdr:ext cx="508000" cy="259080"/>
    <xdr:sp macro="" textlink="">
      <xdr:nvSpPr>
        <xdr:cNvPr id="10590" name="テキスト ボックス 350"/>
        <xdr:cNvSpPr txBox="1"/>
      </xdr:nvSpPr>
      <xdr:spPr>
        <a:xfrm>
          <a:off x="254000"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94615</xdr:rowOff>
    </xdr:from>
    <xdr:to>
      <xdr:col>7</xdr:col>
      <xdr:colOff>574675</xdr:colOff>
      <xdr:row>74</xdr:row>
      <xdr:rowOff>94615</xdr:rowOff>
    </xdr:to>
    <xdr:cxnSp macro="">
      <xdr:nvCxnSpPr>
        <xdr:cNvPr id="10591" name="直線コネクタ 351"/>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123825</xdr:rowOff>
    </xdr:from>
    <xdr:ext cx="508000" cy="252730"/>
    <xdr:sp macro="" textlink="">
      <xdr:nvSpPr>
        <xdr:cNvPr id="10592" name="テキスト ボックス 352"/>
        <xdr:cNvSpPr txBox="1"/>
      </xdr:nvSpPr>
      <xdr:spPr>
        <a:xfrm>
          <a:off x="254000" y="1263967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110490</xdr:rowOff>
    </xdr:from>
    <xdr:to>
      <xdr:col>7</xdr:col>
      <xdr:colOff>574675</xdr:colOff>
      <xdr:row>72</xdr:row>
      <xdr:rowOff>110490</xdr:rowOff>
    </xdr:to>
    <xdr:cxnSp macro="">
      <xdr:nvCxnSpPr>
        <xdr:cNvPr id="10593" name="直線コネクタ 353"/>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139700</xdr:rowOff>
    </xdr:from>
    <xdr:ext cx="508000" cy="259080"/>
    <xdr:sp macro="" textlink="">
      <xdr:nvSpPr>
        <xdr:cNvPr id="10594" name="テキスト ボックス 354"/>
        <xdr:cNvSpPr txBox="1"/>
      </xdr:nvSpPr>
      <xdr:spPr>
        <a:xfrm>
          <a:off x="254000"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10595"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156210</xdr:rowOff>
    </xdr:from>
    <xdr:ext cx="508000" cy="252730"/>
    <xdr:sp macro="" textlink="">
      <xdr:nvSpPr>
        <xdr:cNvPr id="10596" name="テキスト ボックス 356"/>
        <xdr:cNvSpPr txBox="1"/>
      </xdr:nvSpPr>
      <xdr:spPr>
        <a:xfrm>
          <a:off x="254000" y="11986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1059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154940</xdr:rowOff>
    </xdr:from>
    <xdr:to>
      <xdr:col>7</xdr:col>
      <xdr:colOff>15875</xdr:colOff>
      <xdr:row>81</xdr:row>
      <xdr:rowOff>24130</xdr:rowOff>
    </xdr:to>
    <xdr:cxnSp macro="">
      <xdr:nvCxnSpPr>
        <xdr:cNvPr id="10598" name="直線コネクタ 358"/>
        <xdr:cNvCxnSpPr/>
      </xdr:nvCxnSpPr>
      <xdr:spPr>
        <a:xfrm flipV="1">
          <a:off x="4826000" y="1267079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167640</xdr:rowOff>
    </xdr:from>
    <xdr:ext cx="755015" cy="252730"/>
    <xdr:sp macro="" textlink="">
      <xdr:nvSpPr>
        <xdr:cNvPr id="10599" name="公債費最小値テキスト"/>
        <xdr:cNvSpPr txBox="1"/>
      </xdr:nvSpPr>
      <xdr:spPr>
        <a:xfrm>
          <a:off x="4914900" y="13883640"/>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10600" name="直線コネクタ 360"/>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69850</xdr:rowOff>
    </xdr:from>
    <xdr:ext cx="755015" cy="259080"/>
    <xdr:sp macro="" textlink="">
      <xdr:nvSpPr>
        <xdr:cNvPr id="10601" name="公債費最大値テキスト"/>
        <xdr:cNvSpPr txBox="1"/>
      </xdr:nvSpPr>
      <xdr:spPr>
        <a:xfrm>
          <a:off x="4914900" y="124142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154940</xdr:rowOff>
    </xdr:from>
    <xdr:to>
      <xdr:col>7</xdr:col>
      <xdr:colOff>104775</xdr:colOff>
      <xdr:row>73</xdr:row>
      <xdr:rowOff>154940</xdr:rowOff>
    </xdr:to>
    <xdr:cxnSp macro="">
      <xdr:nvCxnSpPr>
        <xdr:cNvPr id="10602" name="直線コネクタ 362"/>
        <xdr:cNvCxnSpPr/>
      </xdr:nvCxnSpPr>
      <xdr:spPr>
        <a:xfrm>
          <a:off x="4737100" y="1267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113665</xdr:rowOff>
    </xdr:from>
    <xdr:to>
      <xdr:col>7</xdr:col>
      <xdr:colOff>15875</xdr:colOff>
      <xdr:row>74</xdr:row>
      <xdr:rowOff>146685</xdr:rowOff>
    </xdr:to>
    <xdr:cxnSp macro="">
      <xdr:nvCxnSpPr>
        <xdr:cNvPr id="10603" name="直線コネクタ 363"/>
        <xdr:cNvCxnSpPr/>
      </xdr:nvCxnSpPr>
      <xdr:spPr>
        <a:xfrm flipV="1">
          <a:off x="3987800" y="1280096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43180</xdr:rowOff>
    </xdr:from>
    <xdr:ext cx="755015" cy="252730"/>
    <xdr:sp macro="" textlink="">
      <xdr:nvSpPr>
        <xdr:cNvPr id="10604" name="公債費平均値テキスト"/>
        <xdr:cNvSpPr txBox="1"/>
      </xdr:nvSpPr>
      <xdr:spPr>
        <a:xfrm>
          <a:off x="4914900" y="13244830"/>
          <a:ext cx="75501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71120</xdr:rowOff>
    </xdr:from>
    <xdr:to>
      <xdr:col>7</xdr:col>
      <xdr:colOff>66675</xdr:colOff>
      <xdr:row>78</xdr:row>
      <xdr:rowOff>1270</xdr:rowOff>
    </xdr:to>
    <xdr:sp macro="" textlink="">
      <xdr:nvSpPr>
        <xdr:cNvPr id="10605" name="フローチャート : 判断 365"/>
        <xdr:cNvSpPr/>
      </xdr:nvSpPr>
      <xdr:spPr>
        <a:xfrm>
          <a:off x="47752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146685</xdr:rowOff>
    </xdr:from>
    <xdr:to>
      <xdr:col>5</xdr:col>
      <xdr:colOff>549275</xdr:colOff>
      <xdr:row>74</xdr:row>
      <xdr:rowOff>153035</xdr:rowOff>
    </xdr:to>
    <xdr:cxnSp macro="">
      <xdr:nvCxnSpPr>
        <xdr:cNvPr id="10606" name="直線コネクタ 366"/>
        <xdr:cNvCxnSpPr/>
      </xdr:nvCxnSpPr>
      <xdr:spPr>
        <a:xfrm flipV="1">
          <a:off x="3098800" y="128339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40640</xdr:rowOff>
    </xdr:from>
    <xdr:to>
      <xdr:col>5</xdr:col>
      <xdr:colOff>600075</xdr:colOff>
      <xdr:row>76</xdr:row>
      <xdr:rowOff>141605</xdr:rowOff>
    </xdr:to>
    <xdr:sp macro="" textlink="">
      <xdr:nvSpPr>
        <xdr:cNvPr id="10607" name="フローチャート : 判断 367"/>
        <xdr:cNvSpPr/>
      </xdr:nvSpPr>
      <xdr:spPr>
        <a:xfrm>
          <a:off x="3937000" y="13070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126365</xdr:rowOff>
    </xdr:from>
    <xdr:ext cx="730250" cy="259080"/>
    <xdr:sp macro="" textlink="">
      <xdr:nvSpPr>
        <xdr:cNvPr id="10608" name="テキスト ボックス 368"/>
        <xdr:cNvSpPr txBox="1"/>
      </xdr:nvSpPr>
      <xdr:spPr>
        <a:xfrm>
          <a:off x="3606800" y="1315656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146685</xdr:rowOff>
    </xdr:from>
    <xdr:to>
      <xdr:col>4</xdr:col>
      <xdr:colOff>346075</xdr:colOff>
      <xdr:row>74</xdr:row>
      <xdr:rowOff>153035</xdr:rowOff>
    </xdr:to>
    <xdr:cxnSp macro="">
      <xdr:nvCxnSpPr>
        <xdr:cNvPr id="10609" name="直線コネクタ 369"/>
        <xdr:cNvCxnSpPr/>
      </xdr:nvCxnSpPr>
      <xdr:spPr>
        <a:xfrm>
          <a:off x="2209800" y="128339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10610" name="フローチャート : 判断 370"/>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105410</xdr:rowOff>
    </xdr:from>
    <xdr:ext cx="762000" cy="259080"/>
    <xdr:sp macro="" textlink="">
      <xdr:nvSpPr>
        <xdr:cNvPr id="10611" name="テキスト ボックス 371"/>
        <xdr:cNvSpPr txBox="1"/>
      </xdr:nvSpPr>
      <xdr:spPr>
        <a:xfrm>
          <a:off x="2717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146685</xdr:rowOff>
    </xdr:from>
    <xdr:to>
      <xdr:col>3</xdr:col>
      <xdr:colOff>142875</xdr:colOff>
      <xdr:row>74</xdr:row>
      <xdr:rowOff>153035</xdr:rowOff>
    </xdr:to>
    <xdr:cxnSp macro="">
      <xdr:nvCxnSpPr>
        <xdr:cNvPr id="10612" name="直線コネクタ 372"/>
        <xdr:cNvCxnSpPr/>
      </xdr:nvCxnSpPr>
      <xdr:spPr>
        <a:xfrm flipV="1">
          <a:off x="1320800" y="128339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25400</xdr:rowOff>
    </xdr:from>
    <xdr:to>
      <xdr:col>3</xdr:col>
      <xdr:colOff>193675</xdr:colOff>
      <xdr:row>77</xdr:row>
      <xdr:rowOff>127000</xdr:rowOff>
    </xdr:to>
    <xdr:sp macro="" textlink="">
      <xdr:nvSpPr>
        <xdr:cNvPr id="10613" name="フローチャート : 判断 373"/>
        <xdr:cNvSpPr/>
      </xdr:nvSpPr>
      <xdr:spPr>
        <a:xfrm>
          <a:off x="21590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111760</xdr:rowOff>
    </xdr:from>
    <xdr:ext cx="762000" cy="252730"/>
    <xdr:sp macro="" textlink="">
      <xdr:nvSpPr>
        <xdr:cNvPr id="10614" name="テキスト ボックス 374"/>
        <xdr:cNvSpPr txBox="1"/>
      </xdr:nvSpPr>
      <xdr:spPr>
        <a:xfrm>
          <a:off x="1828800" y="13313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38735</xdr:rowOff>
    </xdr:from>
    <xdr:to>
      <xdr:col>1</xdr:col>
      <xdr:colOff>676275</xdr:colOff>
      <xdr:row>77</xdr:row>
      <xdr:rowOff>140335</xdr:rowOff>
    </xdr:to>
    <xdr:sp macro="" textlink="">
      <xdr:nvSpPr>
        <xdr:cNvPr id="10615" name="フローチャート : 判断 375"/>
        <xdr:cNvSpPr/>
      </xdr:nvSpPr>
      <xdr:spPr>
        <a:xfrm>
          <a:off x="12700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125095</xdr:rowOff>
    </xdr:from>
    <xdr:ext cx="762000" cy="258445"/>
    <xdr:sp macro="" textlink="">
      <xdr:nvSpPr>
        <xdr:cNvPr id="10616" name="テキスト ボックス 376"/>
        <xdr:cNvSpPr txBox="1"/>
      </xdr:nvSpPr>
      <xdr:spPr>
        <a:xfrm>
          <a:off x="939800" y="13326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10617"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55015" cy="259080"/>
    <xdr:sp macro="" textlink="">
      <xdr:nvSpPr>
        <xdr:cNvPr id="10618" name="テキスト ボックス 378"/>
        <xdr:cNvSpPr txBox="1"/>
      </xdr:nvSpPr>
      <xdr:spPr>
        <a:xfrm>
          <a:off x="3771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55650" cy="259080"/>
    <xdr:sp macro="" textlink="">
      <xdr:nvSpPr>
        <xdr:cNvPr id="10619" name="テキスト ボックス 379"/>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55650" cy="259080"/>
    <xdr:sp macro="" textlink="">
      <xdr:nvSpPr>
        <xdr:cNvPr id="10620" name="テキスト ボックス 380"/>
        <xdr:cNvSpPr txBox="1"/>
      </xdr:nvSpPr>
      <xdr:spPr>
        <a:xfrm>
          <a:off x="1993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10621"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63500</xdr:rowOff>
    </xdr:from>
    <xdr:to>
      <xdr:col>7</xdr:col>
      <xdr:colOff>66675</xdr:colOff>
      <xdr:row>74</xdr:row>
      <xdr:rowOff>164465</xdr:rowOff>
    </xdr:to>
    <xdr:sp macro="" textlink="">
      <xdr:nvSpPr>
        <xdr:cNvPr id="10622" name="円/楕円 382"/>
        <xdr:cNvSpPr/>
      </xdr:nvSpPr>
      <xdr:spPr>
        <a:xfrm>
          <a:off x="4775200" y="12750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79375</xdr:rowOff>
    </xdr:from>
    <xdr:ext cx="755015" cy="258445"/>
    <xdr:sp macro="" textlink="">
      <xdr:nvSpPr>
        <xdr:cNvPr id="10623" name="公債費該当値テキスト"/>
        <xdr:cNvSpPr txBox="1"/>
      </xdr:nvSpPr>
      <xdr:spPr>
        <a:xfrm>
          <a:off x="4914900" y="1259522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95885</xdr:rowOff>
    </xdr:from>
    <xdr:to>
      <xdr:col>5</xdr:col>
      <xdr:colOff>600075</xdr:colOff>
      <xdr:row>75</xdr:row>
      <xdr:rowOff>26035</xdr:rowOff>
    </xdr:to>
    <xdr:sp macro="" textlink="">
      <xdr:nvSpPr>
        <xdr:cNvPr id="10624" name="円/楕円 384"/>
        <xdr:cNvSpPr/>
      </xdr:nvSpPr>
      <xdr:spPr>
        <a:xfrm>
          <a:off x="39370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36195</xdr:rowOff>
    </xdr:from>
    <xdr:ext cx="730250" cy="259080"/>
    <xdr:sp macro="" textlink="">
      <xdr:nvSpPr>
        <xdr:cNvPr id="10625" name="テキスト ボックス 385"/>
        <xdr:cNvSpPr txBox="1"/>
      </xdr:nvSpPr>
      <xdr:spPr>
        <a:xfrm>
          <a:off x="3606800" y="1255204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102235</xdr:rowOff>
    </xdr:from>
    <xdr:to>
      <xdr:col>4</xdr:col>
      <xdr:colOff>396875</xdr:colOff>
      <xdr:row>75</xdr:row>
      <xdr:rowOff>32385</xdr:rowOff>
    </xdr:to>
    <xdr:sp macro="" textlink="">
      <xdr:nvSpPr>
        <xdr:cNvPr id="10626" name="円/楕円 386"/>
        <xdr:cNvSpPr/>
      </xdr:nvSpPr>
      <xdr:spPr>
        <a:xfrm>
          <a:off x="30480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42545</xdr:rowOff>
    </xdr:from>
    <xdr:ext cx="762000" cy="252730"/>
    <xdr:sp macro="" textlink="">
      <xdr:nvSpPr>
        <xdr:cNvPr id="10627" name="テキスト ボックス 387"/>
        <xdr:cNvSpPr txBox="1"/>
      </xdr:nvSpPr>
      <xdr:spPr>
        <a:xfrm>
          <a:off x="2717800" y="12558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95885</xdr:rowOff>
    </xdr:from>
    <xdr:to>
      <xdr:col>3</xdr:col>
      <xdr:colOff>193675</xdr:colOff>
      <xdr:row>75</xdr:row>
      <xdr:rowOff>26035</xdr:rowOff>
    </xdr:to>
    <xdr:sp macro="" textlink="">
      <xdr:nvSpPr>
        <xdr:cNvPr id="10628" name="円/楕円 388"/>
        <xdr:cNvSpPr/>
      </xdr:nvSpPr>
      <xdr:spPr>
        <a:xfrm>
          <a:off x="21590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36195</xdr:rowOff>
    </xdr:from>
    <xdr:ext cx="762000" cy="259080"/>
    <xdr:sp macro="" textlink="">
      <xdr:nvSpPr>
        <xdr:cNvPr id="10629" name="テキスト ボックス 389"/>
        <xdr:cNvSpPr txBox="1"/>
      </xdr:nvSpPr>
      <xdr:spPr>
        <a:xfrm>
          <a:off x="1828800" y="1255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102235</xdr:rowOff>
    </xdr:from>
    <xdr:to>
      <xdr:col>1</xdr:col>
      <xdr:colOff>676275</xdr:colOff>
      <xdr:row>75</xdr:row>
      <xdr:rowOff>32385</xdr:rowOff>
    </xdr:to>
    <xdr:sp macro="" textlink="">
      <xdr:nvSpPr>
        <xdr:cNvPr id="10630" name="円/楕円 390"/>
        <xdr:cNvSpPr/>
      </xdr:nvSpPr>
      <xdr:spPr>
        <a:xfrm>
          <a:off x="12700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42545</xdr:rowOff>
    </xdr:from>
    <xdr:ext cx="762000" cy="252730"/>
    <xdr:sp macro="" textlink="">
      <xdr:nvSpPr>
        <xdr:cNvPr id="10631" name="テキスト ボックス 391"/>
        <xdr:cNvSpPr txBox="1"/>
      </xdr:nvSpPr>
      <xdr:spPr>
        <a:xfrm>
          <a:off x="939800" y="12558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10632"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10633"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10634"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10635"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10636"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10637"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10638"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10639"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10640"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10641"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10642"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公債費以外について、前年度から3.6ポイント上昇した77.9％となった。今後も引続き新たな歳入確保に努めるとともに、物件費等の経常事業の見直しや扶助費や補助費の適正化に努め、比率の改善を図る。</a:t>
          </a:r>
        </a:p>
        <a:p>
          <a:endParaRPr/>
        </a:p>
      </xdr:txBody>
    </xdr:sp>
    <xdr:clientData/>
  </xdr:twoCellAnchor>
  <xdr:oneCellAnchor>
    <xdr:from>
      <xdr:col>18</xdr:col>
      <xdr:colOff>44450</xdr:colOff>
      <xdr:row>69</xdr:row>
      <xdr:rowOff>107950</xdr:rowOff>
    </xdr:from>
    <xdr:ext cx="292100" cy="225425"/>
    <xdr:sp macro="" textlink="">
      <xdr:nvSpPr>
        <xdr:cNvPr id="10643" name="テキスト ボックス 403"/>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10644"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190" cy="252730"/>
    <xdr:sp macro="" textlink="">
      <xdr:nvSpPr>
        <xdr:cNvPr id="10645" name="テキスト ボックス 405"/>
        <xdr:cNvSpPr txBox="1"/>
      </xdr:nvSpPr>
      <xdr:spPr>
        <a:xfrm>
          <a:off x="11938000" y="14272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10646" name="直線コネクタ 40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99060</xdr:rowOff>
    </xdr:from>
    <xdr:ext cx="504190" cy="252730"/>
    <xdr:sp macro="" textlink="">
      <xdr:nvSpPr>
        <xdr:cNvPr id="10647" name="テキスト ボックス 407"/>
        <xdr:cNvSpPr txBox="1"/>
      </xdr:nvSpPr>
      <xdr:spPr>
        <a:xfrm>
          <a:off x="11938000" y="138150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10648" name="直線コネクタ 40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156210</xdr:rowOff>
    </xdr:from>
    <xdr:ext cx="504190" cy="252730"/>
    <xdr:sp macro="" textlink="">
      <xdr:nvSpPr>
        <xdr:cNvPr id="10649" name="テキスト ボックス 409"/>
        <xdr:cNvSpPr txBox="1"/>
      </xdr:nvSpPr>
      <xdr:spPr>
        <a:xfrm>
          <a:off x="11938000" y="133578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10650" name="直線コネクタ 41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41910</xdr:rowOff>
    </xdr:from>
    <xdr:ext cx="504190" cy="252730"/>
    <xdr:sp macro="" textlink="">
      <xdr:nvSpPr>
        <xdr:cNvPr id="10651" name="テキスト ボックス 411"/>
        <xdr:cNvSpPr txBox="1"/>
      </xdr:nvSpPr>
      <xdr:spPr>
        <a:xfrm>
          <a:off x="11938000" y="129006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10652" name="直線コネクタ 41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99060</xdr:rowOff>
    </xdr:from>
    <xdr:ext cx="504190" cy="252730"/>
    <xdr:sp macro="" textlink="">
      <xdr:nvSpPr>
        <xdr:cNvPr id="10653" name="テキスト ボックス 413"/>
        <xdr:cNvSpPr txBox="1"/>
      </xdr:nvSpPr>
      <xdr:spPr>
        <a:xfrm>
          <a:off x="11938000" y="124434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10654"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190" cy="252730"/>
    <xdr:sp macro="" textlink="">
      <xdr:nvSpPr>
        <xdr:cNvPr id="10655" name="テキスト ボックス 415"/>
        <xdr:cNvSpPr txBox="1"/>
      </xdr:nvSpPr>
      <xdr:spPr>
        <a:xfrm>
          <a:off x="11938000" y="11986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1065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63500</xdr:rowOff>
    </xdr:from>
    <xdr:to>
      <xdr:col>24</xdr:col>
      <xdr:colOff>31750</xdr:colOff>
      <xdr:row>80</xdr:row>
      <xdr:rowOff>99695</xdr:rowOff>
    </xdr:to>
    <xdr:cxnSp macro="">
      <xdr:nvCxnSpPr>
        <xdr:cNvPr id="10657" name="直線コネクタ 417"/>
        <xdr:cNvCxnSpPr/>
      </xdr:nvCxnSpPr>
      <xdr:spPr>
        <a:xfrm flipV="1">
          <a:off x="16510000" y="12750800"/>
          <a:ext cx="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71755</xdr:rowOff>
    </xdr:from>
    <xdr:ext cx="762000" cy="259080"/>
    <xdr:sp macro="" textlink="">
      <xdr:nvSpPr>
        <xdr:cNvPr id="10658" name="公債費以外最小値テキスト"/>
        <xdr:cNvSpPr txBox="1"/>
      </xdr:nvSpPr>
      <xdr:spPr>
        <a:xfrm>
          <a:off x="16598900" y="1378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99695</xdr:rowOff>
    </xdr:from>
    <xdr:to>
      <xdr:col>24</xdr:col>
      <xdr:colOff>120650</xdr:colOff>
      <xdr:row>80</xdr:row>
      <xdr:rowOff>99695</xdr:rowOff>
    </xdr:to>
    <xdr:cxnSp macro="">
      <xdr:nvCxnSpPr>
        <xdr:cNvPr id="10659" name="直線コネクタ 419"/>
        <xdr:cNvCxnSpPr/>
      </xdr:nvCxnSpPr>
      <xdr:spPr>
        <a:xfrm>
          <a:off x="16421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149225</xdr:rowOff>
    </xdr:from>
    <xdr:ext cx="762000" cy="259080"/>
    <xdr:sp macro="" textlink="">
      <xdr:nvSpPr>
        <xdr:cNvPr id="10660" name="公債費以外最大値テキスト"/>
        <xdr:cNvSpPr txBox="1"/>
      </xdr:nvSpPr>
      <xdr:spPr>
        <a:xfrm>
          <a:off x="16598900" y="1249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63500</xdr:rowOff>
    </xdr:from>
    <xdr:to>
      <xdr:col>24</xdr:col>
      <xdr:colOff>120650</xdr:colOff>
      <xdr:row>74</xdr:row>
      <xdr:rowOff>63500</xdr:rowOff>
    </xdr:to>
    <xdr:cxnSp macro="">
      <xdr:nvCxnSpPr>
        <xdr:cNvPr id="10661" name="直線コネクタ 421"/>
        <xdr:cNvCxnSpPr/>
      </xdr:nvCxnSpPr>
      <xdr:spPr>
        <a:xfrm>
          <a:off x="16421100" y="1275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38100</xdr:rowOff>
    </xdr:from>
    <xdr:to>
      <xdr:col>24</xdr:col>
      <xdr:colOff>31750</xdr:colOff>
      <xdr:row>78</xdr:row>
      <xdr:rowOff>31115</xdr:rowOff>
    </xdr:to>
    <xdr:cxnSp macro="">
      <xdr:nvCxnSpPr>
        <xdr:cNvPr id="10662" name="直線コネクタ 422"/>
        <xdr:cNvCxnSpPr/>
      </xdr:nvCxnSpPr>
      <xdr:spPr>
        <a:xfrm>
          <a:off x="15671800" y="13239750"/>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78740</xdr:rowOff>
    </xdr:from>
    <xdr:ext cx="762000" cy="259080"/>
    <xdr:sp macro="" textlink="">
      <xdr:nvSpPr>
        <xdr:cNvPr id="10663" name="公債費以外平均値テキスト"/>
        <xdr:cNvSpPr txBox="1"/>
      </xdr:nvSpPr>
      <xdr:spPr>
        <a:xfrm>
          <a:off x="16598900" y="12937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62230</xdr:rowOff>
    </xdr:from>
    <xdr:to>
      <xdr:col>24</xdr:col>
      <xdr:colOff>82550</xdr:colOff>
      <xdr:row>76</xdr:row>
      <xdr:rowOff>163830</xdr:rowOff>
    </xdr:to>
    <xdr:sp macro="" textlink="">
      <xdr:nvSpPr>
        <xdr:cNvPr id="10664" name="フローチャート : 判断 424"/>
        <xdr:cNvSpPr/>
      </xdr:nvSpPr>
      <xdr:spPr>
        <a:xfrm>
          <a:off x="164592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38100</xdr:rowOff>
    </xdr:from>
    <xdr:to>
      <xdr:col>22</xdr:col>
      <xdr:colOff>565150</xdr:colOff>
      <xdr:row>78</xdr:row>
      <xdr:rowOff>17780</xdr:rowOff>
    </xdr:to>
    <xdr:cxnSp macro="">
      <xdr:nvCxnSpPr>
        <xdr:cNvPr id="10665" name="直線コネクタ 425"/>
        <xdr:cNvCxnSpPr/>
      </xdr:nvCxnSpPr>
      <xdr:spPr>
        <a:xfrm flipV="1">
          <a:off x="14782800" y="1323975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10666" name="フローチャート : 判断 426"/>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2540</xdr:rowOff>
    </xdr:from>
    <xdr:ext cx="736600" cy="259080"/>
    <xdr:sp macro="" textlink="">
      <xdr:nvSpPr>
        <xdr:cNvPr id="10667" name="テキスト ボックス 427"/>
        <xdr:cNvSpPr txBox="1"/>
      </xdr:nvSpPr>
      <xdr:spPr>
        <a:xfrm>
          <a:off x="15290800" y="13375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17780</xdr:rowOff>
    </xdr:from>
    <xdr:to>
      <xdr:col>21</xdr:col>
      <xdr:colOff>361950</xdr:colOff>
      <xdr:row>78</xdr:row>
      <xdr:rowOff>17780</xdr:rowOff>
    </xdr:to>
    <xdr:cxnSp macro="">
      <xdr:nvCxnSpPr>
        <xdr:cNvPr id="10668" name="直線コネクタ 428"/>
        <xdr:cNvCxnSpPr/>
      </xdr:nvCxnSpPr>
      <xdr:spPr>
        <a:xfrm>
          <a:off x="13893800" y="13390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117475</xdr:rowOff>
    </xdr:from>
    <xdr:to>
      <xdr:col>21</xdr:col>
      <xdr:colOff>412750</xdr:colOff>
      <xdr:row>77</xdr:row>
      <xdr:rowOff>47625</xdr:rowOff>
    </xdr:to>
    <xdr:sp macro="" textlink="">
      <xdr:nvSpPr>
        <xdr:cNvPr id="10669" name="フローチャート : 判断 429"/>
        <xdr:cNvSpPr/>
      </xdr:nvSpPr>
      <xdr:spPr>
        <a:xfrm>
          <a:off x="14732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57785</xdr:rowOff>
    </xdr:from>
    <xdr:ext cx="762000" cy="259080"/>
    <xdr:sp macro="" textlink="">
      <xdr:nvSpPr>
        <xdr:cNvPr id="10670" name="テキスト ボックス 430"/>
        <xdr:cNvSpPr txBox="1"/>
      </xdr:nvSpPr>
      <xdr:spPr>
        <a:xfrm>
          <a:off x="14401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92710</xdr:rowOff>
    </xdr:from>
    <xdr:to>
      <xdr:col>20</xdr:col>
      <xdr:colOff>158750</xdr:colOff>
      <xdr:row>78</xdr:row>
      <xdr:rowOff>17780</xdr:rowOff>
    </xdr:to>
    <xdr:cxnSp macro="">
      <xdr:nvCxnSpPr>
        <xdr:cNvPr id="10671" name="直線コネクタ 431"/>
        <xdr:cNvCxnSpPr/>
      </xdr:nvCxnSpPr>
      <xdr:spPr>
        <a:xfrm>
          <a:off x="13004800" y="132943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53340</xdr:rowOff>
    </xdr:from>
    <xdr:to>
      <xdr:col>20</xdr:col>
      <xdr:colOff>209550</xdr:colOff>
      <xdr:row>76</xdr:row>
      <xdr:rowOff>154940</xdr:rowOff>
    </xdr:to>
    <xdr:sp macro="" textlink="">
      <xdr:nvSpPr>
        <xdr:cNvPr id="10672" name="フローチャート : 判断 432"/>
        <xdr:cNvSpPr/>
      </xdr:nvSpPr>
      <xdr:spPr>
        <a:xfrm>
          <a:off x="13843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165100</xdr:rowOff>
    </xdr:from>
    <xdr:ext cx="758190" cy="259080"/>
    <xdr:sp macro="" textlink="">
      <xdr:nvSpPr>
        <xdr:cNvPr id="10673" name="テキスト ボックス 433"/>
        <xdr:cNvSpPr txBox="1"/>
      </xdr:nvSpPr>
      <xdr:spPr>
        <a:xfrm>
          <a:off x="13512800" y="12852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71755</xdr:rowOff>
    </xdr:from>
    <xdr:to>
      <xdr:col>19</xdr:col>
      <xdr:colOff>6350</xdr:colOff>
      <xdr:row>77</xdr:row>
      <xdr:rowOff>1905</xdr:rowOff>
    </xdr:to>
    <xdr:sp macro="" textlink="">
      <xdr:nvSpPr>
        <xdr:cNvPr id="10674" name="フローチャート : 判断 434"/>
        <xdr:cNvSpPr/>
      </xdr:nvSpPr>
      <xdr:spPr>
        <a:xfrm>
          <a:off x="129540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12065</xdr:rowOff>
    </xdr:from>
    <xdr:ext cx="756920" cy="259080"/>
    <xdr:sp macro="" textlink="">
      <xdr:nvSpPr>
        <xdr:cNvPr id="10675" name="テキスト ボックス 435"/>
        <xdr:cNvSpPr txBox="1"/>
      </xdr:nvSpPr>
      <xdr:spPr>
        <a:xfrm>
          <a:off x="12623800" y="128708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6285" cy="259080"/>
    <xdr:sp macro="" textlink="">
      <xdr:nvSpPr>
        <xdr:cNvPr id="10676" name="テキスト ボックス 436"/>
        <xdr:cNvSpPr txBox="1"/>
      </xdr:nvSpPr>
      <xdr:spPr>
        <a:xfrm>
          <a:off x="16294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10677" name="テキスト ボックス 437"/>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10678" name="テキスト ボックス 438"/>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10679"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10680" name="テキスト ボックス 440"/>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151765</xdr:rowOff>
    </xdr:from>
    <xdr:to>
      <xdr:col>24</xdr:col>
      <xdr:colOff>82550</xdr:colOff>
      <xdr:row>78</xdr:row>
      <xdr:rowOff>81915</xdr:rowOff>
    </xdr:to>
    <xdr:sp macro="" textlink="">
      <xdr:nvSpPr>
        <xdr:cNvPr id="10681" name="円/楕円 441"/>
        <xdr:cNvSpPr/>
      </xdr:nvSpPr>
      <xdr:spPr>
        <a:xfrm>
          <a:off x="164592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123825</xdr:rowOff>
    </xdr:from>
    <xdr:ext cx="762000" cy="252730"/>
    <xdr:sp macro="" textlink="">
      <xdr:nvSpPr>
        <xdr:cNvPr id="10682" name="公債費以外該当値テキスト"/>
        <xdr:cNvSpPr txBox="1"/>
      </xdr:nvSpPr>
      <xdr:spPr>
        <a:xfrm>
          <a:off x="16598900" y="133254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158750</xdr:rowOff>
    </xdr:from>
    <xdr:to>
      <xdr:col>22</xdr:col>
      <xdr:colOff>615950</xdr:colOff>
      <xdr:row>77</xdr:row>
      <xdr:rowOff>88900</xdr:rowOff>
    </xdr:to>
    <xdr:sp macro="" textlink="">
      <xdr:nvSpPr>
        <xdr:cNvPr id="10683" name="円/楕円 443"/>
        <xdr:cNvSpPr/>
      </xdr:nvSpPr>
      <xdr:spPr>
        <a:xfrm>
          <a:off x="156210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99060</xdr:rowOff>
    </xdr:from>
    <xdr:ext cx="736600" cy="252730"/>
    <xdr:sp macro="" textlink="">
      <xdr:nvSpPr>
        <xdr:cNvPr id="10684" name="テキスト ボックス 444"/>
        <xdr:cNvSpPr txBox="1"/>
      </xdr:nvSpPr>
      <xdr:spPr>
        <a:xfrm>
          <a:off x="15290800" y="129578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137795</xdr:rowOff>
    </xdr:from>
    <xdr:to>
      <xdr:col>21</xdr:col>
      <xdr:colOff>412750</xdr:colOff>
      <xdr:row>78</xdr:row>
      <xdr:rowOff>67945</xdr:rowOff>
    </xdr:to>
    <xdr:sp macro="" textlink="">
      <xdr:nvSpPr>
        <xdr:cNvPr id="10685" name="円/楕円 445"/>
        <xdr:cNvSpPr/>
      </xdr:nvSpPr>
      <xdr:spPr>
        <a:xfrm>
          <a:off x="14732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52705</xdr:rowOff>
    </xdr:from>
    <xdr:ext cx="762000" cy="252730"/>
    <xdr:sp macro="" textlink="">
      <xdr:nvSpPr>
        <xdr:cNvPr id="10686" name="テキスト ボックス 446"/>
        <xdr:cNvSpPr txBox="1"/>
      </xdr:nvSpPr>
      <xdr:spPr>
        <a:xfrm>
          <a:off x="14401800" y="13425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137795</xdr:rowOff>
    </xdr:from>
    <xdr:to>
      <xdr:col>20</xdr:col>
      <xdr:colOff>209550</xdr:colOff>
      <xdr:row>78</xdr:row>
      <xdr:rowOff>67945</xdr:rowOff>
    </xdr:to>
    <xdr:sp macro="" textlink="">
      <xdr:nvSpPr>
        <xdr:cNvPr id="10687" name="円/楕円 447"/>
        <xdr:cNvSpPr/>
      </xdr:nvSpPr>
      <xdr:spPr>
        <a:xfrm>
          <a:off x="13843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52705</xdr:rowOff>
    </xdr:from>
    <xdr:ext cx="758190" cy="252730"/>
    <xdr:sp macro="" textlink="">
      <xdr:nvSpPr>
        <xdr:cNvPr id="10688" name="テキスト ボックス 448"/>
        <xdr:cNvSpPr txBox="1"/>
      </xdr:nvSpPr>
      <xdr:spPr>
        <a:xfrm>
          <a:off x="13512800" y="1342580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41910</xdr:rowOff>
    </xdr:from>
    <xdr:to>
      <xdr:col>19</xdr:col>
      <xdr:colOff>6350</xdr:colOff>
      <xdr:row>77</xdr:row>
      <xdr:rowOff>143510</xdr:rowOff>
    </xdr:to>
    <xdr:sp macro="" textlink="">
      <xdr:nvSpPr>
        <xdr:cNvPr id="10689" name="円/楕円 449"/>
        <xdr:cNvSpPr/>
      </xdr:nvSpPr>
      <xdr:spPr>
        <a:xfrm>
          <a:off x="12954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128270</xdr:rowOff>
    </xdr:from>
    <xdr:ext cx="756920" cy="259080"/>
    <xdr:sp macro="" textlink="">
      <xdr:nvSpPr>
        <xdr:cNvPr id="10690" name="テキスト ボックス 450"/>
        <xdr:cNvSpPr txBox="1"/>
      </xdr:nvSpPr>
      <xdr:spPr>
        <a:xfrm>
          <a:off x="12623800" y="133299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11265"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11266"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11267"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11268"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11269"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埼玉県和光市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11270"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11271"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11272"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1273"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274"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1275"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1276"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1277"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1278"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1279"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1280"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1281"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1282"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11283"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11284"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11285"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11286"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11287"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11288"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11289"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11290"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11291"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69875"/>
    <xdr:sp macro="" textlink="">
      <xdr:nvSpPr>
        <xdr:cNvPr id="11292" name="テキスト ボックス 28"/>
        <xdr:cNvSpPr txBox="1"/>
      </xdr:nvSpPr>
      <xdr:spPr>
        <a:xfrm>
          <a:off x="1676400" y="1270000"/>
          <a:ext cx="4102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11293"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2730"/>
    <xdr:sp macro="" textlink="">
      <xdr:nvSpPr>
        <xdr:cNvPr id="11294" name="テキスト ボックス 30"/>
        <xdr:cNvSpPr txBox="1"/>
      </xdr:nvSpPr>
      <xdr:spPr>
        <a:xfrm>
          <a:off x="1409065" y="37947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20</xdr:row>
      <xdr:rowOff>133985</xdr:rowOff>
    </xdr:from>
    <xdr:to>
      <xdr:col>5</xdr:col>
      <xdr:colOff>733425</xdr:colOff>
      <xdr:row>20</xdr:row>
      <xdr:rowOff>133985</xdr:rowOff>
    </xdr:to>
    <xdr:cxnSp macro="">
      <xdr:nvCxnSpPr>
        <xdr:cNvPr id="11295"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163195</xdr:rowOff>
    </xdr:from>
    <xdr:ext cx="761365" cy="259080"/>
    <xdr:sp macro="" textlink="">
      <xdr:nvSpPr>
        <xdr:cNvPr id="11296"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18</xdr:row>
      <xdr:rowOff>149860</xdr:rowOff>
    </xdr:from>
    <xdr:to>
      <xdr:col>5</xdr:col>
      <xdr:colOff>733425</xdr:colOff>
      <xdr:row>18</xdr:row>
      <xdr:rowOff>149860</xdr:rowOff>
    </xdr:to>
    <xdr:cxnSp macro="">
      <xdr:nvCxnSpPr>
        <xdr:cNvPr id="11297"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7620</xdr:rowOff>
    </xdr:from>
    <xdr:ext cx="761365" cy="252730"/>
    <xdr:sp macro="" textlink="">
      <xdr:nvSpPr>
        <xdr:cNvPr id="11298" name="テキスト ボックス 34"/>
        <xdr:cNvSpPr txBox="1"/>
      </xdr:nvSpPr>
      <xdr:spPr>
        <a:xfrm>
          <a:off x="1409065" y="314134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16</xdr:row>
      <xdr:rowOff>166370</xdr:rowOff>
    </xdr:from>
    <xdr:to>
      <xdr:col>5</xdr:col>
      <xdr:colOff>733425</xdr:colOff>
      <xdr:row>16</xdr:row>
      <xdr:rowOff>166370</xdr:rowOff>
    </xdr:to>
    <xdr:cxnSp macro="">
      <xdr:nvCxnSpPr>
        <xdr:cNvPr id="11299"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24130</xdr:rowOff>
    </xdr:from>
    <xdr:ext cx="761365" cy="259080"/>
    <xdr:sp macro="" textlink="">
      <xdr:nvSpPr>
        <xdr:cNvPr id="11300"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15</xdr:row>
      <xdr:rowOff>11430</xdr:rowOff>
    </xdr:from>
    <xdr:to>
      <xdr:col>5</xdr:col>
      <xdr:colOff>733425</xdr:colOff>
      <xdr:row>15</xdr:row>
      <xdr:rowOff>11430</xdr:rowOff>
    </xdr:to>
    <xdr:cxnSp macro="">
      <xdr:nvCxnSpPr>
        <xdr:cNvPr id="11301"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14</xdr:row>
      <xdr:rowOff>40640</xdr:rowOff>
    </xdr:from>
    <xdr:ext cx="761365" cy="252730"/>
    <xdr:sp macro="" textlink="">
      <xdr:nvSpPr>
        <xdr:cNvPr id="11302" name="テキスト ボックス 38"/>
        <xdr:cNvSpPr txBox="1"/>
      </xdr:nvSpPr>
      <xdr:spPr>
        <a:xfrm>
          <a:off x="1409065" y="248856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13</xdr:row>
      <xdr:rowOff>27940</xdr:rowOff>
    </xdr:from>
    <xdr:to>
      <xdr:col>5</xdr:col>
      <xdr:colOff>733425</xdr:colOff>
      <xdr:row>13</xdr:row>
      <xdr:rowOff>27940</xdr:rowOff>
    </xdr:to>
    <xdr:cxnSp macro="">
      <xdr:nvCxnSpPr>
        <xdr:cNvPr id="11303"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57150</xdr:rowOff>
    </xdr:from>
    <xdr:ext cx="761365" cy="259080"/>
    <xdr:sp macro="" textlink="">
      <xdr:nvSpPr>
        <xdr:cNvPr id="11304"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11</xdr:row>
      <xdr:rowOff>43815</xdr:rowOff>
    </xdr:from>
    <xdr:to>
      <xdr:col>5</xdr:col>
      <xdr:colOff>733425</xdr:colOff>
      <xdr:row>11</xdr:row>
      <xdr:rowOff>43815</xdr:rowOff>
    </xdr:to>
    <xdr:cxnSp macro="">
      <xdr:nvCxnSpPr>
        <xdr:cNvPr id="11305"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73025</xdr:rowOff>
    </xdr:from>
    <xdr:ext cx="761365" cy="259080"/>
    <xdr:sp macro="" textlink="">
      <xdr:nvSpPr>
        <xdr:cNvPr id="11306"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11307"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2730"/>
    <xdr:sp macro="" textlink="">
      <xdr:nvSpPr>
        <xdr:cNvPr id="11308" name="テキスト ボックス 44"/>
        <xdr:cNvSpPr txBox="1"/>
      </xdr:nvSpPr>
      <xdr:spPr>
        <a:xfrm>
          <a:off x="1409065" y="15087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11309"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25400</xdr:rowOff>
    </xdr:from>
    <xdr:to>
      <xdr:col>4</xdr:col>
      <xdr:colOff>1118235</xdr:colOff>
      <xdr:row>19</xdr:row>
      <xdr:rowOff>109855</xdr:rowOff>
    </xdr:to>
    <xdr:cxnSp macro="">
      <xdr:nvCxnSpPr>
        <xdr:cNvPr id="11310" name="直線コネクタ 46"/>
        <xdr:cNvCxnSpPr/>
      </xdr:nvCxnSpPr>
      <xdr:spPr>
        <a:xfrm flipV="1">
          <a:off x="5652135" y="2130425"/>
          <a:ext cx="0" cy="1284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99060</xdr:rowOff>
    </xdr:from>
    <xdr:ext cx="762635" cy="252730"/>
    <xdr:sp macro="" textlink="">
      <xdr:nvSpPr>
        <xdr:cNvPr id="11311" name="人口1人当たり決算額の推移最小値テキスト130"/>
        <xdr:cNvSpPr txBox="1"/>
      </xdr:nvSpPr>
      <xdr:spPr>
        <a:xfrm>
          <a:off x="5740400" y="3404235"/>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1028065</xdr:colOff>
      <xdr:row>19</xdr:row>
      <xdr:rowOff>109855</xdr:rowOff>
    </xdr:from>
    <xdr:to>
      <xdr:col>5</xdr:col>
      <xdr:colOff>73025</xdr:colOff>
      <xdr:row>19</xdr:row>
      <xdr:rowOff>109855</xdr:rowOff>
    </xdr:to>
    <xdr:cxnSp macro="">
      <xdr:nvCxnSpPr>
        <xdr:cNvPr id="11312" name="直線コネクタ 48"/>
        <xdr:cNvCxnSpPr/>
      </xdr:nvCxnSpPr>
      <xdr:spPr>
        <a:xfrm>
          <a:off x="5561965" y="34150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111760</xdr:rowOff>
    </xdr:from>
    <xdr:ext cx="762635" cy="252730"/>
    <xdr:sp macro="" textlink="">
      <xdr:nvSpPr>
        <xdr:cNvPr id="11313" name="人口1人当たり決算額の推移最大値テキスト130"/>
        <xdr:cNvSpPr txBox="1"/>
      </xdr:nvSpPr>
      <xdr:spPr>
        <a:xfrm>
          <a:off x="5740400" y="1873885"/>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1028065</xdr:colOff>
      <xdr:row>12</xdr:row>
      <xdr:rowOff>25400</xdr:rowOff>
    </xdr:from>
    <xdr:to>
      <xdr:col>5</xdr:col>
      <xdr:colOff>73025</xdr:colOff>
      <xdr:row>12</xdr:row>
      <xdr:rowOff>25400</xdr:rowOff>
    </xdr:to>
    <xdr:cxnSp macro="">
      <xdr:nvCxnSpPr>
        <xdr:cNvPr id="11314" name="直線コネクタ 50"/>
        <xdr:cNvCxnSpPr/>
      </xdr:nvCxnSpPr>
      <xdr:spPr>
        <a:xfrm>
          <a:off x="5561965" y="21304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88900</xdr:rowOff>
    </xdr:from>
    <xdr:to>
      <xdr:col>4</xdr:col>
      <xdr:colOff>1118235</xdr:colOff>
      <xdr:row>19</xdr:row>
      <xdr:rowOff>91440</xdr:rowOff>
    </xdr:to>
    <xdr:cxnSp macro="">
      <xdr:nvCxnSpPr>
        <xdr:cNvPr id="11315" name="直線コネクタ 51"/>
        <xdr:cNvCxnSpPr/>
      </xdr:nvCxnSpPr>
      <xdr:spPr>
        <a:xfrm flipV="1">
          <a:off x="5003800" y="3394075"/>
          <a:ext cx="648335"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100965</xdr:rowOff>
    </xdr:from>
    <xdr:ext cx="762635" cy="252730"/>
    <xdr:sp macro="" textlink="">
      <xdr:nvSpPr>
        <xdr:cNvPr id="11316" name="人口1人当たり決算額の推移平均値テキスト130"/>
        <xdr:cNvSpPr txBox="1"/>
      </xdr:nvSpPr>
      <xdr:spPr>
        <a:xfrm>
          <a:off x="5740400" y="2720340"/>
          <a:ext cx="7626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84455</xdr:rowOff>
    </xdr:from>
    <xdr:to>
      <xdr:col>5</xdr:col>
      <xdr:colOff>35560</xdr:colOff>
      <xdr:row>17</xdr:row>
      <xdr:rowOff>14605</xdr:rowOff>
    </xdr:to>
    <xdr:sp macro="" textlink="">
      <xdr:nvSpPr>
        <xdr:cNvPr id="11317" name="フローチャート : 判断 53"/>
        <xdr:cNvSpPr/>
      </xdr:nvSpPr>
      <xdr:spPr>
        <a:xfrm>
          <a:off x="5600700" y="287528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19</xdr:row>
      <xdr:rowOff>91440</xdr:rowOff>
    </xdr:from>
    <xdr:to>
      <xdr:col>4</xdr:col>
      <xdr:colOff>469900</xdr:colOff>
      <xdr:row>19</xdr:row>
      <xdr:rowOff>99695</xdr:rowOff>
    </xdr:to>
    <xdr:cxnSp macro="">
      <xdr:nvCxnSpPr>
        <xdr:cNvPr id="11318" name="直線コネクタ 54"/>
        <xdr:cNvCxnSpPr/>
      </xdr:nvCxnSpPr>
      <xdr:spPr>
        <a:xfrm flipV="1">
          <a:off x="4305935" y="3396615"/>
          <a:ext cx="697865"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153670</xdr:rowOff>
    </xdr:from>
    <xdr:to>
      <xdr:col>4</xdr:col>
      <xdr:colOff>520700</xdr:colOff>
      <xdr:row>18</xdr:row>
      <xdr:rowOff>83820</xdr:rowOff>
    </xdr:to>
    <xdr:sp macro="" textlink="">
      <xdr:nvSpPr>
        <xdr:cNvPr id="11319" name="フローチャート : 判断 55"/>
        <xdr:cNvSpPr/>
      </xdr:nvSpPr>
      <xdr:spPr>
        <a:xfrm>
          <a:off x="4953000" y="3115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93980</xdr:rowOff>
    </xdr:from>
    <xdr:ext cx="733425" cy="259080"/>
    <xdr:sp macro="" textlink="">
      <xdr:nvSpPr>
        <xdr:cNvPr id="11320" name="テキスト ボックス 56"/>
        <xdr:cNvSpPr txBox="1"/>
      </xdr:nvSpPr>
      <xdr:spPr>
        <a:xfrm>
          <a:off x="4622800" y="288480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99695</xdr:rowOff>
    </xdr:from>
    <xdr:to>
      <xdr:col>3</xdr:col>
      <xdr:colOff>905510</xdr:colOff>
      <xdr:row>19</xdr:row>
      <xdr:rowOff>132080</xdr:rowOff>
    </xdr:to>
    <xdr:cxnSp macro="">
      <xdr:nvCxnSpPr>
        <xdr:cNvPr id="11321" name="直線コネクタ 57"/>
        <xdr:cNvCxnSpPr/>
      </xdr:nvCxnSpPr>
      <xdr:spPr>
        <a:xfrm flipV="1">
          <a:off x="3606800" y="3404870"/>
          <a:ext cx="699135"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47625</xdr:rowOff>
    </xdr:from>
    <xdr:to>
      <xdr:col>3</xdr:col>
      <xdr:colOff>956310</xdr:colOff>
      <xdr:row>17</xdr:row>
      <xdr:rowOff>149225</xdr:rowOff>
    </xdr:to>
    <xdr:sp macro="" textlink="">
      <xdr:nvSpPr>
        <xdr:cNvPr id="11322" name="フローチャート : 判断 58"/>
        <xdr:cNvSpPr/>
      </xdr:nvSpPr>
      <xdr:spPr>
        <a:xfrm>
          <a:off x="4254500" y="30099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159385</xdr:rowOff>
    </xdr:from>
    <xdr:ext cx="762635" cy="258445"/>
    <xdr:sp macro="" textlink="">
      <xdr:nvSpPr>
        <xdr:cNvPr id="11323" name="テキスト ボックス 59"/>
        <xdr:cNvSpPr txBox="1"/>
      </xdr:nvSpPr>
      <xdr:spPr>
        <a:xfrm>
          <a:off x="3924300" y="27787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115570</xdr:rowOff>
    </xdr:from>
    <xdr:to>
      <xdr:col>3</xdr:col>
      <xdr:colOff>206375</xdr:colOff>
      <xdr:row>19</xdr:row>
      <xdr:rowOff>132080</xdr:rowOff>
    </xdr:to>
    <xdr:cxnSp macro="">
      <xdr:nvCxnSpPr>
        <xdr:cNvPr id="11324" name="直線コネクタ 60"/>
        <xdr:cNvCxnSpPr/>
      </xdr:nvCxnSpPr>
      <xdr:spPr>
        <a:xfrm>
          <a:off x="2908300" y="342074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69850</xdr:rowOff>
    </xdr:from>
    <xdr:to>
      <xdr:col>3</xdr:col>
      <xdr:colOff>257175</xdr:colOff>
      <xdr:row>17</xdr:row>
      <xdr:rowOff>171450</xdr:rowOff>
    </xdr:to>
    <xdr:sp macro="" textlink="">
      <xdr:nvSpPr>
        <xdr:cNvPr id="11325" name="フローチャート : 判断 61"/>
        <xdr:cNvSpPr/>
      </xdr:nvSpPr>
      <xdr:spPr>
        <a:xfrm>
          <a:off x="3555365" y="303212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10160</xdr:rowOff>
    </xdr:from>
    <xdr:ext cx="762635" cy="259080"/>
    <xdr:sp macro="" textlink="">
      <xdr:nvSpPr>
        <xdr:cNvPr id="11326" name="テキスト ボックス 62"/>
        <xdr:cNvSpPr txBox="1"/>
      </xdr:nvSpPr>
      <xdr:spPr>
        <a:xfrm>
          <a:off x="3225165" y="28009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38100</xdr:rowOff>
    </xdr:from>
    <xdr:to>
      <xdr:col>2</xdr:col>
      <xdr:colOff>692785</xdr:colOff>
      <xdr:row>17</xdr:row>
      <xdr:rowOff>139700</xdr:rowOff>
    </xdr:to>
    <xdr:sp macro="" textlink="">
      <xdr:nvSpPr>
        <xdr:cNvPr id="11327" name="フローチャート : 判断 63"/>
        <xdr:cNvSpPr/>
      </xdr:nvSpPr>
      <xdr:spPr>
        <a:xfrm>
          <a:off x="2857500" y="30003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149860</xdr:rowOff>
    </xdr:from>
    <xdr:ext cx="762635" cy="259080"/>
    <xdr:sp macro="" textlink="">
      <xdr:nvSpPr>
        <xdr:cNvPr id="11328" name="テキスト ボックス 64"/>
        <xdr:cNvSpPr txBox="1"/>
      </xdr:nvSpPr>
      <xdr:spPr>
        <a:xfrm>
          <a:off x="2527300" y="27692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11329"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11330" name="テキスト ボックス 66"/>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11331" name="テキスト ボックス 67"/>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11332"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11333"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38100</xdr:rowOff>
    </xdr:from>
    <xdr:to>
      <xdr:col>5</xdr:col>
      <xdr:colOff>35560</xdr:colOff>
      <xdr:row>19</xdr:row>
      <xdr:rowOff>139700</xdr:rowOff>
    </xdr:to>
    <xdr:sp macro="" textlink="">
      <xdr:nvSpPr>
        <xdr:cNvPr id="11334" name="円/楕円 70"/>
        <xdr:cNvSpPr/>
      </xdr:nvSpPr>
      <xdr:spPr>
        <a:xfrm>
          <a:off x="5600700" y="334327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118110</xdr:rowOff>
    </xdr:from>
    <xdr:ext cx="762635" cy="259080"/>
    <xdr:sp macro="" textlink="">
      <xdr:nvSpPr>
        <xdr:cNvPr id="11335" name="人口1人当たり決算額の推移該当値テキスト130"/>
        <xdr:cNvSpPr txBox="1"/>
      </xdr:nvSpPr>
      <xdr:spPr>
        <a:xfrm>
          <a:off x="5740400" y="32518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53,257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40640</xdr:rowOff>
    </xdr:from>
    <xdr:to>
      <xdr:col>4</xdr:col>
      <xdr:colOff>520700</xdr:colOff>
      <xdr:row>19</xdr:row>
      <xdr:rowOff>142240</xdr:rowOff>
    </xdr:to>
    <xdr:sp macro="" textlink="">
      <xdr:nvSpPr>
        <xdr:cNvPr id="11336" name="円/楕円 72"/>
        <xdr:cNvSpPr/>
      </xdr:nvSpPr>
      <xdr:spPr>
        <a:xfrm>
          <a:off x="4953000" y="334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127000</xdr:rowOff>
    </xdr:from>
    <xdr:ext cx="733425" cy="259080"/>
    <xdr:sp macro="" textlink="">
      <xdr:nvSpPr>
        <xdr:cNvPr id="11337" name="テキスト ボックス 73"/>
        <xdr:cNvSpPr txBox="1"/>
      </xdr:nvSpPr>
      <xdr:spPr>
        <a:xfrm>
          <a:off x="4622800" y="34321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53,088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48895</xdr:rowOff>
    </xdr:from>
    <xdr:to>
      <xdr:col>3</xdr:col>
      <xdr:colOff>956310</xdr:colOff>
      <xdr:row>19</xdr:row>
      <xdr:rowOff>150495</xdr:rowOff>
    </xdr:to>
    <xdr:sp macro="" textlink="">
      <xdr:nvSpPr>
        <xdr:cNvPr id="11338" name="円/楕円 74"/>
        <xdr:cNvSpPr/>
      </xdr:nvSpPr>
      <xdr:spPr>
        <a:xfrm>
          <a:off x="4254500" y="335407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135255</xdr:rowOff>
    </xdr:from>
    <xdr:ext cx="762635" cy="252730"/>
    <xdr:sp macro="" textlink="">
      <xdr:nvSpPr>
        <xdr:cNvPr id="11339" name="テキスト ボックス 75"/>
        <xdr:cNvSpPr txBox="1"/>
      </xdr:nvSpPr>
      <xdr:spPr>
        <a:xfrm>
          <a:off x="3924300" y="3440430"/>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52,571</a:t>
          </a:r>
          <a:endParaRPr kumimoji="1" lang="ja-JP" altLang="en-US" sz="1000" b="1">
            <a:solidFill>
              <a:srgbClr val="FF0000"/>
            </a:solidFill>
            <a:latin typeface="ＭＳ Ｐゴシック"/>
          </a:endParaRPr>
        </a:p>
      </xdr:txBody>
    </xdr:sp>
    <xdr:clientData/>
  </xdr:oneCellAnchor>
  <xdr:twoCellAnchor>
    <xdr:from>
      <xdr:col>3</xdr:col>
      <xdr:colOff>154940</xdr:colOff>
      <xdr:row>19</xdr:row>
      <xdr:rowOff>80645</xdr:rowOff>
    </xdr:from>
    <xdr:to>
      <xdr:col>3</xdr:col>
      <xdr:colOff>257175</xdr:colOff>
      <xdr:row>20</xdr:row>
      <xdr:rowOff>10795</xdr:rowOff>
    </xdr:to>
    <xdr:sp macro="" textlink="">
      <xdr:nvSpPr>
        <xdr:cNvPr id="11340" name="円/楕円 76"/>
        <xdr:cNvSpPr/>
      </xdr:nvSpPr>
      <xdr:spPr>
        <a:xfrm>
          <a:off x="3555365" y="338582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19</xdr:row>
      <xdr:rowOff>167005</xdr:rowOff>
    </xdr:from>
    <xdr:ext cx="762635" cy="252730"/>
    <xdr:sp macro="" textlink="">
      <xdr:nvSpPr>
        <xdr:cNvPr id="11341" name="テキスト ボックス 77"/>
        <xdr:cNvSpPr txBox="1"/>
      </xdr:nvSpPr>
      <xdr:spPr>
        <a:xfrm>
          <a:off x="3225165" y="3472180"/>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64770</xdr:rowOff>
    </xdr:from>
    <xdr:to>
      <xdr:col>2</xdr:col>
      <xdr:colOff>692785</xdr:colOff>
      <xdr:row>19</xdr:row>
      <xdr:rowOff>166370</xdr:rowOff>
    </xdr:to>
    <xdr:sp macro="" textlink="">
      <xdr:nvSpPr>
        <xdr:cNvPr id="11342" name="円/楕円 78"/>
        <xdr:cNvSpPr/>
      </xdr:nvSpPr>
      <xdr:spPr>
        <a:xfrm>
          <a:off x="2857500" y="33699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151130</xdr:rowOff>
    </xdr:from>
    <xdr:ext cx="762635" cy="259080"/>
    <xdr:sp macro="" textlink="">
      <xdr:nvSpPr>
        <xdr:cNvPr id="11343" name="テキスト ボックス 79"/>
        <xdr:cNvSpPr txBox="1"/>
      </xdr:nvSpPr>
      <xdr:spPr>
        <a:xfrm>
          <a:off x="2527300" y="34563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51,609</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11344"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11345"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11346"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11347"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11348"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11349"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11350"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11351"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11352"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11353"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11354"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11355"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11356"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11357"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11358"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12700</xdr:rowOff>
    </xdr:from>
    <xdr:to>
      <xdr:col>5</xdr:col>
      <xdr:colOff>733425</xdr:colOff>
      <xdr:row>38</xdr:row>
      <xdr:rowOff>12700</xdr:rowOff>
    </xdr:to>
    <xdr:cxnSp macro="">
      <xdr:nvCxnSpPr>
        <xdr:cNvPr id="11359" name="直線コネクタ 95"/>
        <xdr:cNvCxnSpPr/>
      </xdr:nvCxnSpPr>
      <xdr:spPr>
        <a:xfrm>
          <a:off x="2159635" y="74803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213995</xdr:rowOff>
    </xdr:from>
    <xdr:ext cx="761365" cy="252730"/>
    <xdr:sp macro="" textlink="">
      <xdr:nvSpPr>
        <xdr:cNvPr id="11360" name="テキスト ボックス 96"/>
        <xdr:cNvSpPr txBox="1"/>
      </xdr:nvSpPr>
      <xdr:spPr>
        <a:xfrm>
          <a:off x="1409065" y="73386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36</xdr:row>
      <xdr:rowOff>69850</xdr:rowOff>
    </xdr:from>
    <xdr:to>
      <xdr:col>5</xdr:col>
      <xdr:colOff>733425</xdr:colOff>
      <xdr:row>36</xdr:row>
      <xdr:rowOff>69850</xdr:rowOff>
    </xdr:to>
    <xdr:cxnSp macro="">
      <xdr:nvCxnSpPr>
        <xdr:cNvPr id="11361" name="直線コネクタ 97"/>
        <xdr:cNvCxnSpPr/>
      </xdr:nvCxnSpPr>
      <xdr:spPr>
        <a:xfrm>
          <a:off x="2159635" y="70231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270510</xdr:rowOff>
    </xdr:from>
    <xdr:ext cx="761365" cy="255905"/>
    <xdr:sp macro="" textlink="">
      <xdr:nvSpPr>
        <xdr:cNvPr id="11362" name="テキスト ボックス 98"/>
        <xdr:cNvSpPr txBox="1"/>
      </xdr:nvSpPr>
      <xdr:spPr>
        <a:xfrm>
          <a:off x="1409065" y="68808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298450</xdr:rowOff>
    </xdr:from>
    <xdr:to>
      <xdr:col>5</xdr:col>
      <xdr:colOff>733425</xdr:colOff>
      <xdr:row>34</xdr:row>
      <xdr:rowOff>298450</xdr:rowOff>
    </xdr:to>
    <xdr:cxnSp macro="">
      <xdr:nvCxnSpPr>
        <xdr:cNvPr id="11363" name="直線コネクタ 99"/>
        <xdr:cNvCxnSpPr/>
      </xdr:nvCxnSpPr>
      <xdr:spPr>
        <a:xfrm>
          <a:off x="2159635" y="65659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156210</xdr:rowOff>
    </xdr:from>
    <xdr:ext cx="761365" cy="255270"/>
    <xdr:sp macro="" textlink="">
      <xdr:nvSpPr>
        <xdr:cNvPr id="11364" name="テキスト ボックス 100"/>
        <xdr:cNvSpPr txBox="1"/>
      </xdr:nvSpPr>
      <xdr:spPr>
        <a:xfrm>
          <a:off x="1409065" y="64236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33</xdr:row>
      <xdr:rowOff>184150</xdr:rowOff>
    </xdr:from>
    <xdr:to>
      <xdr:col>5</xdr:col>
      <xdr:colOff>733425</xdr:colOff>
      <xdr:row>33</xdr:row>
      <xdr:rowOff>184150</xdr:rowOff>
    </xdr:to>
    <xdr:cxnSp macro="">
      <xdr:nvCxnSpPr>
        <xdr:cNvPr id="11365" name="直線コネクタ 101"/>
        <xdr:cNvCxnSpPr/>
      </xdr:nvCxnSpPr>
      <xdr:spPr>
        <a:xfrm>
          <a:off x="2159635" y="61087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41910</xdr:rowOff>
    </xdr:from>
    <xdr:ext cx="761365" cy="255270"/>
    <xdr:sp macro="" textlink="">
      <xdr:nvSpPr>
        <xdr:cNvPr id="11366" name="テキスト ボックス 102"/>
        <xdr:cNvSpPr txBox="1"/>
      </xdr:nvSpPr>
      <xdr:spPr>
        <a:xfrm>
          <a:off x="1409065" y="5966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1367" name="直線コネクタ 103"/>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2730"/>
    <xdr:sp macro="" textlink="">
      <xdr:nvSpPr>
        <xdr:cNvPr id="11368" name="テキスト ボックス 104"/>
        <xdr:cNvSpPr txBox="1"/>
      </xdr:nvSpPr>
      <xdr:spPr>
        <a:xfrm>
          <a:off x="1409065" y="55098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1369"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34</xdr:row>
      <xdr:rowOff>46990</xdr:rowOff>
    </xdr:from>
    <xdr:to>
      <xdr:col>4</xdr:col>
      <xdr:colOff>1118235</xdr:colOff>
      <xdr:row>38</xdr:row>
      <xdr:rowOff>24765</xdr:rowOff>
    </xdr:to>
    <xdr:cxnSp macro="">
      <xdr:nvCxnSpPr>
        <xdr:cNvPr id="11370" name="直線コネクタ 106"/>
        <xdr:cNvCxnSpPr/>
      </xdr:nvCxnSpPr>
      <xdr:spPr>
        <a:xfrm flipV="1">
          <a:off x="5652135" y="6314440"/>
          <a:ext cx="0" cy="11779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340360</xdr:rowOff>
    </xdr:from>
    <xdr:ext cx="762635" cy="254635"/>
    <xdr:sp macro="" textlink="">
      <xdr:nvSpPr>
        <xdr:cNvPr id="11371" name="人口1人当たり決算額の推移最小値テキスト445"/>
        <xdr:cNvSpPr txBox="1"/>
      </xdr:nvSpPr>
      <xdr:spPr>
        <a:xfrm>
          <a:off x="5740400" y="7465060"/>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1028065</xdr:colOff>
      <xdr:row>38</xdr:row>
      <xdr:rowOff>24765</xdr:rowOff>
    </xdr:from>
    <xdr:to>
      <xdr:col>5</xdr:col>
      <xdr:colOff>73025</xdr:colOff>
      <xdr:row>38</xdr:row>
      <xdr:rowOff>24765</xdr:rowOff>
    </xdr:to>
    <xdr:cxnSp macro="">
      <xdr:nvCxnSpPr>
        <xdr:cNvPr id="11372" name="直線コネクタ 108"/>
        <xdr:cNvCxnSpPr/>
      </xdr:nvCxnSpPr>
      <xdr:spPr>
        <a:xfrm>
          <a:off x="5561965" y="74923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133350</xdr:rowOff>
    </xdr:from>
    <xdr:ext cx="762635" cy="255270"/>
    <xdr:sp macro="" textlink="">
      <xdr:nvSpPr>
        <xdr:cNvPr id="11373" name="人口1人当たり決算額の推移最大値テキスト445"/>
        <xdr:cNvSpPr txBox="1"/>
      </xdr:nvSpPr>
      <xdr:spPr>
        <a:xfrm>
          <a:off x="5740400" y="605790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1028065</xdr:colOff>
      <xdr:row>34</xdr:row>
      <xdr:rowOff>46990</xdr:rowOff>
    </xdr:from>
    <xdr:to>
      <xdr:col>5</xdr:col>
      <xdr:colOff>73025</xdr:colOff>
      <xdr:row>34</xdr:row>
      <xdr:rowOff>46990</xdr:rowOff>
    </xdr:to>
    <xdr:cxnSp macro="">
      <xdr:nvCxnSpPr>
        <xdr:cNvPr id="11374" name="直線コネクタ 110"/>
        <xdr:cNvCxnSpPr/>
      </xdr:nvCxnSpPr>
      <xdr:spPr>
        <a:xfrm>
          <a:off x="5561965" y="631444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220345</xdr:rowOff>
    </xdr:from>
    <xdr:to>
      <xdr:col>4</xdr:col>
      <xdr:colOff>1118235</xdr:colOff>
      <xdr:row>37</xdr:row>
      <xdr:rowOff>255270</xdr:rowOff>
    </xdr:to>
    <xdr:cxnSp macro="">
      <xdr:nvCxnSpPr>
        <xdr:cNvPr id="11375" name="直線コネクタ 111"/>
        <xdr:cNvCxnSpPr/>
      </xdr:nvCxnSpPr>
      <xdr:spPr>
        <a:xfrm>
          <a:off x="5003800" y="7345045"/>
          <a:ext cx="648335"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241935</xdr:rowOff>
    </xdr:from>
    <xdr:ext cx="762635" cy="259080"/>
    <xdr:sp macro="" textlink="">
      <xdr:nvSpPr>
        <xdr:cNvPr id="11376" name="人口1人当たり決算額の推移平均値テキスト445"/>
        <xdr:cNvSpPr txBox="1"/>
      </xdr:nvSpPr>
      <xdr:spPr>
        <a:xfrm>
          <a:off x="5740400" y="685228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53975</xdr:rowOff>
    </xdr:from>
    <xdr:to>
      <xdr:col>5</xdr:col>
      <xdr:colOff>35560</xdr:colOff>
      <xdr:row>36</xdr:row>
      <xdr:rowOff>155575</xdr:rowOff>
    </xdr:to>
    <xdr:sp macro="" textlink="">
      <xdr:nvSpPr>
        <xdr:cNvPr id="11377" name="フローチャート : 判断 113"/>
        <xdr:cNvSpPr/>
      </xdr:nvSpPr>
      <xdr:spPr>
        <a:xfrm>
          <a:off x="5600700" y="700722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37</xdr:row>
      <xdr:rowOff>220345</xdr:rowOff>
    </xdr:from>
    <xdr:to>
      <xdr:col>4</xdr:col>
      <xdr:colOff>469900</xdr:colOff>
      <xdr:row>37</xdr:row>
      <xdr:rowOff>266065</xdr:rowOff>
    </xdr:to>
    <xdr:cxnSp macro="">
      <xdr:nvCxnSpPr>
        <xdr:cNvPr id="11378" name="直線コネクタ 114"/>
        <xdr:cNvCxnSpPr/>
      </xdr:nvCxnSpPr>
      <xdr:spPr>
        <a:xfrm flipV="1">
          <a:off x="4305935" y="7345045"/>
          <a:ext cx="697865"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26670</xdr:rowOff>
    </xdr:from>
    <xdr:to>
      <xdr:col>4</xdr:col>
      <xdr:colOff>520700</xdr:colOff>
      <xdr:row>37</xdr:row>
      <xdr:rowOff>128905</xdr:rowOff>
    </xdr:to>
    <xdr:sp macro="" textlink="">
      <xdr:nvSpPr>
        <xdr:cNvPr id="11379" name="フローチャート : 判断 115"/>
        <xdr:cNvSpPr/>
      </xdr:nvSpPr>
      <xdr:spPr>
        <a:xfrm>
          <a:off x="4953000" y="7151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310515</xdr:rowOff>
    </xdr:from>
    <xdr:ext cx="733425" cy="259080"/>
    <xdr:sp macro="" textlink="">
      <xdr:nvSpPr>
        <xdr:cNvPr id="11380" name="テキスト ボックス 116"/>
        <xdr:cNvSpPr txBox="1"/>
      </xdr:nvSpPr>
      <xdr:spPr>
        <a:xfrm>
          <a:off x="4622800" y="692086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266065</xdr:rowOff>
    </xdr:from>
    <xdr:to>
      <xdr:col>3</xdr:col>
      <xdr:colOff>905510</xdr:colOff>
      <xdr:row>37</xdr:row>
      <xdr:rowOff>269240</xdr:rowOff>
    </xdr:to>
    <xdr:cxnSp macro="">
      <xdr:nvCxnSpPr>
        <xdr:cNvPr id="11381" name="直線コネクタ 117"/>
        <xdr:cNvCxnSpPr/>
      </xdr:nvCxnSpPr>
      <xdr:spPr>
        <a:xfrm flipV="1">
          <a:off x="3606800" y="7390765"/>
          <a:ext cx="699135"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112395</xdr:rowOff>
    </xdr:from>
    <xdr:to>
      <xdr:col>3</xdr:col>
      <xdr:colOff>956310</xdr:colOff>
      <xdr:row>37</xdr:row>
      <xdr:rowOff>43180</xdr:rowOff>
    </xdr:to>
    <xdr:sp macro="" textlink="">
      <xdr:nvSpPr>
        <xdr:cNvPr id="11382" name="フローチャート : 判断 118"/>
        <xdr:cNvSpPr/>
      </xdr:nvSpPr>
      <xdr:spPr>
        <a:xfrm>
          <a:off x="4254500" y="706564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224790</xdr:rowOff>
    </xdr:from>
    <xdr:ext cx="762635" cy="252730"/>
    <xdr:sp macro="" textlink="">
      <xdr:nvSpPr>
        <xdr:cNvPr id="11383" name="テキスト ボックス 119"/>
        <xdr:cNvSpPr txBox="1"/>
      </xdr:nvSpPr>
      <xdr:spPr>
        <a:xfrm>
          <a:off x="3924300" y="6835140"/>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213995</xdr:rowOff>
    </xdr:from>
    <xdr:to>
      <xdr:col>3</xdr:col>
      <xdr:colOff>206375</xdr:colOff>
      <xdr:row>37</xdr:row>
      <xdr:rowOff>269240</xdr:rowOff>
    </xdr:to>
    <xdr:cxnSp macro="">
      <xdr:nvCxnSpPr>
        <xdr:cNvPr id="11384" name="直線コネクタ 120"/>
        <xdr:cNvCxnSpPr/>
      </xdr:nvCxnSpPr>
      <xdr:spPr>
        <a:xfrm>
          <a:off x="2908300" y="7338695"/>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36</xdr:row>
      <xdr:rowOff>67310</xdr:rowOff>
    </xdr:from>
    <xdr:to>
      <xdr:col>3</xdr:col>
      <xdr:colOff>257175</xdr:colOff>
      <xdr:row>36</xdr:row>
      <xdr:rowOff>168910</xdr:rowOff>
    </xdr:to>
    <xdr:sp macro="" textlink="">
      <xdr:nvSpPr>
        <xdr:cNvPr id="11385" name="フローチャート : 判断 121"/>
        <xdr:cNvSpPr/>
      </xdr:nvSpPr>
      <xdr:spPr>
        <a:xfrm>
          <a:off x="3555365" y="702056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179070</xdr:rowOff>
    </xdr:from>
    <xdr:ext cx="762635" cy="252730"/>
    <xdr:sp macro="" textlink="">
      <xdr:nvSpPr>
        <xdr:cNvPr id="11386" name="テキスト ボックス 122"/>
        <xdr:cNvSpPr txBox="1"/>
      </xdr:nvSpPr>
      <xdr:spPr>
        <a:xfrm>
          <a:off x="3225165" y="6789420"/>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32385</xdr:rowOff>
    </xdr:from>
    <xdr:to>
      <xdr:col>2</xdr:col>
      <xdr:colOff>692785</xdr:colOff>
      <xdr:row>36</xdr:row>
      <xdr:rowOff>133985</xdr:rowOff>
    </xdr:to>
    <xdr:sp macro="" textlink="">
      <xdr:nvSpPr>
        <xdr:cNvPr id="11387" name="フローチャート : 判断 123"/>
        <xdr:cNvSpPr/>
      </xdr:nvSpPr>
      <xdr:spPr>
        <a:xfrm>
          <a:off x="2857500" y="69856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144145</xdr:rowOff>
    </xdr:from>
    <xdr:ext cx="762635" cy="252730"/>
    <xdr:sp macro="" textlink="">
      <xdr:nvSpPr>
        <xdr:cNvPr id="11388" name="テキスト ボックス 124"/>
        <xdr:cNvSpPr txBox="1"/>
      </xdr:nvSpPr>
      <xdr:spPr>
        <a:xfrm>
          <a:off x="2527300" y="6754495"/>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1389"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1390" name="テキスト ボックス 126"/>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1391" name="テキスト ボックス 127"/>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1392" name="テキスト ボックス 128"/>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1393" name="テキスト ボックス 129"/>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205740</xdr:rowOff>
    </xdr:from>
    <xdr:to>
      <xdr:col>5</xdr:col>
      <xdr:colOff>35560</xdr:colOff>
      <xdr:row>37</xdr:row>
      <xdr:rowOff>306705</xdr:rowOff>
    </xdr:to>
    <xdr:sp macro="" textlink="">
      <xdr:nvSpPr>
        <xdr:cNvPr id="11394" name="円/楕円 130"/>
        <xdr:cNvSpPr/>
      </xdr:nvSpPr>
      <xdr:spPr>
        <a:xfrm>
          <a:off x="5600700" y="733044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114300</xdr:rowOff>
    </xdr:from>
    <xdr:ext cx="762635" cy="259080"/>
    <xdr:sp macro="" textlink="">
      <xdr:nvSpPr>
        <xdr:cNvPr id="11395" name="人口1人当たり決算額の推移該当値テキスト445"/>
        <xdr:cNvSpPr txBox="1"/>
      </xdr:nvSpPr>
      <xdr:spPr>
        <a:xfrm>
          <a:off x="5740400" y="72390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4,355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169545</xdr:rowOff>
    </xdr:from>
    <xdr:to>
      <xdr:col>4</xdr:col>
      <xdr:colOff>520700</xdr:colOff>
      <xdr:row>37</xdr:row>
      <xdr:rowOff>271780</xdr:rowOff>
    </xdr:to>
    <xdr:sp macro="" textlink="">
      <xdr:nvSpPr>
        <xdr:cNvPr id="11396" name="円/楕円 132"/>
        <xdr:cNvSpPr/>
      </xdr:nvSpPr>
      <xdr:spPr>
        <a:xfrm>
          <a:off x="4953000" y="72942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255270</xdr:rowOff>
    </xdr:from>
    <xdr:ext cx="733425" cy="259080"/>
    <xdr:sp macro="" textlink="">
      <xdr:nvSpPr>
        <xdr:cNvPr id="11397" name="テキスト ボックス 133"/>
        <xdr:cNvSpPr txBox="1"/>
      </xdr:nvSpPr>
      <xdr:spPr>
        <a:xfrm>
          <a:off x="4622800" y="73799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215265</xdr:rowOff>
    </xdr:from>
    <xdr:to>
      <xdr:col>3</xdr:col>
      <xdr:colOff>956310</xdr:colOff>
      <xdr:row>37</xdr:row>
      <xdr:rowOff>317500</xdr:rowOff>
    </xdr:to>
    <xdr:sp macro="" textlink="">
      <xdr:nvSpPr>
        <xdr:cNvPr id="11398" name="円/楕円 134"/>
        <xdr:cNvSpPr/>
      </xdr:nvSpPr>
      <xdr:spPr>
        <a:xfrm>
          <a:off x="4254500" y="733996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300990</xdr:rowOff>
    </xdr:from>
    <xdr:ext cx="762635" cy="259080"/>
    <xdr:sp macro="" textlink="">
      <xdr:nvSpPr>
        <xdr:cNvPr id="11399" name="テキスト ボックス 135"/>
        <xdr:cNvSpPr txBox="1"/>
      </xdr:nvSpPr>
      <xdr:spPr>
        <a:xfrm>
          <a:off x="3924300" y="74256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3,906</a:t>
          </a:r>
          <a:endParaRPr kumimoji="1" lang="ja-JP" altLang="en-US" sz="1000" b="1">
            <a:solidFill>
              <a:srgbClr val="FF0000"/>
            </a:solidFill>
            <a:latin typeface="ＭＳ Ｐゴシック"/>
          </a:endParaRPr>
        </a:p>
      </xdr:txBody>
    </xdr:sp>
    <xdr:clientData/>
  </xdr:oneCellAnchor>
  <xdr:twoCellAnchor>
    <xdr:from>
      <xdr:col>3</xdr:col>
      <xdr:colOff>154940</xdr:colOff>
      <xdr:row>37</xdr:row>
      <xdr:rowOff>217805</xdr:rowOff>
    </xdr:from>
    <xdr:to>
      <xdr:col>3</xdr:col>
      <xdr:colOff>257175</xdr:colOff>
      <xdr:row>37</xdr:row>
      <xdr:rowOff>320040</xdr:rowOff>
    </xdr:to>
    <xdr:sp macro="" textlink="">
      <xdr:nvSpPr>
        <xdr:cNvPr id="11400" name="円/楕円 136"/>
        <xdr:cNvSpPr/>
      </xdr:nvSpPr>
      <xdr:spPr>
        <a:xfrm>
          <a:off x="3555365" y="734250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37</xdr:row>
      <xdr:rowOff>305435</xdr:rowOff>
    </xdr:from>
    <xdr:ext cx="762635" cy="254635"/>
    <xdr:sp macro="" textlink="">
      <xdr:nvSpPr>
        <xdr:cNvPr id="11401" name="テキスト ボックス 137"/>
        <xdr:cNvSpPr txBox="1"/>
      </xdr:nvSpPr>
      <xdr:spPr>
        <a:xfrm>
          <a:off x="3225165" y="7430135"/>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3,769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162560</xdr:rowOff>
    </xdr:from>
    <xdr:to>
      <xdr:col>2</xdr:col>
      <xdr:colOff>692785</xdr:colOff>
      <xdr:row>37</xdr:row>
      <xdr:rowOff>263525</xdr:rowOff>
    </xdr:to>
    <xdr:sp macro="" textlink="">
      <xdr:nvSpPr>
        <xdr:cNvPr id="11402" name="円/楕円 138"/>
        <xdr:cNvSpPr/>
      </xdr:nvSpPr>
      <xdr:spPr>
        <a:xfrm>
          <a:off x="2857500" y="728726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248920</xdr:rowOff>
    </xdr:from>
    <xdr:ext cx="762635" cy="252730"/>
    <xdr:sp macro="" textlink="">
      <xdr:nvSpPr>
        <xdr:cNvPr id="11403" name="テキスト ボックス 139"/>
        <xdr:cNvSpPr txBox="1"/>
      </xdr:nvSpPr>
      <xdr:spPr>
        <a:xfrm>
          <a:off x="2527300" y="7373620"/>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2289"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3313"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3314"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3315"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3316"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3317"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3318"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3319"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13320"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3321"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3322"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81,368
79,223
11.04
26,773,296
25,601,383
983,301
15,042,351
17,530,679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3323"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324"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3325"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3326"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3327"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3328"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3329"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3330"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13331"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13332"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13333"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13334"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13335"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13336"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13337"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13338"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13339"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13340"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2730"/>
    <xdr:sp macro="" textlink="">
      <xdr:nvSpPr>
        <xdr:cNvPr id="13341" name="テキスト ボックス 29"/>
        <xdr:cNvSpPr txBox="1"/>
      </xdr:nvSpPr>
      <xdr:spPr>
        <a:xfrm>
          <a:off x="698500" y="3175000"/>
          <a:ext cx="9702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2730"/>
    <xdr:sp macro="" textlink="">
      <xdr:nvSpPr>
        <xdr:cNvPr id="13342"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13343"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3344"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3345"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3346"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3347"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3348"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3349"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3350"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9075"/>
    <xdr:sp macro="" textlink="">
      <xdr:nvSpPr>
        <xdr:cNvPr id="13351" name="テキスト ボックス 39"/>
        <xdr:cNvSpPr txBox="1"/>
      </xdr:nvSpPr>
      <xdr:spPr>
        <a:xfrm>
          <a:off x="723900" y="4635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13352"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2730"/>
    <xdr:sp macro="" textlink="">
      <xdr:nvSpPr>
        <xdr:cNvPr id="13353"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13354"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73660</xdr:rowOff>
    </xdr:from>
    <xdr:ext cx="531495" cy="259080"/>
    <xdr:sp macro="" textlink="">
      <xdr:nvSpPr>
        <xdr:cNvPr id="13355"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13356"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35560</xdr:rowOff>
    </xdr:from>
    <xdr:ext cx="531495" cy="259080"/>
    <xdr:sp macro="" textlink="">
      <xdr:nvSpPr>
        <xdr:cNvPr id="13357"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13358"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33</xdr:row>
      <xdr:rowOff>168910</xdr:rowOff>
    </xdr:from>
    <xdr:ext cx="531495" cy="252730"/>
    <xdr:sp macro="" textlink="">
      <xdr:nvSpPr>
        <xdr:cNvPr id="13359" name="テキスト ボックス 47"/>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13360"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5630" cy="259080"/>
    <xdr:sp macro="" textlink="">
      <xdr:nvSpPr>
        <xdr:cNvPr id="13361"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13362"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5630" cy="259080"/>
    <xdr:sp macro="" textlink="">
      <xdr:nvSpPr>
        <xdr:cNvPr id="13363"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13364"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2730"/>
    <xdr:sp macro="" textlink="">
      <xdr:nvSpPr>
        <xdr:cNvPr id="13365" name="テキスト ボックス 53"/>
        <xdr:cNvSpPr txBox="1"/>
      </xdr:nvSpPr>
      <xdr:spPr>
        <a:xfrm>
          <a:off x="166370" y="46837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1336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135890</xdr:rowOff>
    </xdr:from>
    <xdr:to>
      <xdr:col>6</xdr:col>
      <xdr:colOff>510540</xdr:colOff>
      <xdr:row>38</xdr:row>
      <xdr:rowOff>127000</xdr:rowOff>
    </xdr:to>
    <xdr:cxnSp macro="">
      <xdr:nvCxnSpPr>
        <xdr:cNvPr id="13367" name="直線コネクタ 55"/>
        <xdr:cNvCxnSpPr/>
      </xdr:nvCxnSpPr>
      <xdr:spPr>
        <a:xfrm flipV="1">
          <a:off x="4633595" y="510794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130810</xdr:rowOff>
    </xdr:from>
    <xdr:ext cx="528320" cy="259080"/>
    <xdr:sp macro="" textlink="">
      <xdr:nvSpPr>
        <xdr:cNvPr id="13368" name="人件費最小値テキスト"/>
        <xdr:cNvSpPr txBox="1"/>
      </xdr:nvSpPr>
      <xdr:spPr>
        <a:xfrm>
          <a:off x="4686300" y="66459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127000</xdr:rowOff>
    </xdr:from>
    <xdr:to>
      <xdr:col>6</xdr:col>
      <xdr:colOff>600075</xdr:colOff>
      <xdr:row>38</xdr:row>
      <xdr:rowOff>127000</xdr:rowOff>
    </xdr:to>
    <xdr:cxnSp macro="">
      <xdr:nvCxnSpPr>
        <xdr:cNvPr id="13369" name="直線コネクタ 57"/>
        <xdr:cNvCxnSpPr/>
      </xdr:nvCxnSpPr>
      <xdr:spPr>
        <a:xfrm>
          <a:off x="4546600" y="664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82550</xdr:rowOff>
    </xdr:from>
    <xdr:ext cx="592455" cy="259080"/>
    <xdr:sp macro="" textlink="">
      <xdr:nvSpPr>
        <xdr:cNvPr id="13370" name="人件費最大値テキスト"/>
        <xdr:cNvSpPr txBox="1"/>
      </xdr:nvSpPr>
      <xdr:spPr>
        <a:xfrm>
          <a:off x="4686300" y="4883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135890</xdr:rowOff>
    </xdr:from>
    <xdr:to>
      <xdr:col>6</xdr:col>
      <xdr:colOff>600075</xdr:colOff>
      <xdr:row>29</xdr:row>
      <xdr:rowOff>135890</xdr:rowOff>
    </xdr:to>
    <xdr:cxnSp macro="">
      <xdr:nvCxnSpPr>
        <xdr:cNvPr id="13371" name="直線コネクタ 59"/>
        <xdr:cNvCxnSpPr/>
      </xdr:nvCxnSpPr>
      <xdr:spPr>
        <a:xfrm>
          <a:off x="4546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127000</xdr:rowOff>
    </xdr:from>
    <xdr:to>
      <xdr:col>6</xdr:col>
      <xdr:colOff>511810</xdr:colOff>
      <xdr:row>38</xdr:row>
      <xdr:rowOff>129540</xdr:rowOff>
    </xdr:to>
    <xdr:cxnSp macro="">
      <xdr:nvCxnSpPr>
        <xdr:cNvPr id="13372" name="直線コネクタ 60"/>
        <xdr:cNvCxnSpPr/>
      </xdr:nvCxnSpPr>
      <xdr:spPr>
        <a:xfrm flipV="1">
          <a:off x="3797300" y="6642100"/>
          <a:ext cx="8388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84455</xdr:rowOff>
    </xdr:from>
    <xdr:ext cx="528320" cy="259080"/>
    <xdr:sp macro="" textlink="">
      <xdr:nvSpPr>
        <xdr:cNvPr id="13373" name="人件費平均値テキスト"/>
        <xdr:cNvSpPr txBox="1"/>
      </xdr:nvSpPr>
      <xdr:spPr>
        <a:xfrm>
          <a:off x="4686300" y="5913755"/>
          <a:ext cx="528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61595</xdr:rowOff>
    </xdr:from>
    <xdr:to>
      <xdr:col>6</xdr:col>
      <xdr:colOff>561975</xdr:colOff>
      <xdr:row>35</xdr:row>
      <xdr:rowOff>163195</xdr:rowOff>
    </xdr:to>
    <xdr:sp macro="" textlink="">
      <xdr:nvSpPr>
        <xdr:cNvPr id="13374" name="フローチャート : 判断 62"/>
        <xdr:cNvSpPr/>
      </xdr:nvSpPr>
      <xdr:spPr>
        <a:xfrm>
          <a:off x="4584700" y="606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121285</xdr:rowOff>
    </xdr:from>
    <xdr:to>
      <xdr:col>5</xdr:col>
      <xdr:colOff>358775</xdr:colOff>
      <xdr:row>38</xdr:row>
      <xdr:rowOff>129540</xdr:rowOff>
    </xdr:to>
    <xdr:cxnSp macro="">
      <xdr:nvCxnSpPr>
        <xdr:cNvPr id="13375" name="直線コネクタ 63"/>
        <xdr:cNvCxnSpPr/>
      </xdr:nvCxnSpPr>
      <xdr:spPr>
        <a:xfrm>
          <a:off x="2908300" y="66363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163195</xdr:rowOff>
    </xdr:from>
    <xdr:to>
      <xdr:col>5</xdr:col>
      <xdr:colOff>409575</xdr:colOff>
      <xdr:row>37</xdr:row>
      <xdr:rowOff>93345</xdr:rowOff>
    </xdr:to>
    <xdr:sp macro="" textlink="">
      <xdr:nvSpPr>
        <xdr:cNvPr id="13376" name="フローチャート : 判断 64"/>
        <xdr:cNvSpPr/>
      </xdr:nvSpPr>
      <xdr:spPr>
        <a:xfrm>
          <a:off x="3746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35</xdr:row>
      <xdr:rowOff>109855</xdr:rowOff>
    </xdr:from>
    <xdr:ext cx="527685" cy="252730"/>
    <xdr:sp macro="" textlink="">
      <xdr:nvSpPr>
        <xdr:cNvPr id="13377" name="テキスト ボックス 65"/>
        <xdr:cNvSpPr txBox="1"/>
      </xdr:nvSpPr>
      <xdr:spPr>
        <a:xfrm>
          <a:off x="3529965" y="6110605"/>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121285</xdr:rowOff>
    </xdr:from>
    <xdr:to>
      <xdr:col>4</xdr:col>
      <xdr:colOff>155575</xdr:colOff>
      <xdr:row>38</xdr:row>
      <xdr:rowOff>157480</xdr:rowOff>
    </xdr:to>
    <xdr:cxnSp macro="">
      <xdr:nvCxnSpPr>
        <xdr:cNvPr id="13378" name="直線コネクタ 66"/>
        <xdr:cNvCxnSpPr/>
      </xdr:nvCxnSpPr>
      <xdr:spPr>
        <a:xfrm flipV="1">
          <a:off x="2019300" y="66363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29845</xdr:rowOff>
    </xdr:from>
    <xdr:to>
      <xdr:col>4</xdr:col>
      <xdr:colOff>206375</xdr:colOff>
      <xdr:row>36</xdr:row>
      <xdr:rowOff>132080</xdr:rowOff>
    </xdr:to>
    <xdr:sp macro="" textlink="">
      <xdr:nvSpPr>
        <xdr:cNvPr id="13379" name="フローチャート : 判断 67"/>
        <xdr:cNvSpPr/>
      </xdr:nvSpPr>
      <xdr:spPr>
        <a:xfrm>
          <a:off x="2857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34</xdr:row>
      <xdr:rowOff>147955</xdr:rowOff>
    </xdr:from>
    <xdr:ext cx="528320" cy="258445"/>
    <xdr:sp macro="" textlink="">
      <xdr:nvSpPr>
        <xdr:cNvPr id="13380" name="テキスト ボックス 68"/>
        <xdr:cNvSpPr txBox="1"/>
      </xdr:nvSpPr>
      <xdr:spPr>
        <a:xfrm>
          <a:off x="2640965" y="59772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132080</xdr:rowOff>
    </xdr:from>
    <xdr:to>
      <xdr:col>2</xdr:col>
      <xdr:colOff>638175</xdr:colOff>
      <xdr:row>38</xdr:row>
      <xdr:rowOff>157480</xdr:rowOff>
    </xdr:to>
    <xdr:cxnSp macro="">
      <xdr:nvCxnSpPr>
        <xdr:cNvPr id="13381" name="直線コネクタ 69"/>
        <xdr:cNvCxnSpPr/>
      </xdr:nvCxnSpPr>
      <xdr:spPr>
        <a:xfrm>
          <a:off x="1130300" y="66471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36830</xdr:rowOff>
    </xdr:from>
    <xdr:to>
      <xdr:col>3</xdr:col>
      <xdr:colOff>3175</xdr:colOff>
      <xdr:row>36</xdr:row>
      <xdr:rowOff>138430</xdr:rowOff>
    </xdr:to>
    <xdr:sp macro="" textlink="">
      <xdr:nvSpPr>
        <xdr:cNvPr id="13382" name="フローチャート : 判断 70"/>
        <xdr:cNvSpPr/>
      </xdr:nvSpPr>
      <xdr:spPr>
        <a:xfrm>
          <a:off x="196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34</xdr:row>
      <xdr:rowOff>154940</xdr:rowOff>
    </xdr:from>
    <xdr:ext cx="528320" cy="252730"/>
    <xdr:sp macro="" textlink="">
      <xdr:nvSpPr>
        <xdr:cNvPr id="13383" name="テキスト ボックス 71"/>
        <xdr:cNvSpPr txBox="1"/>
      </xdr:nvSpPr>
      <xdr:spPr>
        <a:xfrm>
          <a:off x="1751965" y="5984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169545</xdr:rowOff>
    </xdr:from>
    <xdr:to>
      <xdr:col>1</xdr:col>
      <xdr:colOff>485775</xdr:colOff>
      <xdr:row>36</xdr:row>
      <xdr:rowOff>99695</xdr:rowOff>
    </xdr:to>
    <xdr:sp macro="" textlink="">
      <xdr:nvSpPr>
        <xdr:cNvPr id="13384" name="フローチャート : 判断 72"/>
        <xdr:cNvSpPr/>
      </xdr:nvSpPr>
      <xdr:spPr>
        <a:xfrm>
          <a:off x="1079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34</xdr:row>
      <xdr:rowOff>116205</xdr:rowOff>
    </xdr:from>
    <xdr:ext cx="528320" cy="259080"/>
    <xdr:sp macro="" textlink="">
      <xdr:nvSpPr>
        <xdr:cNvPr id="13385" name="テキスト ボックス 73"/>
        <xdr:cNvSpPr txBox="1"/>
      </xdr:nvSpPr>
      <xdr:spPr>
        <a:xfrm>
          <a:off x="862965" y="5945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5015" cy="259080"/>
    <xdr:sp macro="" textlink="">
      <xdr:nvSpPr>
        <xdr:cNvPr id="13386" name="テキスト ボックス 74"/>
        <xdr:cNvSpPr txBox="1"/>
      </xdr:nvSpPr>
      <xdr:spPr>
        <a:xfrm>
          <a:off x="4445000" y="7109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5650" cy="259080"/>
    <xdr:sp macro="" textlink="">
      <xdr:nvSpPr>
        <xdr:cNvPr id="13387" name="テキスト ボックス 75"/>
        <xdr:cNvSpPr txBox="1"/>
      </xdr:nvSpPr>
      <xdr:spPr>
        <a:xfrm>
          <a:off x="3606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13388"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13389"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13390"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76200</xdr:rowOff>
    </xdr:from>
    <xdr:to>
      <xdr:col>6</xdr:col>
      <xdr:colOff>561975</xdr:colOff>
      <xdr:row>39</xdr:row>
      <xdr:rowOff>6350</xdr:rowOff>
    </xdr:to>
    <xdr:sp macro="" textlink="">
      <xdr:nvSpPr>
        <xdr:cNvPr id="13391" name="円/楕円 79"/>
        <xdr:cNvSpPr/>
      </xdr:nvSpPr>
      <xdr:spPr>
        <a:xfrm>
          <a:off x="4584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162560</xdr:rowOff>
    </xdr:from>
    <xdr:ext cx="528320" cy="259080"/>
    <xdr:sp macro="" textlink="">
      <xdr:nvSpPr>
        <xdr:cNvPr id="13392" name="人件費該当値テキスト"/>
        <xdr:cNvSpPr txBox="1"/>
      </xdr:nvSpPr>
      <xdr:spPr>
        <a:xfrm>
          <a:off x="4686300" y="6506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44,679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78740</xdr:rowOff>
    </xdr:from>
    <xdr:to>
      <xdr:col>5</xdr:col>
      <xdr:colOff>409575</xdr:colOff>
      <xdr:row>39</xdr:row>
      <xdr:rowOff>8890</xdr:rowOff>
    </xdr:to>
    <xdr:sp macro="" textlink="">
      <xdr:nvSpPr>
        <xdr:cNvPr id="13393" name="円/楕円 81"/>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39</xdr:row>
      <xdr:rowOff>635</xdr:rowOff>
    </xdr:from>
    <xdr:ext cx="527685" cy="259080"/>
    <xdr:sp macro="" textlink="">
      <xdr:nvSpPr>
        <xdr:cNvPr id="13394" name="テキスト ボックス 82"/>
        <xdr:cNvSpPr txBox="1"/>
      </xdr:nvSpPr>
      <xdr:spPr>
        <a:xfrm>
          <a:off x="3529965" y="66871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44,517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70485</xdr:rowOff>
    </xdr:from>
    <xdr:to>
      <xdr:col>4</xdr:col>
      <xdr:colOff>206375</xdr:colOff>
      <xdr:row>39</xdr:row>
      <xdr:rowOff>635</xdr:rowOff>
    </xdr:to>
    <xdr:sp macro="" textlink="">
      <xdr:nvSpPr>
        <xdr:cNvPr id="13395" name="円/楕円 83"/>
        <xdr:cNvSpPr/>
      </xdr:nvSpPr>
      <xdr:spPr>
        <a:xfrm>
          <a:off x="2857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38</xdr:row>
      <xdr:rowOff>163195</xdr:rowOff>
    </xdr:from>
    <xdr:ext cx="528320" cy="259080"/>
    <xdr:sp macro="" textlink="">
      <xdr:nvSpPr>
        <xdr:cNvPr id="13396" name="テキスト ボックス 84"/>
        <xdr:cNvSpPr txBox="1"/>
      </xdr:nvSpPr>
      <xdr:spPr>
        <a:xfrm>
          <a:off x="2640965" y="66782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44,967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106680</xdr:rowOff>
    </xdr:from>
    <xdr:to>
      <xdr:col>3</xdr:col>
      <xdr:colOff>3175</xdr:colOff>
      <xdr:row>39</xdr:row>
      <xdr:rowOff>36830</xdr:rowOff>
    </xdr:to>
    <xdr:sp macro="" textlink="">
      <xdr:nvSpPr>
        <xdr:cNvPr id="13397" name="円/楕円 85"/>
        <xdr:cNvSpPr/>
      </xdr:nvSpPr>
      <xdr:spPr>
        <a:xfrm>
          <a:off x="1968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39</xdr:row>
      <xdr:rowOff>27940</xdr:rowOff>
    </xdr:from>
    <xdr:ext cx="528320" cy="259080"/>
    <xdr:sp macro="" textlink="">
      <xdr:nvSpPr>
        <xdr:cNvPr id="13398" name="テキスト ボックス 86"/>
        <xdr:cNvSpPr txBox="1"/>
      </xdr:nvSpPr>
      <xdr:spPr>
        <a:xfrm>
          <a:off x="1751965" y="6714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43,054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81280</xdr:rowOff>
    </xdr:from>
    <xdr:to>
      <xdr:col>1</xdr:col>
      <xdr:colOff>485775</xdr:colOff>
      <xdr:row>39</xdr:row>
      <xdr:rowOff>11430</xdr:rowOff>
    </xdr:to>
    <xdr:sp macro="" textlink="">
      <xdr:nvSpPr>
        <xdr:cNvPr id="13399" name="円/楕円 87"/>
        <xdr:cNvSpPr/>
      </xdr:nvSpPr>
      <xdr:spPr>
        <a:xfrm>
          <a:off x="1079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39</xdr:row>
      <xdr:rowOff>2540</xdr:rowOff>
    </xdr:from>
    <xdr:ext cx="528320" cy="259080"/>
    <xdr:sp macro="" textlink="">
      <xdr:nvSpPr>
        <xdr:cNvPr id="13400" name="テキスト ボックス 88"/>
        <xdr:cNvSpPr txBox="1"/>
      </xdr:nvSpPr>
      <xdr:spPr>
        <a:xfrm>
          <a:off x="862965" y="66890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44,399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13401"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3402"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3403"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3404"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3405"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3406"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3407"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3408"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9075"/>
    <xdr:sp macro="" textlink="">
      <xdr:nvSpPr>
        <xdr:cNvPr id="13409" name="テキスト ボックス 97"/>
        <xdr:cNvSpPr txBox="1"/>
      </xdr:nvSpPr>
      <xdr:spPr>
        <a:xfrm>
          <a:off x="723900" y="8064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3410"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2730"/>
    <xdr:sp macro="" textlink="">
      <xdr:nvSpPr>
        <xdr:cNvPr id="13411" name="テキスト ボックス 99"/>
        <xdr:cNvSpPr txBox="1"/>
      </xdr:nvSpPr>
      <xdr:spPr>
        <a:xfrm>
          <a:off x="513080" y="103987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99060</xdr:rowOff>
    </xdr:from>
    <xdr:to>
      <xdr:col>7</xdr:col>
      <xdr:colOff>638175</xdr:colOff>
      <xdr:row>59</xdr:row>
      <xdr:rowOff>99060</xdr:rowOff>
    </xdr:to>
    <xdr:cxnSp macro="">
      <xdr:nvCxnSpPr>
        <xdr:cNvPr id="13412"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128270</xdr:rowOff>
    </xdr:from>
    <xdr:ext cx="531495" cy="259080"/>
    <xdr:sp macro="" textlink="">
      <xdr:nvSpPr>
        <xdr:cNvPr id="13413"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3414"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144145</xdr:rowOff>
    </xdr:from>
    <xdr:ext cx="531495" cy="252730"/>
    <xdr:sp macro="" textlink="">
      <xdr:nvSpPr>
        <xdr:cNvPr id="13415" name="テキスト ボックス 103"/>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3416"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54</xdr:row>
      <xdr:rowOff>160655</xdr:rowOff>
    </xdr:from>
    <xdr:ext cx="531495" cy="259080"/>
    <xdr:sp macro="" textlink="">
      <xdr:nvSpPr>
        <xdr:cNvPr id="13417"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3418"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6350</xdr:rowOff>
    </xdr:from>
    <xdr:ext cx="531495" cy="252730"/>
    <xdr:sp macro="" textlink="">
      <xdr:nvSpPr>
        <xdr:cNvPr id="13419" name="テキスト ボックス 107"/>
        <xdr:cNvSpPr txBox="1"/>
      </xdr:nvSpPr>
      <xdr:spPr>
        <a:xfrm>
          <a:off x="230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3420"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3421" name="テキスト ボックス 109"/>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3422"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3423" name="テキスト ボックス 111"/>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3424"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2730"/>
    <xdr:sp macro="" textlink="">
      <xdr:nvSpPr>
        <xdr:cNvPr id="13425" name="テキスト ボックス 113"/>
        <xdr:cNvSpPr txBox="1"/>
      </xdr:nvSpPr>
      <xdr:spPr>
        <a:xfrm>
          <a:off x="166370" y="81127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342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45720</xdr:rowOff>
    </xdr:from>
    <xdr:to>
      <xdr:col>6</xdr:col>
      <xdr:colOff>510540</xdr:colOff>
      <xdr:row>58</xdr:row>
      <xdr:rowOff>55245</xdr:rowOff>
    </xdr:to>
    <xdr:cxnSp macro="">
      <xdr:nvCxnSpPr>
        <xdr:cNvPr id="13427" name="直線コネクタ 115"/>
        <xdr:cNvCxnSpPr/>
      </xdr:nvCxnSpPr>
      <xdr:spPr>
        <a:xfrm flipV="1">
          <a:off x="4633595" y="8789670"/>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59055</xdr:rowOff>
    </xdr:from>
    <xdr:ext cx="528320" cy="259080"/>
    <xdr:sp macro="" textlink="">
      <xdr:nvSpPr>
        <xdr:cNvPr id="13428" name="物件費最小値テキスト"/>
        <xdr:cNvSpPr txBox="1"/>
      </xdr:nvSpPr>
      <xdr:spPr>
        <a:xfrm>
          <a:off x="4686300" y="10003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55245</xdr:rowOff>
    </xdr:from>
    <xdr:to>
      <xdr:col>6</xdr:col>
      <xdr:colOff>600075</xdr:colOff>
      <xdr:row>58</xdr:row>
      <xdr:rowOff>55245</xdr:rowOff>
    </xdr:to>
    <xdr:cxnSp macro="">
      <xdr:nvCxnSpPr>
        <xdr:cNvPr id="13429" name="直線コネクタ 117"/>
        <xdr:cNvCxnSpPr/>
      </xdr:nvCxnSpPr>
      <xdr:spPr>
        <a:xfrm>
          <a:off x="4546600" y="999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163830</xdr:rowOff>
    </xdr:from>
    <xdr:ext cx="592455" cy="259080"/>
    <xdr:sp macro="" textlink="">
      <xdr:nvSpPr>
        <xdr:cNvPr id="13430" name="物件費最大値テキスト"/>
        <xdr:cNvSpPr txBox="1"/>
      </xdr:nvSpPr>
      <xdr:spPr>
        <a:xfrm>
          <a:off x="4686300" y="85648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45720</xdr:rowOff>
    </xdr:from>
    <xdr:to>
      <xdr:col>6</xdr:col>
      <xdr:colOff>600075</xdr:colOff>
      <xdr:row>51</xdr:row>
      <xdr:rowOff>45720</xdr:rowOff>
    </xdr:to>
    <xdr:cxnSp macro="">
      <xdr:nvCxnSpPr>
        <xdr:cNvPr id="13431" name="直線コネクタ 119"/>
        <xdr:cNvCxnSpPr/>
      </xdr:nvCxnSpPr>
      <xdr:spPr>
        <a:xfrm>
          <a:off x="4546600" y="878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153035</xdr:rowOff>
    </xdr:from>
    <xdr:to>
      <xdr:col>6</xdr:col>
      <xdr:colOff>511810</xdr:colOff>
      <xdr:row>55</xdr:row>
      <xdr:rowOff>155575</xdr:rowOff>
    </xdr:to>
    <xdr:cxnSp macro="">
      <xdr:nvCxnSpPr>
        <xdr:cNvPr id="13432" name="直線コネクタ 120"/>
        <xdr:cNvCxnSpPr/>
      </xdr:nvCxnSpPr>
      <xdr:spPr>
        <a:xfrm>
          <a:off x="3797300" y="9582785"/>
          <a:ext cx="8388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94615</xdr:rowOff>
    </xdr:from>
    <xdr:ext cx="528320" cy="259080"/>
    <xdr:sp macro="" textlink="">
      <xdr:nvSpPr>
        <xdr:cNvPr id="13433" name="物件費平均値テキスト"/>
        <xdr:cNvSpPr txBox="1"/>
      </xdr:nvSpPr>
      <xdr:spPr>
        <a:xfrm>
          <a:off x="4686300" y="9352915"/>
          <a:ext cx="528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71755</xdr:rowOff>
    </xdr:from>
    <xdr:to>
      <xdr:col>6</xdr:col>
      <xdr:colOff>561975</xdr:colOff>
      <xdr:row>56</xdr:row>
      <xdr:rowOff>1905</xdr:rowOff>
    </xdr:to>
    <xdr:sp macro="" textlink="">
      <xdr:nvSpPr>
        <xdr:cNvPr id="13434" name="フローチャート : 判断 122"/>
        <xdr:cNvSpPr/>
      </xdr:nvSpPr>
      <xdr:spPr>
        <a:xfrm>
          <a:off x="45847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153035</xdr:rowOff>
    </xdr:from>
    <xdr:to>
      <xdr:col>5</xdr:col>
      <xdr:colOff>358775</xdr:colOff>
      <xdr:row>55</xdr:row>
      <xdr:rowOff>158750</xdr:rowOff>
    </xdr:to>
    <xdr:cxnSp macro="">
      <xdr:nvCxnSpPr>
        <xdr:cNvPr id="13435" name="直線コネクタ 123"/>
        <xdr:cNvCxnSpPr/>
      </xdr:nvCxnSpPr>
      <xdr:spPr>
        <a:xfrm flipV="1">
          <a:off x="2908300" y="95827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92075</xdr:rowOff>
    </xdr:from>
    <xdr:to>
      <xdr:col>5</xdr:col>
      <xdr:colOff>409575</xdr:colOff>
      <xdr:row>57</xdr:row>
      <xdr:rowOff>22225</xdr:rowOff>
    </xdr:to>
    <xdr:sp macro="" textlink="">
      <xdr:nvSpPr>
        <xdr:cNvPr id="13436" name="フローチャート : 判断 124"/>
        <xdr:cNvSpPr/>
      </xdr:nvSpPr>
      <xdr:spPr>
        <a:xfrm>
          <a:off x="3746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13335</xdr:rowOff>
    </xdr:from>
    <xdr:ext cx="527685" cy="259080"/>
    <xdr:sp macro="" textlink="">
      <xdr:nvSpPr>
        <xdr:cNvPr id="13437" name="テキスト ボックス 125"/>
        <xdr:cNvSpPr txBox="1"/>
      </xdr:nvSpPr>
      <xdr:spPr>
        <a:xfrm>
          <a:off x="3529965" y="9785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158750</xdr:rowOff>
    </xdr:from>
    <xdr:to>
      <xdr:col>4</xdr:col>
      <xdr:colOff>155575</xdr:colOff>
      <xdr:row>56</xdr:row>
      <xdr:rowOff>25400</xdr:rowOff>
    </xdr:to>
    <xdr:cxnSp macro="">
      <xdr:nvCxnSpPr>
        <xdr:cNvPr id="13438" name="直線コネクタ 126"/>
        <xdr:cNvCxnSpPr/>
      </xdr:nvCxnSpPr>
      <xdr:spPr>
        <a:xfrm flipV="1">
          <a:off x="2019300" y="9588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130175</xdr:rowOff>
    </xdr:from>
    <xdr:to>
      <xdr:col>4</xdr:col>
      <xdr:colOff>206375</xdr:colOff>
      <xdr:row>56</xdr:row>
      <xdr:rowOff>60325</xdr:rowOff>
    </xdr:to>
    <xdr:sp macro="" textlink="">
      <xdr:nvSpPr>
        <xdr:cNvPr id="13439" name="フローチャート : 判断 127"/>
        <xdr:cNvSpPr/>
      </xdr:nvSpPr>
      <xdr:spPr>
        <a:xfrm>
          <a:off x="2857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52070</xdr:rowOff>
    </xdr:from>
    <xdr:ext cx="528320" cy="252730"/>
    <xdr:sp macro="" textlink="">
      <xdr:nvSpPr>
        <xdr:cNvPr id="13440" name="テキスト ボックス 128"/>
        <xdr:cNvSpPr txBox="1"/>
      </xdr:nvSpPr>
      <xdr:spPr>
        <a:xfrm>
          <a:off x="2640965" y="96532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56515</xdr:rowOff>
    </xdr:from>
    <xdr:to>
      <xdr:col>2</xdr:col>
      <xdr:colOff>638175</xdr:colOff>
      <xdr:row>56</xdr:row>
      <xdr:rowOff>25400</xdr:rowOff>
    </xdr:to>
    <xdr:cxnSp macro="">
      <xdr:nvCxnSpPr>
        <xdr:cNvPr id="13441" name="直線コネクタ 129"/>
        <xdr:cNvCxnSpPr/>
      </xdr:nvCxnSpPr>
      <xdr:spPr>
        <a:xfrm>
          <a:off x="1130300" y="948626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122555</xdr:rowOff>
    </xdr:from>
    <xdr:to>
      <xdr:col>3</xdr:col>
      <xdr:colOff>3175</xdr:colOff>
      <xdr:row>56</xdr:row>
      <xdr:rowOff>52705</xdr:rowOff>
    </xdr:to>
    <xdr:sp macro="" textlink="">
      <xdr:nvSpPr>
        <xdr:cNvPr id="13442" name="フローチャート : 判断 130"/>
        <xdr:cNvSpPr/>
      </xdr:nvSpPr>
      <xdr:spPr>
        <a:xfrm>
          <a:off x="1968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54</xdr:row>
      <xdr:rowOff>69215</xdr:rowOff>
    </xdr:from>
    <xdr:ext cx="528320" cy="259080"/>
    <xdr:sp macro="" textlink="">
      <xdr:nvSpPr>
        <xdr:cNvPr id="13443" name="テキスト ボックス 131"/>
        <xdr:cNvSpPr txBox="1"/>
      </xdr:nvSpPr>
      <xdr:spPr>
        <a:xfrm>
          <a:off x="1751965" y="93275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6350</xdr:rowOff>
    </xdr:from>
    <xdr:to>
      <xdr:col>1</xdr:col>
      <xdr:colOff>485775</xdr:colOff>
      <xdr:row>56</xdr:row>
      <xdr:rowOff>107950</xdr:rowOff>
    </xdr:to>
    <xdr:sp macro="" textlink="">
      <xdr:nvSpPr>
        <xdr:cNvPr id="13444" name="フローチャート : 判断 132"/>
        <xdr:cNvSpPr/>
      </xdr:nvSpPr>
      <xdr:spPr>
        <a:xfrm>
          <a:off x="1079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99060</xdr:rowOff>
    </xdr:from>
    <xdr:ext cx="528320" cy="252730"/>
    <xdr:sp macro="" textlink="">
      <xdr:nvSpPr>
        <xdr:cNvPr id="13445" name="テキスト ボックス 133"/>
        <xdr:cNvSpPr txBox="1"/>
      </xdr:nvSpPr>
      <xdr:spPr>
        <a:xfrm>
          <a:off x="862965" y="97002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5015" cy="259080"/>
    <xdr:sp macro="" textlink="">
      <xdr:nvSpPr>
        <xdr:cNvPr id="13446" name="テキスト ボックス 134"/>
        <xdr:cNvSpPr txBox="1"/>
      </xdr:nvSpPr>
      <xdr:spPr>
        <a:xfrm>
          <a:off x="4445000" y="10538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5650" cy="259080"/>
    <xdr:sp macro="" textlink="">
      <xdr:nvSpPr>
        <xdr:cNvPr id="13447" name="テキスト ボックス 135"/>
        <xdr:cNvSpPr txBox="1"/>
      </xdr:nvSpPr>
      <xdr:spPr>
        <a:xfrm>
          <a:off x="3606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448"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449"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450"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104775</xdr:rowOff>
    </xdr:from>
    <xdr:to>
      <xdr:col>6</xdr:col>
      <xdr:colOff>561975</xdr:colOff>
      <xdr:row>56</xdr:row>
      <xdr:rowOff>34925</xdr:rowOff>
    </xdr:to>
    <xdr:sp macro="" textlink="">
      <xdr:nvSpPr>
        <xdr:cNvPr id="13451" name="円/楕円 139"/>
        <xdr:cNvSpPr/>
      </xdr:nvSpPr>
      <xdr:spPr>
        <a:xfrm>
          <a:off x="45847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83185</xdr:rowOff>
    </xdr:from>
    <xdr:ext cx="528320" cy="259080"/>
    <xdr:sp macro="" textlink="">
      <xdr:nvSpPr>
        <xdr:cNvPr id="13452" name="物件費該当値テキスト"/>
        <xdr:cNvSpPr txBox="1"/>
      </xdr:nvSpPr>
      <xdr:spPr>
        <a:xfrm>
          <a:off x="4686300" y="9512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58,512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102235</xdr:rowOff>
    </xdr:from>
    <xdr:to>
      <xdr:col>5</xdr:col>
      <xdr:colOff>409575</xdr:colOff>
      <xdr:row>56</xdr:row>
      <xdr:rowOff>32385</xdr:rowOff>
    </xdr:to>
    <xdr:sp macro="" textlink="">
      <xdr:nvSpPr>
        <xdr:cNvPr id="13453" name="円/楕円 141"/>
        <xdr:cNvSpPr/>
      </xdr:nvSpPr>
      <xdr:spPr>
        <a:xfrm>
          <a:off x="3746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54</xdr:row>
      <xdr:rowOff>48895</xdr:rowOff>
    </xdr:from>
    <xdr:ext cx="527685" cy="259080"/>
    <xdr:sp macro="" textlink="">
      <xdr:nvSpPr>
        <xdr:cNvPr id="13454" name="テキスト ボックス 142"/>
        <xdr:cNvSpPr txBox="1"/>
      </xdr:nvSpPr>
      <xdr:spPr>
        <a:xfrm>
          <a:off x="3529965" y="93071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58,688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107950</xdr:rowOff>
    </xdr:from>
    <xdr:to>
      <xdr:col>4</xdr:col>
      <xdr:colOff>206375</xdr:colOff>
      <xdr:row>56</xdr:row>
      <xdr:rowOff>38100</xdr:rowOff>
    </xdr:to>
    <xdr:sp macro="" textlink="">
      <xdr:nvSpPr>
        <xdr:cNvPr id="13455" name="円/楕円 143"/>
        <xdr:cNvSpPr/>
      </xdr:nvSpPr>
      <xdr:spPr>
        <a:xfrm>
          <a:off x="2857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54</xdr:row>
      <xdr:rowOff>54610</xdr:rowOff>
    </xdr:from>
    <xdr:ext cx="528320" cy="252730"/>
    <xdr:sp macro="" textlink="">
      <xdr:nvSpPr>
        <xdr:cNvPr id="13456" name="テキスト ボックス 144"/>
        <xdr:cNvSpPr txBox="1"/>
      </xdr:nvSpPr>
      <xdr:spPr>
        <a:xfrm>
          <a:off x="2640965" y="93129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58,321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146050</xdr:rowOff>
    </xdr:from>
    <xdr:to>
      <xdr:col>3</xdr:col>
      <xdr:colOff>3175</xdr:colOff>
      <xdr:row>56</xdr:row>
      <xdr:rowOff>76200</xdr:rowOff>
    </xdr:to>
    <xdr:sp macro="" textlink="">
      <xdr:nvSpPr>
        <xdr:cNvPr id="13457" name="円/楕円 145"/>
        <xdr:cNvSpPr/>
      </xdr:nvSpPr>
      <xdr:spPr>
        <a:xfrm>
          <a:off x="1968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67310</xdr:rowOff>
    </xdr:from>
    <xdr:ext cx="528320" cy="259080"/>
    <xdr:sp macro="" textlink="">
      <xdr:nvSpPr>
        <xdr:cNvPr id="13458" name="テキスト ボックス 146"/>
        <xdr:cNvSpPr txBox="1"/>
      </xdr:nvSpPr>
      <xdr:spPr>
        <a:xfrm>
          <a:off x="1751965" y="9668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56,006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6350</xdr:rowOff>
    </xdr:from>
    <xdr:to>
      <xdr:col>1</xdr:col>
      <xdr:colOff>485775</xdr:colOff>
      <xdr:row>55</xdr:row>
      <xdr:rowOff>107315</xdr:rowOff>
    </xdr:to>
    <xdr:sp macro="" textlink="">
      <xdr:nvSpPr>
        <xdr:cNvPr id="13459" name="円/楕円 147"/>
        <xdr:cNvSpPr/>
      </xdr:nvSpPr>
      <xdr:spPr>
        <a:xfrm>
          <a:off x="1079500" y="9436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53</xdr:row>
      <xdr:rowOff>123825</xdr:rowOff>
    </xdr:from>
    <xdr:ext cx="528320" cy="252730"/>
    <xdr:sp macro="" textlink="">
      <xdr:nvSpPr>
        <xdr:cNvPr id="13460" name="テキスト ボックス 148"/>
        <xdr:cNvSpPr txBox="1"/>
      </xdr:nvSpPr>
      <xdr:spPr>
        <a:xfrm>
          <a:off x="862965" y="92106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64,596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3461"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3462"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3463"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3464"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3465"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3466"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3467"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3468"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9075"/>
    <xdr:sp macro="" textlink="">
      <xdr:nvSpPr>
        <xdr:cNvPr id="13469" name="テキスト ボックス 157"/>
        <xdr:cNvSpPr txBox="1"/>
      </xdr:nvSpPr>
      <xdr:spPr>
        <a:xfrm>
          <a:off x="723900" y="11493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3470"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99060</xdr:rowOff>
    </xdr:from>
    <xdr:to>
      <xdr:col>7</xdr:col>
      <xdr:colOff>638175</xdr:colOff>
      <xdr:row>79</xdr:row>
      <xdr:rowOff>99060</xdr:rowOff>
    </xdr:to>
    <xdr:cxnSp macro="">
      <xdr:nvCxnSpPr>
        <xdr:cNvPr id="13471"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128270</xdr:rowOff>
    </xdr:from>
    <xdr:ext cx="248920" cy="259080"/>
    <xdr:sp macro="" textlink="">
      <xdr:nvSpPr>
        <xdr:cNvPr id="13472" name="テキスト ボックス 160"/>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3473"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76</xdr:row>
      <xdr:rowOff>144145</xdr:rowOff>
    </xdr:from>
    <xdr:ext cx="531495" cy="252730"/>
    <xdr:sp macro="" textlink="">
      <xdr:nvSpPr>
        <xdr:cNvPr id="13474" name="テキスト ボックス 162"/>
        <xdr:cNvSpPr txBox="1"/>
      </xdr:nvSpPr>
      <xdr:spPr>
        <a:xfrm>
          <a:off x="230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3475"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74</xdr:row>
      <xdr:rowOff>160655</xdr:rowOff>
    </xdr:from>
    <xdr:ext cx="531495" cy="259080"/>
    <xdr:sp macro="" textlink="">
      <xdr:nvSpPr>
        <xdr:cNvPr id="13476" name="テキスト ボックス 164"/>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3477"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73</xdr:row>
      <xdr:rowOff>6350</xdr:rowOff>
    </xdr:from>
    <xdr:ext cx="531495" cy="252730"/>
    <xdr:sp macro="" textlink="">
      <xdr:nvSpPr>
        <xdr:cNvPr id="13478" name="テキスト ボックス 166"/>
        <xdr:cNvSpPr txBox="1"/>
      </xdr:nvSpPr>
      <xdr:spPr>
        <a:xfrm>
          <a:off x="230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3479"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22225</xdr:rowOff>
    </xdr:from>
    <xdr:ext cx="531495" cy="258445"/>
    <xdr:sp macro="" textlink="">
      <xdr:nvSpPr>
        <xdr:cNvPr id="13480"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3481"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38100</xdr:rowOff>
    </xdr:from>
    <xdr:ext cx="531495" cy="259080"/>
    <xdr:sp macro="" textlink="">
      <xdr:nvSpPr>
        <xdr:cNvPr id="13482"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3483"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2730"/>
    <xdr:sp macro="" textlink="">
      <xdr:nvSpPr>
        <xdr:cNvPr id="13484" name="テキスト ボックス 172"/>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348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23495</xdr:rowOff>
    </xdr:from>
    <xdr:to>
      <xdr:col>6</xdr:col>
      <xdr:colOff>510540</xdr:colOff>
      <xdr:row>79</xdr:row>
      <xdr:rowOff>76835</xdr:rowOff>
    </xdr:to>
    <xdr:cxnSp macro="">
      <xdr:nvCxnSpPr>
        <xdr:cNvPr id="13486" name="直線コネクタ 174"/>
        <xdr:cNvCxnSpPr/>
      </xdr:nvCxnSpPr>
      <xdr:spPr>
        <a:xfrm flipV="1">
          <a:off x="4633595" y="1219644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80645</xdr:rowOff>
    </xdr:from>
    <xdr:ext cx="372110" cy="259080"/>
    <xdr:sp macro="" textlink="">
      <xdr:nvSpPr>
        <xdr:cNvPr id="13487" name="維持補修費最小値テキスト"/>
        <xdr:cNvSpPr txBox="1"/>
      </xdr:nvSpPr>
      <xdr:spPr>
        <a:xfrm>
          <a:off x="4686300" y="13625195"/>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76835</xdr:rowOff>
    </xdr:from>
    <xdr:to>
      <xdr:col>6</xdr:col>
      <xdr:colOff>600075</xdr:colOff>
      <xdr:row>79</xdr:row>
      <xdr:rowOff>76835</xdr:rowOff>
    </xdr:to>
    <xdr:cxnSp macro="">
      <xdr:nvCxnSpPr>
        <xdr:cNvPr id="13488" name="直線コネクタ 176"/>
        <xdr:cNvCxnSpPr/>
      </xdr:nvCxnSpPr>
      <xdr:spPr>
        <a:xfrm>
          <a:off x="4546600" y="1362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141605</xdr:rowOff>
    </xdr:from>
    <xdr:ext cx="528320" cy="259080"/>
    <xdr:sp macro="" textlink="">
      <xdr:nvSpPr>
        <xdr:cNvPr id="13489" name="維持補修費最大値テキスト"/>
        <xdr:cNvSpPr txBox="1"/>
      </xdr:nvSpPr>
      <xdr:spPr>
        <a:xfrm>
          <a:off x="4686300" y="11971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23495</xdr:rowOff>
    </xdr:from>
    <xdr:to>
      <xdr:col>6</xdr:col>
      <xdr:colOff>600075</xdr:colOff>
      <xdr:row>71</xdr:row>
      <xdr:rowOff>23495</xdr:rowOff>
    </xdr:to>
    <xdr:cxnSp macro="">
      <xdr:nvCxnSpPr>
        <xdr:cNvPr id="13490" name="直線コネクタ 178"/>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67310</xdr:rowOff>
    </xdr:from>
    <xdr:to>
      <xdr:col>6</xdr:col>
      <xdr:colOff>511810</xdr:colOff>
      <xdr:row>79</xdr:row>
      <xdr:rowOff>73660</xdr:rowOff>
    </xdr:to>
    <xdr:cxnSp macro="">
      <xdr:nvCxnSpPr>
        <xdr:cNvPr id="13491" name="直線コネクタ 179"/>
        <xdr:cNvCxnSpPr/>
      </xdr:nvCxnSpPr>
      <xdr:spPr>
        <a:xfrm flipV="1">
          <a:off x="3797300" y="13611860"/>
          <a:ext cx="83883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22860</xdr:rowOff>
    </xdr:from>
    <xdr:ext cx="467360" cy="259080"/>
    <xdr:sp macro="" textlink="">
      <xdr:nvSpPr>
        <xdr:cNvPr id="13492" name="維持補修費平均値テキスト"/>
        <xdr:cNvSpPr txBox="1"/>
      </xdr:nvSpPr>
      <xdr:spPr>
        <a:xfrm>
          <a:off x="4686300" y="1322451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171450</xdr:rowOff>
    </xdr:from>
    <xdr:to>
      <xdr:col>6</xdr:col>
      <xdr:colOff>561975</xdr:colOff>
      <xdr:row>78</xdr:row>
      <xdr:rowOff>101600</xdr:rowOff>
    </xdr:to>
    <xdr:sp macro="" textlink="">
      <xdr:nvSpPr>
        <xdr:cNvPr id="13493" name="フローチャート : 判断 181"/>
        <xdr:cNvSpPr/>
      </xdr:nvSpPr>
      <xdr:spPr>
        <a:xfrm>
          <a:off x="4584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73025</xdr:rowOff>
    </xdr:from>
    <xdr:to>
      <xdr:col>5</xdr:col>
      <xdr:colOff>358775</xdr:colOff>
      <xdr:row>79</xdr:row>
      <xdr:rowOff>73660</xdr:rowOff>
    </xdr:to>
    <xdr:cxnSp macro="">
      <xdr:nvCxnSpPr>
        <xdr:cNvPr id="13494" name="直線コネクタ 182"/>
        <xdr:cNvCxnSpPr/>
      </xdr:nvCxnSpPr>
      <xdr:spPr>
        <a:xfrm>
          <a:off x="2908300" y="136175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109220</xdr:rowOff>
    </xdr:from>
    <xdr:to>
      <xdr:col>5</xdr:col>
      <xdr:colOff>409575</xdr:colOff>
      <xdr:row>79</xdr:row>
      <xdr:rowOff>39370</xdr:rowOff>
    </xdr:to>
    <xdr:sp macro="" textlink="">
      <xdr:nvSpPr>
        <xdr:cNvPr id="13495" name="フローチャート : 判断 183"/>
        <xdr:cNvSpPr/>
      </xdr:nvSpPr>
      <xdr:spPr>
        <a:xfrm>
          <a:off x="3746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77</xdr:row>
      <xdr:rowOff>55880</xdr:rowOff>
    </xdr:from>
    <xdr:ext cx="469900" cy="259080"/>
    <xdr:sp macro="" textlink="">
      <xdr:nvSpPr>
        <xdr:cNvPr id="13496" name="テキスト ボックス 184"/>
        <xdr:cNvSpPr txBox="1"/>
      </xdr:nvSpPr>
      <xdr:spPr>
        <a:xfrm>
          <a:off x="3562350" y="1325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73025</xdr:rowOff>
    </xdr:from>
    <xdr:to>
      <xdr:col>4</xdr:col>
      <xdr:colOff>155575</xdr:colOff>
      <xdr:row>79</xdr:row>
      <xdr:rowOff>73025</xdr:rowOff>
    </xdr:to>
    <xdr:cxnSp macro="">
      <xdr:nvCxnSpPr>
        <xdr:cNvPr id="13497" name="直線コネクタ 185"/>
        <xdr:cNvCxnSpPr/>
      </xdr:nvCxnSpPr>
      <xdr:spPr>
        <a:xfrm>
          <a:off x="2019300" y="13617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70485</xdr:rowOff>
    </xdr:from>
    <xdr:to>
      <xdr:col>4</xdr:col>
      <xdr:colOff>206375</xdr:colOff>
      <xdr:row>79</xdr:row>
      <xdr:rowOff>635</xdr:rowOff>
    </xdr:to>
    <xdr:sp macro="" textlink="">
      <xdr:nvSpPr>
        <xdr:cNvPr id="13498" name="フローチャート : 判断 186"/>
        <xdr:cNvSpPr/>
      </xdr:nvSpPr>
      <xdr:spPr>
        <a:xfrm>
          <a:off x="2857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77</xdr:row>
      <xdr:rowOff>17780</xdr:rowOff>
    </xdr:from>
    <xdr:ext cx="469900" cy="252730"/>
    <xdr:sp macro="" textlink="">
      <xdr:nvSpPr>
        <xdr:cNvPr id="13499" name="テキスト ボックス 187"/>
        <xdr:cNvSpPr txBox="1"/>
      </xdr:nvSpPr>
      <xdr:spPr>
        <a:xfrm>
          <a:off x="2673350" y="132194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73025</xdr:rowOff>
    </xdr:from>
    <xdr:to>
      <xdr:col>2</xdr:col>
      <xdr:colOff>638175</xdr:colOff>
      <xdr:row>79</xdr:row>
      <xdr:rowOff>73025</xdr:rowOff>
    </xdr:to>
    <xdr:cxnSp macro="">
      <xdr:nvCxnSpPr>
        <xdr:cNvPr id="13500" name="直線コネクタ 188"/>
        <xdr:cNvCxnSpPr/>
      </xdr:nvCxnSpPr>
      <xdr:spPr>
        <a:xfrm flipV="1">
          <a:off x="1130300" y="13617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76835</xdr:rowOff>
    </xdr:from>
    <xdr:to>
      <xdr:col>3</xdr:col>
      <xdr:colOff>3175</xdr:colOff>
      <xdr:row>79</xdr:row>
      <xdr:rowOff>6985</xdr:rowOff>
    </xdr:to>
    <xdr:sp macro="" textlink="">
      <xdr:nvSpPr>
        <xdr:cNvPr id="13501" name="フローチャート : 判断 189"/>
        <xdr:cNvSpPr/>
      </xdr:nvSpPr>
      <xdr:spPr>
        <a:xfrm>
          <a:off x="1968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77</xdr:row>
      <xdr:rowOff>23495</xdr:rowOff>
    </xdr:from>
    <xdr:ext cx="469265" cy="259080"/>
    <xdr:sp macro="" textlink="">
      <xdr:nvSpPr>
        <xdr:cNvPr id="13502" name="テキスト ボックス 190"/>
        <xdr:cNvSpPr txBox="1"/>
      </xdr:nvSpPr>
      <xdr:spPr>
        <a:xfrm>
          <a:off x="1783715" y="13225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73660</xdr:rowOff>
    </xdr:from>
    <xdr:to>
      <xdr:col>1</xdr:col>
      <xdr:colOff>485775</xdr:colOff>
      <xdr:row>79</xdr:row>
      <xdr:rowOff>3810</xdr:rowOff>
    </xdr:to>
    <xdr:sp macro="" textlink="">
      <xdr:nvSpPr>
        <xdr:cNvPr id="13503" name="フローチャート : 判断 191"/>
        <xdr:cNvSpPr/>
      </xdr:nvSpPr>
      <xdr:spPr>
        <a:xfrm>
          <a:off x="1079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77</xdr:row>
      <xdr:rowOff>20955</xdr:rowOff>
    </xdr:from>
    <xdr:ext cx="462915" cy="252730"/>
    <xdr:sp macro="" textlink="">
      <xdr:nvSpPr>
        <xdr:cNvPr id="13504" name="テキスト ボックス 192"/>
        <xdr:cNvSpPr txBox="1"/>
      </xdr:nvSpPr>
      <xdr:spPr>
        <a:xfrm>
          <a:off x="895350" y="13222605"/>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5015" cy="259080"/>
    <xdr:sp macro="" textlink="">
      <xdr:nvSpPr>
        <xdr:cNvPr id="13505" name="テキスト ボックス 193"/>
        <xdr:cNvSpPr txBox="1"/>
      </xdr:nvSpPr>
      <xdr:spPr>
        <a:xfrm>
          <a:off x="4445000" y="13967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5650" cy="259080"/>
    <xdr:sp macro="" textlink="">
      <xdr:nvSpPr>
        <xdr:cNvPr id="13506" name="テキスト ボックス 194"/>
        <xdr:cNvSpPr txBox="1"/>
      </xdr:nvSpPr>
      <xdr:spPr>
        <a:xfrm>
          <a:off x="3606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3507"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3508"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3509"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16510</xdr:rowOff>
    </xdr:from>
    <xdr:to>
      <xdr:col>6</xdr:col>
      <xdr:colOff>561975</xdr:colOff>
      <xdr:row>79</xdr:row>
      <xdr:rowOff>118110</xdr:rowOff>
    </xdr:to>
    <xdr:sp macro="" textlink="">
      <xdr:nvSpPr>
        <xdr:cNvPr id="13510" name="円/楕円 198"/>
        <xdr:cNvSpPr/>
      </xdr:nvSpPr>
      <xdr:spPr>
        <a:xfrm>
          <a:off x="4584700" y="13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102870</xdr:rowOff>
    </xdr:from>
    <xdr:ext cx="372110" cy="259080"/>
    <xdr:sp macro="" textlink="">
      <xdr:nvSpPr>
        <xdr:cNvPr id="13511" name="維持補修費該当値テキスト"/>
        <xdr:cNvSpPr txBox="1"/>
      </xdr:nvSpPr>
      <xdr:spPr>
        <a:xfrm>
          <a:off x="4686300" y="13475970"/>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22860</xdr:rowOff>
    </xdr:from>
    <xdr:to>
      <xdr:col>5</xdr:col>
      <xdr:colOff>409575</xdr:colOff>
      <xdr:row>79</xdr:row>
      <xdr:rowOff>124460</xdr:rowOff>
    </xdr:to>
    <xdr:sp macro="" textlink="">
      <xdr:nvSpPr>
        <xdr:cNvPr id="13512" name="円/楕円 200"/>
        <xdr:cNvSpPr/>
      </xdr:nvSpPr>
      <xdr:spPr>
        <a:xfrm>
          <a:off x="3746500" y="135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169545</xdr:colOff>
      <xdr:row>79</xdr:row>
      <xdr:rowOff>115570</xdr:rowOff>
    </xdr:from>
    <xdr:ext cx="378460" cy="259080"/>
    <xdr:sp macro="" textlink="">
      <xdr:nvSpPr>
        <xdr:cNvPr id="13513" name="テキスト ボックス 201"/>
        <xdr:cNvSpPr txBox="1"/>
      </xdr:nvSpPr>
      <xdr:spPr>
        <a:xfrm>
          <a:off x="3608070" y="13660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22225</xdr:rowOff>
    </xdr:from>
    <xdr:to>
      <xdr:col>4</xdr:col>
      <xdr:colOff>206375</xdr:colOff>
      <xdr:row>79</xdr:row>
      <xdr:rowOff>123825</xdr:rowOff>
    </xdr:to>
    <xdr:sp macro="" textlink="">
      <xdr:nvSpPr>
        <xdr:cNvPr id="13514" name="円/楕円 202"/>
        <xdr:cNvSpPr/>
      </xdr:nvSpPr>
      <xdr:spPr>
        <a:xfrm>
          <a:off x="2857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652145</xdr:colOff>
      <xdr:row>79</xdr:row>
      <xdr:rowOff>114935</xdr:rowOff>
    </xdr:from>
    <xdr:ext cx="378460" cy="259080"/>
    <xdr:sp macro="" textlink="">
      <xdr:nvSpPr>
        <xdr:cNvPr id="13515" name="テキスト ボックス 203"/>
        <xdr:cNvSpPr txBox="1"/>
      </xdr:nvSpPr>
      <xdr:spPr>
        <a:xfrm>
          <a:off x="2719070" y="13659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22225</xdr:rowOff>
    </xdr:from>
    <xdr:to>
      <xdr:col>3</xdr:col>
      <xdr:colOff>3175</xdr:colOff>
      <xdr:row>79</xdr:row>
      <xdr:rowOff>123825</xdr:rowOff>
    </xdr:to>
    <xdr:sp macro="" textlink="">
      <xdr:nvSpPr>
        <xdr:cNvPr id="13516" name="円/楕円 204"/>
        <xdr:cNvSpPr/>
      </xdr:nvSpPr>
      <xdr:spPr>
        <a:xfrm>
          <a:off x="1968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448945</xdr:colOff>
      <xdr:row>79</xdr:row>
      <xdr:rowOff>114935</xdr:rowOff>
    </xdr:from>
    <xdr:ext cx="378460" cy="259080"/>
    <xdr:sp macro="" textlink="">
      <xdr:nvSpPr>
        <xdr:cNvPr id="13517" name="テキスト ボックス 205"/>
        <xdr:cNvSpPr txBox="1"/>
      </xdr:nvSpPr>
      <xdr:spPr>
        <a:xfrm>
          <a:off x="1830070" y="13659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22225</xdr:rowOff>
    </xdr:from>
    <xdr:to>
      <xdr:col>1</xdr:col>
      <xdr:colOff>485775</xdr:colOff>
      <xdr:row>79</xdr:row>
      <xdr:rowOff>123825</xdr:rowOff>
    </xdr:to>
    <xdr:sp macro="" textlink="">
      <xdr:nvSpPr>
        <xdr:cNvPr id="13518" name="円/楕円 206"/>
        <xdr:cNvSpPr/>
      </xdr:nvSpPr>
      <xdr:spPr>
        <a:xfrm>
          <a:off x="1079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245745</xdr:colOff>
      <xdr:row>79</xdr:row>
      <xdr:rowOff>114935</xdr:rowOff>
    </xdr:from>
    <xdr:ext cx="378460" cy="259080"/>
    <xdr:sp macro="" textlink="">
      <xdr:nvSpPr>
        <xdr:cNvPr id="13519" name="テキスト ボックス 207"/>
        <xdr:cNvSpPr txBox="1"/>
      </xdr:nvSpPr>
      <xdr:spPr>
        <a:xfrm>
          <a:off x="941070" y="13659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3520"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3521"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3522"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3523"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3524"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3525"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3526"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3527"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9075"/>
    <xdr:sp macro="" textlink="">
      <xdr:nvSpPr>
        <xdr:cNvPr id="13528" name="テキスト ボックス 216"/>
        <xdr:cNvSpPr txBox="1"/>
      </xdr:nvSpPr>
      <xdr:spPr>
        <a:xfrm>
          <a:off x="723900" y="14922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3529"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52730"/>
    <xdr:sp macro="" textlink="">
      <xdr:nvSpPr>
        <xdr:cNvPr id="13530" name="テキスト ボックス 218"/>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13531" name="直線コネクタ 219"/>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97</xdr:row>
      <xdr:rowOff>168910</xdr:rowOff>
    </xdr:from>
    <xdr:ext cx="531495" cy="252730"/>
    <xdr:sp macro="" textlink="">
      <xdr:nvSpPr>
        <xdr:cNvPr id="13532" name="テキスト ボックス 220"/>
        <xdr:cNvSpPr txBox="1"/>
      </xdr:nvSpPr>
      <xdr:spPr>
        <a:xfrm>
          <a:off x="230505" y="16799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13533" name="直線コネクタ 221"/>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95</xdr:row>
      <xdr:rowOff>54610</xdr:rowOff>
    </xdr:from>
    <xdr:ext cx="531495" cy="252730"/>
    <xdr:sp macro="" textlink="">
      <xdr:nvSpPr>
        <xdr:cNvPr id="13534" name="テキスト ボックス 222"/>
        <xdr:cNvSpPr txBox="1"/>
      </xdr:nvSpPr>
      <xdr:spPr>
        <a:xfrm>
          <a:off x="230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13535" name="直線コネクタ 223"/>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5630" cy="252730"/>
    <xdr:sp macro="" textlink="">
      <xdr:nvSpPr>
        <xdr:cNvPr id="13536" name="テキスト ボックス 224"/>
        <xdr:cNvSpPr txBox="1"/>
      </xdr:nvSpPr>
      <xdr:spPr>
        <a:xfrm>
          <a:off x="166370" y="158851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13537" name="直線コネクタ 225"/>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5630" cy="252730"/>
    <xdr:sp macro="" textlink="">
      <xdr:nvSpPr>
        <xdr:cNvPr id="13538" name="テキスト ボックス 226"/>
        <xdr:cNvSpPr txBox="1"/>
      </xdr:nvSpPr>
      <xdr:spPr>
        <a:xfrm>
          <a:off x="166370" y="154279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3539"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2730"/>
    <xdr:sp macro="" textlink="">
      <xdr:nvSpPr>
        <xdr:cNvPr id="13540" name="テキスト ボックス 228"/>
        <xdr:cNvSpPr txBox="1"/>
      </xdr:nvSpPr>
      <xdr:spPr>
        <a:xfrm>
          <a:off x="166370" y="149707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354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11430</xdr:rowOff>
    </xdr:from>
    <xdr:to>
      <xdr:col>6</xdr:col>
      <xdr:colOff>510540</xdr:colOff>
      <xdr:row>98</xdr:row>
      <xdr:rowOff>127635</xdr:rowOff>
    </xdr:to>
    <xdr:cxnSp macro="">
      <xdr:nvCxnSpPr>
        <xdr:cNvPr id="13542" name="直線コネクタ 230"/>
        <xdr:cNvCxnSpPr/>
      </xdr:nvCxnSpPr>
      <xdr:spPr>
        <a:xfrm flipV="1">
          <a:off x="4633595" y="15441930"/>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132080</xdr:rowOff>
    </xdr:from>
    <xdr:ext cx="528320" cy="252730"/>
    <xdr:sp macro="" textlink="">
      <xdr:nvSpPr>
        <xdr:cNvPr id="13543" name="扶助費最小値テキスト"/>
        <xdr:cNvSpPr txBox="1"/>
      </xdr:nvSpPr>
      <xdr:spPr>
        <a:xfrm>
          <a:off x="4686300" y="169341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98</xdr:row>
      <xdr:rowOff>127635</xdr:rowOff>
    </xdr:from>
    <xdr:to>
      <xdr:col>6</xdr:col>
      <xdr:colOff>600075</xdr:colOff>
      <xdr:row>98</xdr:row>
      <xdr:rowOff>127635</xdr:rowOff>
    </xdr:to>
    <xdr:cxnSp macro="">
      <xdr:nvCxnSpPr>
        <xdr:cNvPr id="13544" name="直線コネクタ 232"/>
        <xdr:cNvCxnSpPr/>
      </xdr:nvCxnSpPr>
      <xdr:spPr>
        <a:xfrm>
          <a:off x="4546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129540</xdr:rowOff>
    </xdr:from>
    <xdr:ext cx="592455" cy="259080"/>
    <xdr:sp macro="" textlink="">
      <xdr:nvSpPr>
        <xdr:cNvPr id="13545" name="扶助費最大値テキスト"/>
        <xdr:cNvSpPr txBox="1"/>
      </xdr:nvSpPr>
      <xdr:spPr>
        <a:xfrm>
          <a:off x="4686300" y="152171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11430</xdr:rowOff>
    </xdr:from>
    <xdr:to>
      <xdr:col>6</xdr:col>
      <xdr:colOff>600075</xdr:colOff>
      <xdr:row>90</xdr:row>
      <xdr:rowOff>11430</xdr:rowOff>
    </xdr:to>
    <xdr:cxnSp macro="">
      <xdr:nvCxnSpPr>
        <xdr:cNvPr id="13546" name="直線コネクタ 234"/>
        <xdr:cNvCxnSpPr/>
      </xdr:nvCxnSpPr>
      <xdr:spPr>
        <a:xfrm>
          <a:off x="4546600" y="1544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117475</xdr:rowOff>
    </xdr:from>
    <xdr:to>
      <xdr:col>6</xdr:col>
      <xdr:colOff>511810</xdr:colOff>
      <xdr:row>97</xdr:row>
      <xdr:rowOff>39370</xdr:rowOff>
    </xdr:to>
    <xdr:cxnSp macro="">
      <xdr:nvCxnSpPr>
        <xdr:cNvPr id="13547" name="直線コネクタ 235"/>
        <xdr:cNvCxnSpPr/>
      </xdr:nvCxnSpPr>
      <xdr:spPr>
        <a:xfrm flipV="1">
          <a:off x="3797300" y="16576675"/>
          <a:ext cx="83883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110490</xdr:rowOff>
    </xdr:from>
    <xdr:ext cx="528320" cy="252730"/>
    <xdr:sp macro="" textlink="">
      <xdr:nvSpPr>
        <xdr:cNvPr id="13548" name="扶助費平均値テキスト"/>
        <xdr:cNvSpPr txBox="1"/>
      </xdr:nvSpPr>
      <xdr:spPr>
        <a:xfrm>
          <a:off x="4686300" y="16226790"/>
          <a:ext cx="5283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86995</xdr:rowOff>
    </xdr:from>
    <xdr:to>
      <xdr:col>6</xdr:col>
      <xdr:colOff>561975</xdr:colOff>
      <xdr:row>96</xdr:row>
      <xdr:rowOff>17780</xdr:rowOff>
    </xdr:to>
    <xdr:sp macro="" textlink="">
      <xdr:nvSpPr>
        <xdr:cNvPr id="13549" name="フローチャート : 判断 237"/>
        <xdr:cNvSpPr/>
      </xdr:nvSpPr>
      <xdr:spPr>
        <a:xfrm>
          <a:off x="458470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39370</xdr:rowOff>
    </xdr:from>
    <xdr:to>
      <xdr:col>5</xdr:col>
      <xdr:colOff>358775</xdr:colOff>
      <xdr:row>97</xdr:row>
      <xdr:rowOff>135255</xdr:rowOff>
    </xdr:to>
    <xdr:cxnSp macro="">
      <xdr:nvCxnSpPr>
        <xdr:cNvPr id="13550" name="直線コネクタ 238"/>
        <xdr:cNvCxnSpPr/>
      </xdr:nvCxnSpPr>
      <xdr:spPr>
        <a:xfrm flipV="1">
          <a:off x="2908300" y="1667002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40640</xdr:rowOff>
    </xdr:from>
    <xdr:to>
      <xdr:col>5</xdr:col>
      <xdr:colOff>409575</xdr:colOff>
      <xdr:row>96</xdr:row>
      <xdr:rowOff>142240</xdr:rowOff>
    </xdr:to>
    <xdr:sp macro="" textlink="">
      <xdr:nvSpPr>
        <xdr:cNvPr id="13551" name="フローチャート : 判断 239"/>
        <xdr:cNvSpPr/>
      </xdr:nvSpPr>
      <xdr:spPr>
        <a:xfrm>
          <a:off x="37465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158750</xdr:rowOff>
    </xdr:from>
    <xdr:ext cx="527685" cy="259080"/>
    <xdr:sp macro="" textlink="">
      <xdr:nvSpPr>
        <xdr:cNvPr id="13552" name="テキスト ボックス 240"/>
        <xdr:cNvSpPr txBox="1"/>
      </xdr:nvSpPr>
      <xdr:spPr>
        <a:xfrm>
          <a:off x="3529965" y="16275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135255</xdr:rowOff>
    </xdr:from>
    <xdr:to>
      <xdr:col>4</xdr:col>
      <xdr:colOff>155575</xdr:colOff>
      <xdr:row>98</xdr:row>
      <xdr:rowOff>36830</xdr:rowOff>
    </xdr:to>
    <xdr:cxnSp macro="">
      <xdr:nvCxnSpPr>
        <xdr:cNvPr id="13553" name="直線コネクタ 241"/>
        <xdr:cNvCxnSpPr/>
      </xdr:nvCxnSpPr>
      <xdr:spPr>
        <a:xfrm flipV="1">
          <a:off x="2019300" y="1676590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102235</xdr:rowOff>
    </xdr:from>
    <xdr:to>
      <xdr:col>4</xdr:col>
      <xdr:colOff>206375</xdr:colOff>
      <xdr:row>97</xdr:row>
      <xdr:rowOff>32385</xdr:rowOff>
    </xdr:to>
    <xdr:sp macro="" textlink="">
      <xdr:nvSpPr>
        <xdr:cNvPr id="13554" name="フローチャート : 判断 242"/>
        <xdr:cNvSpPr/>
      </xdr:nvSpPr>
      <xdr:spPr>
        <a:xfrm>
          <a:off x="2857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48895</xdr:rowOff>
    </xdr:from>
    <xdr:ext cx="528320" cy="259080"/>
    <xdr:sp macro="" textlink="">
      <xdr:nvSpPr>
        <xdr:cNvPr id="13555" name="テキスト ボックス 243"/>
        <xdr:cNvSpPr txBox="1"/>
      </xdr:nvSpPr>
      <xdr:spPr>
        <a:xfrm>
          <a:off x="2640965" y="163366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36830</xdr:rowOff>
    </xdr:from>
    <xdr:to>
      <xdr:col>2</xdr:col>
      <xdr:colOff>638175</xdr:colOff>
      <xdr:row>99</xdr:row>
      <xdr:rowOff>15875</xdr:rowOff>
    </xdr:to>
    <xdr:cxnSp macro="">
      <xdr:nvCxnSpPr>
        <xdr:cNvPr id="13556" name="直線コネクタ 244"/>
        <xdr:cNvCxnSpPr/>
      </xdr:nvCxnSpPr>
      <xdr:spPr>
        <a:xfrm flipV="1">
          <a:off x="1130300" y="1683893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24130</xdr:rowOff>
    </xdr:from>
    <xdr:to>
      <xdr:col>3</xdr:col>
      <xdr:colOff>3175</xdr:colOff>
      <xdr:row>97</xdr:row>
      <xdr:rowOff>125730</xdr:rowOff>
    </xdr:to>
    <xdr:sp macro="" textlink="">
      <xdr:nvSpPr>
        <xdr:cNvPr id="13557" name="フローチャート : 判断 245"/>
        <xdr:cNvSpPr/>
      </xdr:nvSpPr>
      <xdr:spPr>
        <a:xfrm>
          <a:off x="1968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142240</xdr:rowOff>
    </xdr:from>
    <xdr:ext cx="528320" cy="259080"/>
    <xdr:sp macro="" textlink="">
      <xdr:nvSpPr>
        <xdr:cNvPr id="13558" name="テキスト ボックス 246"/>
        <xdr:cNvSpPr txBox="1"/>
      </xdr:nvSpPr>
      <xdr:spPr>
        <a:xfrm>
          <a:off x="1751965" y="164299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46990</xdr:rowOff>
    </xdr:from>
    <xdr:to>
      <xdr:col>1</xdr:col>
      <xdr:colOff>485775</xdr:colOff>
      <xdr:row>97</xdr:row>
      <xdr:rowOff>148590</xdr:rowOff>
    </xdr:to>
    <xdr:sp macro="" textlink="">
      <xdr:nvSpPr>
        <xdr:cNvPr id="13559" name="フローチャート : 判断 247"/>
        <xdr:cNvSpPr/>
      </xdr:nvSpPr>
      <xdr:spPr>
        <a:xfrm>
          <a:off x="1079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165100</xdr:rowOff>
    </xdr:from>
    <xdr:ext cx="528320" cy="259080"/>
    <xdr:sp macro="" textlink="">
      <xdr:nvSpPr>
        <xdr:cNvPr id="13560" name="テキスト ボックス 248"/>
        <xdr:cNvSpPr txBox="1"/>
      </xdr:nvSpPr>
      <xdr:spPr>
        <a:xfrm>
          <a:off x="862965" y="16452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5015" cy="259080"/>
    <xdr:sp macro="" textlink="">
      <xdr:nvSpPr>
        <xdr:cNvPr id="13561" name="テキスト ボックス 249"/>
        <xdr:cNvSpPr txBox="1"/>
      </xdr:nvSpPr>
      <xdr:spPr>
        <a:xfrm>
          <a:off x="44450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5650" cy="259080"/>
    <xdr:sp macro="" textlink="">
      <xdr:nvSpPr>
        <xdr:cNvPr id="13562" name="テキスト ボックス 250"/>
        <xdr:cNvSpPr txBox="1"/>
      </xdr:nvSpPr>
      <xdr:spPr>
        <a:xfrm>
          <a:off x="3606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13563"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13564"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13565"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66675</xdr:rowOff>
    </xdr:from>
    <xdr:to>
      <xdr:col>6</xdr:col>
      <xdr:colOff>561975</xdr:colOff>
      <xdr:row>96</xdr:row>
      <xdr:rowOff>168275</xdr:rowOff>
    </xdr:to>
    <xdr:sp macro="" textlink="">
      <xdr:nvSpPr>
        <xdr:cNvPr id="13566" name="円/楕円 254"/>
        <xdr:cNvSpPr/>
      </xdr:nvSpPr>
      <xdr:spPr>
        <a:xfrm>
          <a:off x="45847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45085</xdr:rowOff>
    </xdr:from>
    <xdr:ext cx="528320" cy="258445"/>
    <xdr:sp macro="" textlink="">
      <xdr:nvSpPr>
        <xdr:cNvPr id="13567" name="扶助費該当値テキスト"/>
        <xdr:cNvSpPr txBox="1"/>
      </xdr:nvSpPr>
      <xdr:spPr>
        <a:xfrm>
          <a:off x="4686300" y="165042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83,956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160020</xdr:rowOff>
    </xdr:from>
    <xdr:to>
      <xdr:col>5</xdr:col>
      <xdr:colOff>409575</xdr:colOff>
      <xdr:row>97</xdr:row>
      <xdr:rowOff>90170</xdr:rowOff>
    </xdr:to>
    <xdr:sp macro="" textlink="">
      <xdr:nvSpPr>
        <xdr:cNvPr id="13568" name="円/楕円 256"/>
        <xdr:cNvSpPr/>
      </xdr:nvSpPr>
      <xdr:spPr>
        <a:xfrm>
          <a:off x="3746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81280</xdr:rowOff>
    </xdr:from>
    <xdr:ext cx="527685" cy="259080"/>
    <xdr:sp macro="" textlink="">
      <xdr:nvSpPr>
        <xdr:cNvPr id="13569" name="テキスト ボックス 257"/>
        <xdr:cNvSpPr txBox="1"/>
      </xdr:nvSpPr>
      <xdr:spPr>
        <a:xfrm>
          <a:off x="3529965" y="16711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77,827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84455</xdr:rowOff>
    </xdr:from>
    <xdr:to>
      <xdr:col>4</xdr:col>
      <xdr:colOff>206375</xdr:colOff>
      <xdr:row>98</xdr:row>
      <xdr:rowOff>14605</xdr:rowOff>
    </xdr:to>
    <xdr:sp macro="" textlink="">
      <xdr:nvSpPr>
        <xdr:cNvPr id="13570" name="円/楕円 258"/>
        <xdr:cNvSpPr/>
      </xdr:nvSpPr>
      <xdr:spPr>
        <a:xfrm>
          <a:off x="2857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6350</xdr:rowOff>
    </xdr:from>
    <xdr:ext cx="528320" cy="252730"/>
    <xdr:sp macro="" textlink="">
      <xdr:nvSpPr>
        <xdr:cNvPr id="13571" name="テキスト ボックス 259"/>
        <xdr:cNvSpPr txBox="1"/>
      </xdr:nvSpPr>
      <xdr:spPr>
        <a:xfrm>
          <a:off x="2640965" y="16808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71,549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157480</xdr:rowOff>
    </xdr:from>
    <xdr:to>
      <xdr:col>3</xdr:col>
      <xdr:colOff>3175</xdr:colOff>
      <xdr:row>98</xdr:row>
      <xdr:rowOff>87630</xdr:rowOff>
    </xdr:to>
    <xdr:sp macro="" textlink="">
      <xdr:nvSpPr>
        <xdr:cNvPr id="13572" name="円/楕円 260"/>
        <xdr:cNvSpPr/>
      </xdr:nvSpPr>
      <xdr:spPr>
        <a:xfrm>
          <a:off x="1968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78740</xdr:rowOff>
    </xdr:from>
    <xdr:ext cx="528320" cy="259080"/>
    <xdr:sp macro="" textlink="">
      <xdr:nvSpPr>
        <xdr:cNvPr id="13573" name="テキスト ボックス 261"/>
        <xdr:cNvSpPr txBox="1"/>
      </xdr:nvSpPr>
      <xdr:spPr>
        <a:xfrm>
          <a:off x="1751965" y="16880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66,766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136525</xdr:rowOff>
    </xdr:from>
    <xdr:to>
      <xdr:col>1</xdr:col>
      <xdr:colOff>485775</xdr:colOff>
      <xdr:row>99</xdr:row>
      <xdr:rowOff>66675</xdr:rowOff>
    </xdr:to>
    <xdr:sp macro="" textlink="">
      <xdr:nvSpPr>
        <xdr:cNvPr id="13574" name="円/楕円 262"/>
        <xdr:cNvSpPr/>
      </xdr:nvSpPr>
      <xdr:spPr>
        <a:xfrm>
          <a:off x="1079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99</xdr:row>
      <xdr:rowOff>57785</xdr:rowOff>
    </xdr:from>
    <xdr:ext cx="528320" cy="259080"/>
    <xdr:sp macro="" textlink="">
      <xdr:nvSpPr>
        <xdr:cNvPr id="13575" name="テキスト ボックス 263"/>
        <xdr:cNvSpPr txBox="1"/>
      </xdr:nvSpPr>
      <xdr:spPr>
        <a:xfrm>
          <a:off x="862965" y="170313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56,886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3576"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3577"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3578"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3579"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3580"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3581"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3582"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3583"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9075"/>
    <xdr:sp macro="" textlink="">
      <xdr:nvSpPr>
        <xdr:cNvPr id="13584" name="テキスト ボックス 272"/>
        <xdr:cNvSpPr txBox="1"/>
      </xdr:nvSpPr>
      <xdr:spPr>
        <a:xfrm>
          <a:off x="6565900" y="4635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3585"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13586"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13587" name="テキスト ボックス 275"/>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13588"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35560</xdr:rowOff>
    </xdr:from>
    <xdr:ext cx="525145" cy="259080"/>
    <xdr:sp macro="" textlink="">
      <xdr:nvSpPr>
        <xdr:cNvPr id="13589" name="テキスト ボックス 277"/>
        <xdr:cNvSpPr txBox="1"/>
      </xdr:nvSpPr>
      <xdr:spPr>
        <a:xfrm>
          <a:off x="6072505" y="6207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13590"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168910</xdr:rowOff>
    </xdr:from>
    <xdr:ext cx="525145" cy="252730"/>
    <xdr:sp macro="" textlink="">
      <xdr:nvSpPr>
        <xdr:cNvPr id="13591" name="テキスト ボックス 279"/>
        <xdr:cNvSpPr txBox="1"/>
      </xdr:nvSpPr>
      <xdr:spPr>
        <a:xfrm>
          <a:off x="6072505" y="58267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13592"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31</xdr:row>
      <xdr:rowOff>130810</xdr:rowOff>
    </xdr:from>
    <xdr:ext cx="525145" cy="259080"/>
    <xdr:sp macro="" textlink="">
      <xdr:nvSpPr>
        <xdr:cNvPr id="13593" name="テキスト ボックス 281"/>
        <xdr:cNvSpPr txBox="1"/>
      </xdr:nvSpPr>
      <xdr:spPr>
        <a:xfrm>
          <a:off x="6072505" y="5445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13594"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92710</xdr:rowOff>
    </xdr:from>
    <xdr:ext cx="589280" cy="259080"/>
    <xdr:sp macro="" textlink="">
      <xdr:nvSpPr>
        <xdr:cNvPr id="13595" name="テキスト ボックス 283"/>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13596"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89280" cy="252730"/>
    <xdr:sp macro="" textlink="">
      <xdr:nvSpPr>
        <xdr:cNvPr id="13597" name="テキスト ボックス 285"/>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1359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160655</xdr:rowOff>
    </xdr:from>
    <xdr:to>
      <xdr:col>15</xdr:col>
      <xdr:colOff>180340</xdr:colOff>
      <xdr:row>37</xdr:row>
      <xdr:rowOff>155575</xdr:rowOff>
    </xdr:to>
    <xdr:cxnSp macro="">
      <xdr:nvCxnSpPr>
        <xdr:cNvPr id="13599" name="直線コネクタ 287"/>
        <xdr:cNvCxnSpPr/>
      </xdr:nvCxnSpPr>
      <xdr:spPr>
        <a:xfrm flipV="1">
          <a:off x="10475595" y="5132705"/>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160020</xdr:rowOff>
    </xdr:from>
    <xdr:ext cx="534670" cy="259080"/>
    <xdr:sp macro="" textlink="">
      <xdr:nvSpPr>
        <xdr:cNvPr id="13600" name="補助費等最小値テキスト"/>
        <xdr:cNvSpPr txBox="1"/>
      </xdr:nvSpPr>
      <xdr:spPr>
        <a:xfrm>
          <a:off x="10528300" y="650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155575</xdr:rowOff>
    </xdr:from>
    <xdr:to>
      <xdr:col>15</xdr:col>
      <xdr:colOff>269875</xdr:colOff>
      <xdr:row>37</xdr:row>
      <xdr:rowOff>155575</xdr:rowOff>
    </xdr:to>
    <xdr:cxnSp macro="">
      <xdr:nvCxnSpPr>
        <xdr:cNvPr id="13601" name="直線コネクタ 289"/>
        <xdr:cNvCxnSpPr/>
      </xdr:nvCxnSpPr>
      <xdr:spPr>
        <a:xfrm>
          <a:off x="10388600" y="649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107315</xdr:rowOff>
    </xdr:from>
    <xdr:ext cx="598805" cy="259080"/>
    <xdr:sp macro="" textlink="">
      <xdr:nvSpPr>
        <xdr:cNvPr id="13602" name="補助費等最大値テキスト"/>
        <xdr:cNvSpPr txBox="1"/>
      </xdr:nvSpPr>
      <xdr:spPr>
        <a:xfrm>
          <a:off x="10528300" y="4907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160655</xdr:rowOff>
    </xdr:from>
    <xdr:to>
      <xdr:col>15</xdr:col>
      <xdr:colOff>269875</xdr:colOff>
      <xdr:row>29</xdr:row>
      <xdr:rowOff>160655</xdr:rowOff>
    </xdr:to>
    <xdr:cxnSp macro="">
      <xdr:nvCxnSpPr>
        <xdr:cNvPr id="13603" name="直線コネクタ 291"/>
        <xdr:cNvCxnSpPr/>
      </xdr:nvCxnSpPr>
      <xdr:spPr>
        <a:xfrm>
          <a:off x="10388600" y="5132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27940</xdr:rowOff>
    </xdr:from>
    <xdr:to>
      <xdr:col>15</xdr:col>
      <xdr:colOff>180975</xdr:colOff>
      <xdr:row>37</xdr:row>
      <xdr:rowOff>60325</xdr:rowOff>
    </xdr:to>
    <xdr:cxnSp macro="">
      <xdr:nvCxnSpPr>
        <xdr:cNvPr id="13604" name="直線コネクタ 292"/>
        <xdr:cNvCxnSpPr/>
      </xdr:nvCxnSpPr>
      <xdr:spPr>
        <a:xfrm>
          <a:off x="9639300" y="63715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74930</xdr:rowOff>
    </xdr:from>
    <xdr:ext cx="534670" cy="252730"/>
    <xdr:sp macro="" textlink="">
      <xdr:nvSpPr>
        <xdr:cNvPr id="13605" name="補助費等平均値テキスト"/>
        <xdr:cNvSpPr txBox="1"/>
      </xdr:nvSpPr>
      <xdr:spPr>
        <a:xfrm>
          <a:off x="10528300" y="590423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50800</xdr:rowOff>
    </xdr:from>
    <xdr:to>
      <xdr:col>15</xdr:col>
      <xdr:colOff>231775</xdr:colOff>
      <xdr:row>35</xdr:row>
      <xdr:rowOff>152400</xdr:rowOff>
    </xdr:to>
    <xdr:sp macro="" textlink="">
      <xdr:nvSpPr>
        <xdr:cNvPr id="13606" name="フローチャート : 判断 294"/>
        <xdr:cNvSpPr/>
      </xdr:nvSpPr>
      <xdr:spPr>
        <a:xfrm>
          <a:off x="104267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37</xdr:row>
      <xdr:rowOff>27940</xdr:rowOff>
    </xdr:from>
    <xdr:to>
      <xdr:col>14</xdr:col>
      <xdr:colOff>28575</xdr:colOff>
      <xdr:row>37</xdr:row>
      <xdr:rowOff>43815</xdr:rowOff>
    </xdr:to>
    <xdr:cxnSp macro="">
      <xdr:nvCxnSpPr>
        <xdr:cNvPr id="13607" name="直線コネクタ 295"/>
        <xdr:cNvCxnSpPr/>
      </xdr:nvCxnSpPr>
      <xdr:spPr>
        <a:xfrm flipV="1">
          <a:off x="8750935" y="6371590"/>
          <a:ext cx="88836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35560</xdr:rowOff>
    </xdr:from>
    <xdr:to>
      <xdr:col>14</xdr:col>
      <xdr:colOff>79375</xdr:colOff>
      <xdr:row>36</xdr:row>
      <xdr:rowOff>137160</xdr:rowOff>
    </xdr:to>
    <xdr:sp macro="" textlink="">
      <xdr:nvSpPr>
        <xdr:cNvPr id="13608" name="フローチャート : 判断 296"/>
        <xdr:cNvSpPr/>
      </xdr:nvSpPr>
      <xdr:spPr>
        <a:xfrm>
          <a:off x="9588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34</xdr:row>
      <xdr:rowOff>153670</xdr:rowOff>
    </xdr:from>
    <xdr:ext cx="534670" cy="259080"/>
    <xdr:sp macro="" textlink="">
      <xdr:nvSpPr>
        <xdr:cNvPr id="13609" name="テキスト ボックス 297"/>
        <xdr:cNvSpPr txBox="1"/>
      </xdr:nvSpPr>
      <xdr:spPr>
        <a:xfrm>
          <a:off x="9371965" y="5982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43815</xdr:rowOff>
    </xdr:from>
    <xdr:to>
      <xdr:col>12</xdr:col>
      <xdr:colOff>511810</xdr:colOff>
      <xdr:row>37</xdr:row>
      <xdr:rowOff>123190</xdr:rowOff>
    </xdr:to>
    <xdr:cxnSp macro="">
      <xdr:nvCxnSpPr>
        <xdr:cNvPr id="13610" name="直線コネクタ 298"/>
        <xdr:cNvCxnSpPr/>
      </xdr:nvCxnSpPr>
      <xdr:spPr>
        <a:xfrm flipV="1">
          <a:off x="7861300" y="6387465"/>
          <a:ext cx="88963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6985</xdr:rowOff>
    </xdr:from>
    <xdr:to>
      <xdr:col>12</xdr:col>
      <xdr:colOff>561975</xdr:colOff>
      <xdr:row>36</xdr:row>
      <xdr:rowOff>109220</xdr:rowOff>
    </xdr:to>
    <xdr:sp macro="" textlink="">
      <xdr:nvSpPr>
        <xdr:cNvPr id="13611" name="フローチャート : 判断 299"/>
        <xdr:cNvSpPr/>
      </xdr:nvSpPr>
      <xdr:spPr>
        <a:xfrm>
          <a:off x="8699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34</xdr:row>
      <xdr:rowOff>125095</xdr:rowOff>
    </xdr:from>
    <xdr:ext cx="534670" cy="258445"/>
    <xdr:sp macro="" textlink="">
      <xdr:nvSpPr>
        <xdr:cNvPr id="13612" name="テキスト ボックス 300"/>
        <xdr:cNvSpPr txBox="1"/>
      </xdr:nvSpPr>
      <xdr:spPr>
        <a:xfrm>
          <a:off x="8482965" y="5954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123190</xdr:rowOff>
    </xdr:from>
    <xdr:to>
      <xdr:col>11</xdr:col>
      <xdr:colOff>307975</xdr:colOff>
      <xdr:row>37</xdr:row>
      <xdr:rowOff>136525</xdr:rowOff>
    </xdr:to>
    <xdr:cxnSp macro="">
      <xdr:nvCxnSpPr>
        <xdr:cNvPr id="13613" name="直線コネクタ 301"/>
        <xdr:cNvCxnSpPr/>
      </xdr:nvCxnSpPr>
      <xdr:spPr>
        <a:xfrm flipV="1">
          <a:off x="6972300" y="64668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136525</xdr:rowOff>
    </xdr:from>
    <xdr:to>
      <xdr:col>11</xdr:col>
      <xdr:colOff>358775</xdr:colOff>
      <xdr:row>36</xdr:row>
      <xdr:rowOff>66675</xdr:rowOff>
    </xdr:to>
    <xdr:sp macro="" textlink="">
      <xdr:nvSpPr>
        <xdr:cNvPr id="13614" name="フローチャート : 判断 302"/>
        <xdr:cNvSpPr/>
      </xdr:nvSpPr>
      <xdr:spPr>
        <a:xfrm>
          <a:off x="7810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34</xdr:row>
      <xdr:rowOff>83185</xdr:rowOff>
    </xdr:from>
    <xdr:ext cx="534670" cy="259080"/>
    <xdr:sp macro="" textlink="">
      <xdr:nvSpPr>
        <xdr:cNvPr id="13615" name="テキスト ボックス 303"/>
        <xdr:cNvSpPr txBox="1"/>
      </xdr:nvSpPr>
      <xdr:spPr>
        <a:xfrm>
          <a:off x="7593965" y="591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54610</xdr:colOff>
      <xdr:row>36</xdr:row>
      <xdr:rowOff>3810</xdr:rowOff>
    </xdr:from>
    <xdr:to>
      <xdr:col>10</xdr:col>
      <xdr:colOff>155575</xdr:colOff>
      <xdr:row>36</xdr:row>
      <xdr:rowOff>105410</xdr:rowOff>
    </xdr:to>
    <xdr:sp macro="" textlink="">
      <xdr:nvSpPr>
        <xdr:cNvPr id="13616" name="フローチャート : 判断 304"/>
        <xdr:cNvSpPr/>
      </xdr:nvSpPr>
      <xdr:spPr>
        <a:xfrm>
          <a:off x="6922135" y="617601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34</xdr:row>
      <xdr:rowOff>121920</xdr:rowOff>
    </xdr:from>
    <xdr:ext cx="527685" cy="252730"/>
    <xdr:sp macro="" textlink="">
      <xdr:nvSpPr>
        <xdr:cNvPr id="13617" name="テキスト ボックス 305"/>
        <xdr:cNvSpPr txBox="1"/>
      </xdr:nvSpPr>
      <xdr:spPr>
        <a:xfrm>
          <a:off x="6705600" y="5951220"/>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13618"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5015" cy="259080"/>
    <xdr:sp macro="" textlink="">
      <xdr:nvSpPr>
        <xdr:cNvPr id="13619" name="テキスト ボックス 307"/>
        <xdr:cNvSpPr txBox="1"/>
      </xdr:nvSpPr>
      <xdr:spPr>
        <a:xfrm>
          <a:off x="9448800" y="7109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5015" cy="259080"/>
    <xdr:sp macro="" textlink="">
      <xdr:nvSpPr>
        <xdr:cNvPr id="13620" name="テキスト ボックス 308"/>
        <xdr:cNvSpPr txBox="1"/>
      </xdr:nvSpPr>
      <xdr:spPr>
        <a:xfrm>
          <a:off x="8559800" y="7109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5650" cy="259080"/>
    <xdr:sp macro="" textlink="">
      <xdr:nvSpPr>
        <xdr:cNvPr id="13621" name="テキスト ボックス 309"/>
        <xdr:cNvSpPr txBox="1"/>
      </xdr:nvSpPr>
      <xdr:spPr>
        <a:xfrm>
          <a:off x="7670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5650" cy="259080"/>
    <xdr:sp macro="" textlink="">
      <xdr:nvSpPr>
        <xdr:cNvPr id="13622" name="テキスト ボックス 310"/>
        <xdr:cNvSpPr txBox="1"/>
      </xdr:nvSpPr>
      <xdr:spPr>
        <a:xfrm>
          <a:off x="6781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9525</xdr:rowOff>
    </xdr:from>
    <xdr:to>
      <xdr:col>15</xdr:col>
      <xdr:colOff>231775</xdr:colOff>
      <xdr:row>37</xdr:row>
      <xdr:rowOff>111125</xdr:rowOff>
    </xdr:to>
    <xdr:sp macro="" textlink="">
      <xdr:nvSpPr>
        <xdr:cNvPr id="13623" name="円/楕円 311"/>
        <xdr:cNvSpPr/>
      </xdr:nvSpPr>
      <xdr:spPr>
        <a:xfrm>
          <a:off x="10426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95885</xdr:rowOff>
    </xdr:from>
    <xdr:ext cx="534670" cy="259080"/>
    <xdr:sp macro="" textlink="">
      <xdr:nvSpPr>
        <xdr:cNvPr id="13624" name="補助費等該当値テキスト"/>
        <xdr:cNvSpPr txBox="1"/>
      </xdr:nvSpPr>
      <xdr:spPr>
        <a:xfrm>
          <a:off x="10528300" y="626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148590</xdr:rowOff>
    </xdr:from>
    <xdr:to>
      <xdr:col>14</xdr:col>
      <xdr:colOff>79375</xdr:colOff>
      <xdr:row>37</xdr:row>
      <xdr:rowOff>78740</xdr:rowOff>
    </xdr:to>
    <xdr:sp macro="" textlink="">
      <xdr:nvSpPr>
        <xdr:cNvPr id="13625" name="円/楕円 313"/>
        <xdr:cNvSpPr/>
      </xdr:nvSpPr>
      <xdr:spPr>
        <a:xfrm>
          <a:off x="9588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37</xdr:row>
      <xdr:rowOff>69850</xdr:rowOff>
    </xdr:from>
    <xdr:ext cx="534670" cy="259080"/>
    <xdr:sp macro="" textlink="">
      <xdr:nvSpPr>
        <xdr:cNvPr id="13626" name="テキスト ボックス 314"/>
        <xdr:cNvSpPr txBox="1"/>
      </xdr:nvSpPr>
      <xdr:spPr>
        <a:xfrm>
          <a:off x="9371965" y="641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164465</xdr:rowOff>
    </xdr:from>
    <xdr:to>
      <xdr:col>12</xdr:col>
      <xdr:colOff>561975</xdr:colOff>
      <xdr:row>37</xdr:row>
      <xdr:rowOff>94615</xdr:rowOff>
    </xdr:to>
    <xdr:sp macro="" textlink="">
      <xdr:nvSpPr>
        <xdr:cNvPr id="13627" name="円/楕円 315"/>
        <xdr:cNvSpPr/>
      </xdr:nvSpPr>
      <xdr:spPr>
        <a:xfrm>
          <a:off x="869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37</xdr:row>
      <xdr:rowOff>86360</xdr:rowOff>
    </xdr:from>
    <xdr:ext cx="534670" cy="252730"/>
    <xdr:sp macro="" textlink="">
      <xdr:nvSpPr>
        <xdr:cNvPr id="13628" name="テキスト ボックス 316"/>
        <xdr:cNvSpPr txBox="1"/>
      </xdr:nvSpPr>
      <xdr:spPr>
        <a:xfrm>
          <a:off x="8482965" y="64300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72390</xdr:rowOff>
    </xdr:from>
    <xdr:to>
      <xdr:col>11</xdr:col>
      <xdr:colOff>358775</xdr:colOff>
      <xdr:row>38</xdr:row>
      <xdr:rowOff>2540</xdr:rowOff>
    </xdr:to>
    <xdr:sp macro="" textlink="">
      <xdr:nvSpPr>
        <xdr:cNvPr id="13629" name="円/楕円 317"/>
        <xdr:cNvSpPr/>
      </xdr:nvSpPr>
      <xdr:spPr>
        <a:xfrm>
          <a:off x="7810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37</xdr:row>
      <xdr:rowOff>165100</xdr:rowOff>
    </xdr:from>
    <xdr:ext cx="534670" cy="259080"/>
    <xdr:sp macro="" textlink="">
      <xdr:nvSpPr>
        <xdr:cNvPr id="13630" name="テキスト ボックス 318"/>
        <xdr:cNvSpPr txBox="1"/>
      </xdr:nvSpPr>
      <xdr:spPr>
        <a:xfrm>
          <a:off x="7593965" y="650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86360</xdr:rowOff>
    </xdr:from>
    <xdr:to>
      <xdr:col>10</xdr:col>
      <xdr:colOff>155575</xdr:colOff>
      <xdr:row>38</xdr:row>
      <xdr:rowOff>15875</xdr:rowOff>
    </xdr:to>
    <xdr:sp macro="" textlink="">
      <xdr:nvSpPr>
        <xdr:cNvPr id="13631" name="円/楕円 319"/>
        <xdr:cNvSpPr/>
      </xdr:nvSpPr>
      <xdr:spPr>
        <a:xfrm>
          <a:off x="6922135" y="643001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38</xdr:row>
      <xdr:rowOff>6985</xdr:rowOff>
    </xdr:from>
    <xdr:ext cx="527685" cy="252730"/>
    <xdr:sp macro="" textlink="">
      <xdr:nvSpPr>
        <xdr:cNvPr id="13632" name="テキスト ボックス 320"/>
        <xdr:cNvSpPr txBox="1"/>
      </xdr:nvSpPr>
      <xdr:spPr>
        <a:xfrm>
          <a:off x="6705600" y="6522085"/>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19,734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13633"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3634"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3635"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3636"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3637"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3638"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3639"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3640"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9075"/>
    <xdr:sp macro="" textlink="">
      <xdr:nvSpPr>
        <xdr:cNvPr id="13641" name="テキスト ボックス 329"/>
        <xdr:cNvSpPr txBox="1"/>
      </xdr:nvSpPr>
      <xdr:spPr>
        <a:xfrm>
          <a:off x="6565900" y="8064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13642"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13643"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73660</xdr:rowOff>
    </xdr:from>
    <xdr:ext cx="248920" cy="259080"/>
    <xdr:sp macro="" textlink="">
      <xdr:nvSpPr>
        <xdr:cNvPr id="13644" name="テキスト ボックス 332"/>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13645"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35560</xdr:rowOff>
    </xdr:from>
    <xdr:ext cx="525145" cy="259080"/>
    <xdr:sp macro="" textlink="">
      <xdr:nvSpPr>
        <xdr:cNvPr id="13646" name="テキスト ボックス 334"/>
        <xdr:cNvSpPr txBox="1"/>
      </xdr:nvSpPr>
      <xdr:spPr>
        <a:xfrm>
          <a:off x="6072505" y="9636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13647"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168910</xdr:rowOff>
    </xdr:from>
    <xdr:ext cx="589280" cy="252730"/>
    <xdr:sp macro="" textlink="">
      <xdr:nvSpPr>
        <xdr:cNvPr id="13648" name="テキスト ボックス 336"/>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13649"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51</xdr:row>
      <xdr:rowOff>130810</xdr:rowOff>
    </xdr:from>
    <xdr:ext cx="589280" cy="259080"/>
    <xdr:sp macro="" textlink="">
      <xdr:nvSpPr>
        <xdr:cNvPr id="13650" name="テキスト ボックス 338"/>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13651"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92710</xdr:rowOff>
    </xdr:from>
    <xdr:ext cx="589280" cy="259080"/>
    <xdr:sp macro="" textlink="">
      <xdr:nvSpPr>
        <xdr:cNvPr id="13652" name="テキスト ボックス 340"/>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13653"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89280" cy="252730"/>
    <xdr:sp macro="" textlink="">
      <xdr:nvSpPr>
        <xdr:cNvPr id="13654" name="テキスト ボックス 342"/>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1365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142240</xdr:rowOff>
    </xdr:from>
    <xdr:to>
      <xdr:col>15</xdr:col>
      <xdr:colOff>180340</xdr:colOff>
      <xdr:row>58</xdr:row>
      <xdr:rowOff>88265</xdr:rowOff>
    </xdr:to>
    <xdr:cxnSp macro="">
      <xdr:nvCxnSpPr>
        <xdr:cNvPr id="13656" name="直線コネクタ 344"/>
        <xdr:cNvCxnSpPr/>
      </xdr:nvCxnSpPr>
      <xdr:spPr>
        <a:xfrm flipV="1">
          <a:off x="10475595" y="8714740"/>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92075</xdr:rowOff>
    </xdr:from>
    <xdr:ext cx="534670" cy="259080"/>
    <xdr:sp macro="" textlink="">
      <xdr:nvSpPr>
        <xdr:cNvPr id="13657" name="普通建設事業費最小値テキスト"/>
        <xdr:cNvSpPr txBox="1"/>
      </xdr:nvSpPr>
      <xdr:spPr>
        <a:xfrm>
          <a:off x="10528300" y="10036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88265</xdr:rowOff>
    </xdr:from>
    <xdr:to>
      <xdr:col>15</xdr:col>
      <xdr:colOff>269875</xdr:colOff>
      <xdr:row>58</xdr:row>
      <xdr:rowOff>88265</xdr:rowOff>
    </xdr:to>
    <xdr:cxnSp macro="">
      <xdr:nvCxnSpPr>
        <xdr:cNvPr id="13658" name="直線コネクタ 346"/>
        <xdr:cNvCxnSpPr/>
      </xdr:nvCxnSpPr>
      <xdr:spPr>
        <a:xfrm>
          <a:off x="10388600" y="1003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88900</xdr:rowOff>
    </xdr:from>
    <xdr:ext cx="598805" cy="252730"/>
    <xdr:sp macro="" textlink="">
      <xdr:nvSpPr>
        <xdr:cNvPr id="13659" name="普通建設事業費最大値テキスト"/>
        <xdr:cNvSpPr txBox="1"/>
      </xdr:nvSpPr>
      <xdr:spPr>
        <a:xfrm>
          <a:off x="10528300" y="84899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142240</xdr:rowOff>
    </xdr:from>
    <xdr:to>
      <xdr:col>15</xdr:col>
      <xdr:colOff>269875</xdr:colOff>
      <xdr:row>50</xdr:row>
      <xdr:rowOff>142240</xdr:rowOff>
    </xdr:to>
    <xdr:cxnSp macro="">
      <xdr:nvCxnSpPr>
        <xdr:cNvPr id="13660" name="直線コネクタ 348"/>
        <xdr:cNvCxnSpPr/>
      </xdr:nvCxnSpPr>
      <xdr:spPr>
        <a:xfrm>
          <a:off x="10388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34290</xdr:rowOff>
    </xdr:from>
    <xdr:to>
      <xdr:col>15</xdr:col>
      <xdr:colOff>180975</xdr:colOff>
      <xdr:row>57</xdr:row>
      <xdr:rowOff>31750</xdr:rowOff>
    </xdr:to>
    <xdr:cxnSp macro="">
      <xdr:nvCxnSpPr>
        <xdr:cNvPr id="13661" name="直線コネクタ 349"/>
        <xdr:cNvCxnSpPr/>
      </xdr:nvCxnSpPr>
      <xdr:spPr>
        <a:xfrm>
          <a:off x="9639300" y="9464040"/>
          <a:ext cx="838200"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17780</xdr:rowOff>
    </xdr:from>
    <xdr:ext cx="534670" cy="252730"/>
    <xdr:sp macro="" textlink="">
      <xdr:nvSpPr>
        <xdr:cNvPr id="13662" name="普通建設事業費平均値テキスト"/>
        <xdr:cNvSpPr txBox="1"/>
      </xdr:nvSpPr>
      <xdr:spPr>
        <a:xfrm>
          <a:off x="10528300" y="944753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166370</xdr:rowOff>
    </xdr:from>
    <xdr:to>
      <xdr:col>15</xdr:col>
      <xdr:colOff>231775</xdr:colOff>
      <xdr:row>56</xdr:row>
      <xdr:rowOff>96520</xdr:rowOff>
    </xdr:to>
    <xdr:sp macro="" textlink="">
      <xdr:nvSpPr>
        <xdr:cNvPr id="13663" name="フローチャート : 判断 351"/>
        <xdr:cNvSpPr/>
      </xdr:nvSpPr>
      <xdr:spPr>
        <a:xfrm>
          <a:off x="104267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55</xdr:row>
      <xdr:rowOff>34290</xdr:rowOff>
    </xdr:from>
    <xdr:to>
      <xdr:col>14</xdr:col>
      <xdr:colOff>28575</xdr:colOff>
      <xdr:row>57</xdr:row>
      <xdr:rowOff>140335</xdr:rowOff>
    </xdr:to>
    <xdr:cxnSp macro="">
      <xdr:nvCxnSpPr>
        <xdr:cNvPr id="13664" name="直線コネクタ 352"/>
        <xdr:cNvCxnSpPr/>
      </xdr:nvCxnSpPr>
      <xdr:spPr>
        <a:xfrm flipV="1">
          <a:off x="8750935" y="9464040"/>
          <a:ext cx="888365"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147955</xdr:rowOff>
    </xdr:from>
    <xdr:to>
      <xdr:col>14</xdr:col>
      <xdr:colOff>79375</xdr:colOff>
      <xdr:row>57</xdr:row>
      <xdr:rowOff>78105</xdr:rowOff>
    </xdr:to>
    <xdr:sp macro="" textlink="">
      <xdr:nvSpPr>
        <xdr:cNvPr id="13665" name="フローチャート : 判断 353"/>
        <xdr:cNvSpPr/>
      </xdr:nvSpPr>
      <xdr:spPr>
        <a:xfrm>
          <a:off x="9588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69215</xdr:rowOff>
    </xdr:from>
    <xdr:ext cx="534670" cy="259080"/>
    <xdr:sp macro="" textlink="">
      <xdr:nvSpPr>
        <xdr:cNvPr id="13666" name="テキスト ボックス 354"/>
        <xdr:cNvSpPr txBox="1"/>
      </xdr:nvSpPr>
      <xdr:spPr>
        <a:xfrm>
          <a:off x="9371965" y="9841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109220</xdr:rowOff>
    </xdr:from>
    <xdr:to>
      <xdr:col>12</xdr:col>
      <xdr:colOff>511810</xdr:colOff>
      <xdr:row>57</xdr:row>
      <xdr:rowOff>140335</xdr:rowOff>
    </xdr:to>
    <xdr:cxnSp macro="">
      <xdr:nvCxnSpPr>
        <xdr:cNvPr id="13667" name="直線コネクタ 355"/>
        <xdr:cNvCxnSpPr/>
      </xdr:nvCxnSpPr>
      <xdr:spPr>
        <a:xfrm>
          <a:off x="7861300" y="9881870"/>
          <a:ext cx="88963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3175</xdr:rowOff>
    </xdr:from>
    <xdr:to>
      <xdr:col>12</xdr:col>
      <xdr:colOff>561975</xdr:colOff>
      <xdr:row>56</xdr:row>
      <xdr:rowOff>104775</xdr:rowOff>
    </xdr:to>
    <xdr:sp macro="" textlink="">
      <xdr:nvSpPr>
        <xdr:cNvPr id="13668" name="フローチャート : 判断 356"/>
        <xdr:cNvSpPr/>
      </xdr:nvSpPr>
      <xdr:spPr>
        <a:xfrm>
          <a:off x="8699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54</xdr:row>
      <xdr:rowOff>121285</xdr:rowOff>
    </xdr:from>
    <xdr:ext cx="534670" cy="252730"/>
    <xdr:sp macro="" textlink="">
      <xdr:nvSpPr>
        <xdr:cNvPr id="13669" name="テキスト ボックス 357"/>
        <xdr:cNvSpPr txBox="1"/>
      </xdr:nvSpPr>
      <xdr:spPr>
        <a:xfrm>
          <a:off x="8482965" y="93795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87630</xdr:rowOff>
    </xdr:from>
    <xdr:to>
      <xdr:col>11</xdr:col>
      <xdr:colOff>307975</xdr:colOff>
      <xdr:row>57</xdr:row>
      <xdr:rowOff>109220</xdr:rowOff>
    </xdr:to>
    <xdr:cxnSp macro="">
      <xdr:nvCxnSpPr>
        <xdr:cNvPr id="13670" name="直線コネクタ 358"/>
        <xdr:cNvCxnSpPr/>
      </xdr:nvCxnSpPr>
      <xdr:spPr>
        <a:xfrm>
          <a:off x="6972300" y="98602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20955</xdr:rowOff>
    </xdr:from>
    <xdr:to>
      <xdr:col>11</xdr:col>
      <xdr:colOff>358775</xdr:colOff>
      <xdr:row>56</xdr:row>
      <xdr:rowOff>122555</xdr:rowOff>
    </xdr:to>
    <xdr:sp macro="" textlink="">
      <xdr:nvSpPr>
        <xdr:cNvPr id="13671" name="フローチャート : 判断 359"/>
        <xdr:cNvSpPr/>
      </xdr:nvSpPr>
      <xdr:spPr>
        <a:xfrm>
          <a:off x="78105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54</xdr:row>
      <xdr:rowOff>139065</xdr:rowOff>
    </xdr:from>
    <xdr:ext cx="534670" cy="259080"/>
    <xdr:sp macro="" textlink="">
      <xdr:nvSpPr>
        <xdr:cNvPr id="13672" name="テキスト ボックス 360"/>
        <xdr:cNvSpPr txBox="1"/>
      </xdr:nvSpPr>
      <xdr:spPr>
        <a:xfrm>
          <a:off x="7593965" y="939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54610</xdr:colOff>
      <xdr:row>56</xdr:row>
      <xdr:rowOff>120650</xdr:rowOff>
    </xdr:from>
    <xdr:to>
      <xdr:col>10</xdr:col>
      <xdr:colOff>155575</xdr:colOff>
      <xdr:row>57</xdr:row>
      <xdr:rowOff>50165</xdr:rowOff>
    </xdr:to>
    <xdr:sp macro="" textlink="">
      <xdr:nvSpPr>
        <xdr:cNvPr id="13673" name="フローチャート : 判断 361"/>
        <xdr:cNvSpPr/>
      </xdr:nvSpPr>
      <xdr:spPr>
        <a:xfrm>
          <a:off x="6922135" y="9721850"/>
          <a:ext cx="10096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55</xdr:row>
      <xdr:rowOff>66675</xdr:rowOff>
    </xdr:from>
    <xdr:ext cx="527685" cy="252730"/>
    <xdr:sp macro="" textlink="">
      <xdr:nvSpPr>
        <xdr:cNvPr id="13674" name="テキスト ボックス 362"/>
        <xdr:cNvSpPr txBox="1"/>
      </xdr:nvSpPr>
      <xdr:spPr>
        <a:xfrm>
          <a:off x="6705600" y="9496425"/>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13675"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5015" cy="259080"/>
    <xdr:sp macro="" textlink="">
      <xdr:nvSpPr>
        <xdr:cNvPr id="13676" name="テキスト ボックス 364"/>
        <xdr:cNvSpPr txBox="1"/>
      </xdr:nvSpPr>
      <xdr:spPr>
        <a:xfrm>
          <a:off x="9448800" y="10538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5015" cy="259080"/>
    <xdr:sp macro="" textlink="">
      <xdr:nvSpPr>
        <xdr:cNvPr id="13677" name="テキスト ボックス 365"/>
        <xdr:cNvSpPr txBox="1"/>
      </xdr:nvSpPr>
      <xdr:spPr>
        <a:xfrm>
          <a:off x="8559800" y="10538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5650" cy="259080"/>
    <xdr:sp macro="" textlink="">
      <xdr:nvSpPr>
        <xdr:cNvPr id="13678" name="テキスト ボックス 366"/>
        <xdr:cNvSpPr txBox="1"/>
      </xdr:nvSpPr>
      <xdr:spPr>
        <a:xfrm>
          <a:off x="7670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5650" cy="259080"/>
    <xdr:sp macro="" textlink="">
      <xdr:nvSpPr>
        <xdr:cNvPr id="13679" name="テキスト ボックス 367"/>
        <xdr:cNvSpPr txBox="1"/>
      </xdr:nvSpPr>
      <xdr:spPr>
        <a:xfrm>
          <a:off x="6781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152400</xdr:rowOff>
    </xdr:from>
    <xdr:to>
      <xdr:col>15</xdr:col>
      <xdr:colOff>231775</xdr:colOff>
      <xdr:row>57</xdr:row>
      <xdr:rowOff>82550</xdr:rowOff>
    </xdr:to>
    <xdr:sp macro="" textlink="">
      <xdr:nvSpPr>
        <xdr:cNvPr id="13680" name="円/楕円 368"/>
        <xdr:cNvSpPr/>
      </xdr:nvSpPr>
      <xdr:spPr>
        <a:xfrm>
          <a:off x="104267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130810</xdr:rowOff>
    </xdr:from>
    <xdr:ext cx="534670" cy="259080"/>
    <xdr:sp macro="" textlink="">
      <xdr:nvSpPr>
        <xdr:cNvPr id="13681" name="普通建設事業費該当値テキスト"/>
        <xdr:cNvSpPr txBox="1"/>
      </xdr:nvSpPr>
      <xdr:spPr>
        <a:xfrm>
          <a:off x="10528300" y="973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46,708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154940</xdr:rowOff>
    </xdr:from>
    <xdr:to>
      <xdr:col>14</xdr:col>
      <xdr:colOff>79375</xdr:colOff>
      <xdr:row>55</xdr:row>
      <xdr:rowOff>85090</xdr:rowOff>
    </xdr:to>
    <xdr:sp macro="" textlink="">
      <xdr:nvSpPr>
        <xdr:cNvPr id="13682" name="円/楕円 370"/>
        <xdr:cNvSpPr/>
      </xdr:nvSpPr>
      <xdr:spPr>
        <a:xfrm>
          <a:off x="9588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53</xdr:row>
      <xdr:rowOff>101600</xdr:rowOff>
    </xdr:from>
    <xdr:ext cx="534670" cy="259080"/>
    <xdr:sp macro="" textlink="">
      <xdr:nvSpPr>
        <xdr:cNvPr id="13683" name="テキスト ボックス 371"/>
        <xdr:cNvSpPr txBox="1"/>
      </xdr:nvSpPr>
      <xdr:spPr>
        <a:xfrm>
          <a:off x="9371965" y="9188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91,319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89535</xdr:rowOff>
    </xdr:from>
    <xdr:to>
      <xdr:col>12</xdr:col>
      <xdr:colOff>561975</xdr:colOff>
      <xdr:row>58</xdr:row>
      <xdr:rowOff>19685</xdr:rowOff>
    </xdr:to>
    <xdr:sp macro="" textlink="">
      <xdr:nvSpPr>
        <xdr:cNvPr id="13684" name="円/楕円 372"/>
        <xdr:cNvSpPr/>
      </xdr:nvSpPr>
      <xdr:spPr>
        <a:xfrm>
          <a:off x="8699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10795</xdr:rowOff>
    </xdr:from>
    <xdr:ext cx="534670" cy="258445"/>
    <xdr:sp macro="" textlink="">
      <xdr:nvSpPr>
        <xdr:cNvPr id="13685" name="テキスト ボックス 373"/>
        <xdr:cNvSpPr txBox="1"/>
      </xdr:nvSpPr>
      <xdr:spPr>
        <a:xfrm>
          <a:off x="8482965" y="9954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32,395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58420</xdr:rowOff>
    </xdr:from>
    <xdr:to>
      <xdr:col>11</xdr:col>
      <xdr:colOff>358775</xdr:colOff>
      <xdr:row>57</xdr:row>
      <xdr:rowOff>160020</xdr:rowOff>
    </xdr:to>
    <xdr:sp macro="" textlink="">
      <xdr:nvSpPr>
        <xdr:cNvPr id="13686" name="円/楕円 374"/>
        <xdr:cNvSpPr/>
      </xdr:nvSpPr>
      <xdr:spPr>
        <a:xfrm>
          <a:off x="7810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151130</xdr:rowOff>
    </xdr:from>
    <xdr:ext cx="534670" cy="259080"/>
    <xdr:sp macro="" textlink="">
      <xdr:nvSpPr>
        <xdr:cNvPr id="13687" name="テキスト ボックス 375"/>
        <xdr:cNvSpPr txBox="1"/>
      </xdr:nvSpPr>
      <xdr:spPr>
        <a:xfrm>
          <a:off x="7593965"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10</xdr:col>
      <xdr:colOff>54610</xdr:colOff>
      <xdr:row>57</xdr:row>
      <xdr:rowOff>36830</xdr:rowOff>
    </xdr:from>
    <xdr:to>
      <xdr:col>10</xdr:col>
      <xdr:colOff>155575</xdr:colOff>
      <xdr:row>57</xdr:row>
      <xdr:rowOff>138430</xdr:rowOff>
    </xdr:to>
    <xdr:sp macro="" textlink="">
      <xdr:nvSpPr>
        <xdr:cNvPr id="13688" name="円/楕円 376"/>
        <xdr:cNvSpPr/>
      </xdr:nvSpPr>
      <xdr:spPr>
        <a:xfrm>
          <a:off x="6922135" y="98094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129540</xdr:rowOff>
    </xdr:from>
    <xdr:ext cx="527685" cy="259080"/>
    <xdr:sp macro="" textlink="">
      <xdr:nvSpPr>
        <xdr:cNvPr id="13689" name="テキスト ボックス 377"/>
        <xdr:cNvSpPr txBox="1"/>
      </xdr:nvSpPr>
      <xdr:spPr>
        <a:xfrm>
          <a:off x="6705600" y="9902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39,310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13690"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3691"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3692"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3693"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3694"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3695"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3696"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3697"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9075"/>
    <xdr:sp macro="" textlink="">
      <xdr:nvSpPr>
        <xdr:cNvPr id="13698" name="テキスト ボックス 386"/>
        <xdr:cNvSpPr txBox="1"/>
      </xdr:nvSpPr>
      <xdr:spPr>
        <a:xfrm>
          <a:off x="6565900" y="11493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13699"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13700"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13701" name="テキスト ボックス 389"/>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13702"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35560</xdr:rowOff>
    </xdr:from>
    <xdr:ext cx="525145" cy="259080"/>
    <xdr:sp macro="" textlink="">
      <xdr:nvSpPr>
        <xdr:cNvPr id="13703" name="テキスト ボックス 391"/>
        <xdr:cNvSpPr txBox="1"/>
      </xdr:nvSpPr>
      <xdr:spPr>
        <a:xfrm>
          <a:off x="6072505" y="13065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13704"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168910</xdr:rowOff>
    </xdr:from>
    <xdr:ext cx="525145" cy="252730"/>
    <xdr:sp macro="" textlink="">
      <xdr:nvSpPr>
        <xdr:cNvPr id="13705" name="テキスト ボックス 393"/>
        <xdr:cNvSpPr txBox="1"/>
      </xdr:nvSpPr>
      <xdr:spPr>
        <a:xfrm>
          <a:off x="6072505" y="126847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13706"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130810</xdr:rowOff>
    </xdr:from>
    <xdr:ext cx="525145" cy="259080"/>
    <xdr:sp macro="" textlink="">
      <xdr:nvSpPr>
        <xdr:cNvPr id="13707" name="テキスト ボックス 395"/>
        <xdr:cNvSpPr txBox="1"/>
      </xdr:nvSpPr>
      <xdr:spPr>
        <a:xfrm>
          <a:off x="6072505" y="12303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13708"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92710</xdr:rowOff>
    </xdr:from>
    <xdr:ext cx="525145" cy="259080"/>
    <xdr:sp macro="" textlink="">
      <xdr:nvSpPr>
        <xdr:cNvPr id="13709" name="テキスト ボックス 397"/>
        <xdr:cNvSpPr txBox="1"/>
      </xdr:nvSpPr>
      <xdr:spPr>
        <a:xfrm>
          <a:off x="6072505" y="11922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13710"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89280" cy="252730"/>
    <xdr:sp macro="" textlink="">
      <xdr:nvSpPr>
        <xdr:cNvPr id="13711" name="テキスト ボックス 399"/>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1371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57785</xdr:rowOff>
    </xdr:from>
    <xdr:to>
      <xdr:col>15</xdr:col>
      <xdr:colOff>180340</xdr:colOff>
      <xdr:row>79</xdr:row>
      <xdr:rowOff>44450</xdr:rowOff>
    </xdr:to>
    <xdr:cxnSp macro="">
      <xdr:nvCxnSpPr>
        <xdr:cNvPr id="13713" name="直線コネクタ 401"/>
        <xdr:cNvCxnSpPr/>
      </xdr:nvCxnSpPr>
      <xdr:spPr>
        <a:xfrm flipV="1">
          <a:off x="10475595" y="1223073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48260</xdr:rowOff>
    </xdr:from>
    <xdr:ext cx="249555" cy="259080"/>
    <xdr:sp macro="" textlink="">
      <xdr:nvSpPr>
        <xdr:cNvPr id="1371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13715"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4445</xdr:rowOff>
    </xdr:from>
    <xdr:ext cx="534670" cy="259080"/>
    <xdr:sp macro="" textlink="">
      <xdr:nvSpPr>
        <xdr:cNvPr id="13716" name="普通建設事業費 （ うち新規整備　）最大値テキスト"/>
        <xdr:cNvSpPr txBox="1"/>
      </xdr:nvSpPr>
      <xdr:spPr>
        <a:xfrm>
          <a:off x="10528300" y="12005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57785</xdr:rowOff>
    </xdr:from>
    <xdr:to>
      <xdr:col>15</xdr:col>
      <xdr:colOff>269875</xdr:colOff>
      <xdr:row>71</xdr:row>
      <xdr:rowOff>57785</xdr:rowOff>
    </xdr:to>
    <xdr:cxnSp macro="">
      <xdr:nvCxnSpPr>
        <xdr:cNvPr id="13717" name="直線コネクタ 405"/>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31750</xdr:rowOff>
    </xdr:from>
    <xdr:to>
      <xdr:col>15</xdr:col>
      <xdr:colOff>180975</xdr:colOff>
      <xdr:row>78</xdr:row>
      <xdr:rowOff>29210</xdr:rowOff>
    </xdr:to>
    <xdr:cxnSp macro="">
      <xdr:nvCxnSpPr>
        <xdr:cNvPr id="13718" name="直線コネクタ 406"/>
        <xdr:cNvCxnSpPr/>
      </xdr:nvCxnSpPr>
      <xdr:spPr>
        <a:xfrm>
          <a:off x="9639300" y="12376150"/>
          <a:ext cx="838200" cy="1026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137160</xdr:rowOff>
    </xdr:from>
    <xdr:ext cx="534670" cy="259080"/>
    <xdr:sp macro="" textlink="">
      <xdr:nvSpPr>
        <xdr:cNvPr id="13719" name="普通建設事業費 （ うち新規整備　）平均値テキスト"/>
        <xdr:cNvSpPr txBox="1"/>
      </xdr:nvSpPr>
      <xdr:spPr>
        <a:xfrm>
          <a:off x="105283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114300</xdr:rowOff>
    </xdr:from>
    <xdr:to>
      <xdr:col>15</xdr:col>
      <xdr:colOff>231775</xdr:colOff>
      <xdr:row>77</xdr:row>
      <xdr:rowOff>44450</xdr:rowOff>
    </xdr:to>
    <xdr:sp macro="" textlink="">
      <xdr:nvSpPr>
        <xdr:cNvPr id="13720" name="フローチャート : 判断 408"/>
        <xdr:cNvSpPr/>
      </xdr:nvSpPr>
      <xdr:spPr>
        <a:xfrm>
          <a:off x="104267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72</xdr:row>
      <xdr:rowOff>31750</xdr:rowOff>
    </xdr:from>
    <xdr:to>
      <xdr:col>14</xdr:col>
      <xdr:colOff>28575</xdr:colOff>
      <xdr:row>78</xdr:row>
      <xdr:rowOff>111125</xdr:rowOff>
    </xdr:to>
    <xdr:cxnSp macro="">
      <xdr:nvCxnSpPr>
        <xdr:cNvPr id="13721" name="直線コネクタ 409"/>
        <xdr:cNvCxnSpPr/>
      </xdr:nvCxnSpPr>
      <xdr:spPr>
        <a:xfrm flipV="1">
          <a:off x="8750935" y="12376150"/>
          <a:ext cx="888365" cy="1108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133350</xdr:rowOff>
    </xdr:from>
    <xdr:to>
      <xdr:col>14</xdr:col>
      <xdr:colOff>79375</xdr:colOff>
      <xdr:row>77</xdr:row>
      <xdr:rowOff>63500</xdr:rowOff>
    </xdr:to>
    <xdr:sp macro="" textlink="">
      <xdr:nvSpPr>
        <xdr:cNvPr id="13722" name="フローチャート : 判断 410"/>
        <xdr:cNvSpPr/>
      </xdr:nvSpPr>
      <xdr:spPr>
        <a:xfrm>
          <a:off x="9588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54610</xdr:rowOff>
    </xdr:from>
    <xdr:ext cx="534670" cy="252730"/>
    <xdr:sp macro="" textlink="">
      <xdr:nvSpPr>
        <xdr:cNvPr id="13723" name="テキスト ボックス 411"/>
        <xdr:cNvSpPr txBox="1"/>
      </xdr:nvSpPr>
      <xdr:spPr>
        <a:xfrm>
          <a:off x="9371965" y="132562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145415</xdr:rowOff>
    </xdr:from>
    <xdr:to>
      <xdr:col>12</xdr:col>
      <xdr:colOff>561975</xdr:colOff>
      <xdr:row>76</xdr:row>
      <xdr:rowOff>75565</xdr:rowOff>
    </xdr:to>
    <xdr:sp macro="" textlink="">
      <xdr:nvSpPr>
        <xdr:cNvPr id="13724" name="フローチャート : 判断 412"/>
        <xdr:cNvSpPr/>
      </xdr:nvSpPr>
      <xdr:spPr>
        <a:xfrm>
          <a:off x="8699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74</xdr:row>
      <xdr:rowOff>92075</xdr:rowOff>
    </xdr:from>
    <xdr:ext cx="534670" cy="259080"/>
    <xdr:sp macro="" textlink="">
      <xdr:nvSpPr>
        <xdr:cNvPr id="13725" name="テキスト ボックス 413"/>
        <xdr:cNvSpPr txBox="1"/>
      </xdr:nvSpPr>
      <xdr:spPr>
        <a:xfrm>
          <a:off x="8482965" y="1277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13726"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5015" cy="259080"/>
    <xdr:sp macro="" textlink="">
      <xdr:nvSpPr>
        <xdr:cNvPr id="13727" name="テキスト ボックス 415"/>
        <xdr:cNvSpPr txBox="1"/>
      </xdr:nvSpPr>
      <xdr:spPr>
        <a:xfrm>
          <a:off x="9448800" y="13967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5015" cy="259080"/>
    <xdr:sp macro="" textlink="">
      <xdr:nvSpPr>
        <xdr:cNvPr id="13728" name="テキスト ボックス 416"/>
        <xdr:cNvSpPr txBox="1"/>
      </xdr:nvSpPr>
      <xdr:spPr>
        <a:xfrm>
          <a:off x="8559800" y="13967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5650" cy="259080"/>
    <xdr:sp macro="" textlink="">
      <xdr:nvSpPr>
        <xdr:cNvPr id="13729" name="テキスト ボックス 417"/>
        <xdr:cNvSpPr txBox="1"/>
      </xdr:nvSpPr>
      <xdr:spPr>
        <a:xfrm>
          <a:off x="7670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5650" cy="259080"/>
    <xdr:sp macro="" textlink="">
      <xdr:nvSpPr>
        <xdr:cNvPr id="13730" name="テキスト ボックス 418"/>
        <xdr:cNvSpPr txBox="1"/>
      </xdr:nvSpPr>
      <xdr:spPr>
        <a:xfrm>
          <a:off x="6781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149860</xdr:rowOff>
    </xdr:from>
    <xdr:to>
      <xdr:col>15</xdr:col>
      <xdr:colOff>231775</xdr:colOff>
      <xdr:row>78</xdr:row>
      <xdr:rowOff>80010</xdr:rowOff>
    </xdr:to>
    <xdr:sp macro="" textlink="">
      <xdr:nvSpPr>
        <xdr:cNvPr id="13731" name="円/楕円 419"/>
        <xdr:cNvSpPr/>
      </xdr:nvSpPr>
      <xdr:spPr>
        <a:xfrm>
          <a:off x="104267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128270</xdr:rowOff>
    </xdr:from>
    <xdr:ext cx="469900" cy="259080"/>
    <xdr:sp macro="" textlink="">
      <xdr:nvSpPr>
        <xdr:cNvPr id="13732" name="普通建設事業費 （ うち新規整備　）該当値テキスト"/>
        <xdr:cNvSpPr txBox="1"/>
      </xdr:nvSpPr>
      <xdr:spPr>
        <a:xfrm>
          <a:off x="10528300" y="1332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9,815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152400</xdr:rowOff>
    </xdr:from>
    <xdr:to>
      <xdr:col>14</xdr:col>
      <xdr:colOff>79375</xdr:colOff>
      <xdr:row>72</xdr:row>
      <xdr:rowOff>82550</xdr:rowOff>
    </xdr:to>
    <xdr:sp macro="" textlink="">
      <xdr:nvSpPr>
        <xdr:cNvPr id="13733" name="円/楕円 421"/>
        <xdr:cNvSpPr/>
      </xdr:nvSpPr>
      <xdr:spPr>
        <a:xfrm>
          <a:off x="9588500" y="123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70</xdr:row>
      <xdr:rowOff>99060</xdr:rowOff>
    </xdr:from>
    <xdr:ext cx="534670" cy="252730"/>
    <xdr:sp macro="" textlink="">
      <xdr:nvSpPr>
        <xdr:cNvPr id="13734" name="テキスト ボックス 422"/>
        <xdr:cNvSpPr txBox="1"/>
      </xdr:nvSpPr>
      <xdr:spPr>
        <a:xfrm>
          <a:off x="9371965" y="121005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63,661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60325</xdr:rowOff>
    </xdr:from>
    <xdr:to>
      <xdr:col>12</xdr:col>
      <xdr:colOff>561975</xdr:colOff>
      <xdr:row>78</xdr:row>
      <xdr:rowOff>161925</xdr:rowOff>
    </xdr:to>
    <xdr:sp macro="" textlink="">
      <xdr:nvSpPr>
        <xdr:cNvPr id="13735" name="円/楕円 423"/>
        <xdr:cNvSpPr/>
      </xdr:nvSpPr>
      <xdr:spPr>
        <a:xfrm>
          <a:off x="8699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78</xdr:row>
      <xdr:rowOff>153035</xdr:rowOff>
    </xdr:from>
    <xdr:ext cx="464185" cy="259080"/>
    <xdr:sp macro="" textlink="">
      <xdr:nvSpPr>
        <xdr:cNvPr id="13736" name="テキスト ボックス 424"/>
        <xdr:cNvSpPr txBox="1"/>
      </xdr:nvSpPr>
      <xdr:spPr>
        <a:xfrm>
          <a:off x="8515350" y="135261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13737"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3738"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3739"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3740"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3741"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3742"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3743"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3744"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9075"/>
    <xdr:sp macro="" textlink="">
      <xdr:nvSpPr>
        <xdr:cNvPr id="13745" name="テキスト ボックス 433"/>
        <xdr:cNvSpPr txBox="1"/>
      </xdr:nvSpPr>
      <xdr:spPr>
        <a:xfrm>
          <a:off x="6565900" y="14922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13746"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13747"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13748" name="テキスト ボックス 436"/>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13749"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25145" cy="259080"/>
    <xdr:sp macro="" textlink="">
      <xdr:nvSpPr>
        <xdr:cNvPr id="13750" name="テキスト ボックス 438"/>
        <xdr:cNvSpPr txBox="1"/>
      </xdr:nvSpPr>
      <xdr:spPr>
        <a:xfrm>
          <a:off x="6072505" y="16494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13751"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25145" cy="252730"/>
    <xdr:sp macro="" textlink="">
      <xdr:nvSpPr>
        <xdr:cNvPr id="13752" name="テキスト ボックス 440"/>
        <xdr:cNvSpPr txBox="1"/>
      </xdr:nvSpPr>
      <xdr:spPr>
        <a:xfrm>
          <a:off x="6072505" y="161137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13753"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25145" cy="259080"/>
    <xdr:sp macro="" textlink="">
      <xdr:nvSpPr>
        <xdr:cNvPr id="13754" name="テキスト ボックス 442"/>
        <xdr:cNvSpPr txBox="1"/>
      </xdr:nvSpPr>
      <xdr:spPr>
        <a:xfrm>
          <a:off x="6072505" y="15732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13755"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89280" cy="259080"/>
    <xdr:sp macro="" textlink="">
      <xdr:nvSpPr>
        <xdr:cNvPr id="13756" name="テキスト ボックス 444"/>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13757"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89280" cy="252730"/>
    <xdr:sp macro="" textlink="">
      <xdr:nvSpPr>
        <xdr:cNvPr id="13758" name="テキスト ボックス 446"/>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137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24765</xdr:rowOff>
    </xdr:from>
    <xdr:to>
      <xdr:col>15</xdr:col>
      <xdr:colOff>180340</xdr:colOff>
      <xdr:row>99</xdr:row>
      <xdr:rowOff>44450</xdr:rowOff>
    </xdr:to>
    <xdr:cxnSp macro="">
      <xdr:nvCxnSpPr>
        <xdr:cNvPr id="13760" name="直線コネクタ 448"/>
        <xdr:cNvCxnSpPr/>
      </xdr:nvCxnSpPr>
      <xdr:spPr>
        <a:xfrm flipV="1">
          <a:off x="10475595" y="15455265"/>
          <a:ext cx="127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48260</xdr:rowOff>
    </xdr:from>
    <xdr:ext cx="249555" cy="259080"/>
    <xdr:sp macro="" textlink="">
      <xdr:nvSpPr>
        <xdr:cNvPr id="13761"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13762" name="直線コネクタ 450"/>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143510</xdr:rowOff>
    </xdr:from>
    <xdr:ext cx="598805" cy="252730"/>
    <xdr:sp macro="" textlink="">
      <xdr:nvSpPr>
        <xdr:cNvPr id="13763" name="普通建設事業費 （ うち更新整備　）最大値テキスト"/>
        <xdr:cNvSpPr txBox="1"/>
      </xdr:nvSpPr>
      <xdr:spPr>
        <a:xfrm>
          <a:off x="10528300" y="152311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24765</xdr:rowOff>
    </xdr:from>
    <xdr:to>
      <xdr:col>15</xdr:col>
      <xdr:colOff>269875</xdr:colOff>
      <xdr:row>90</xdr:row>
      <xdr:rowOff>24765</xdr:rowOff>
    </xdr:to>
    <xdr:cxnSp macro="">
      <xdr:nvCxnSpPr>
        <xdr:cNvPr id="13764" name="直線コネクタ 452"/>
        <xdr:cNvCxnSpPr/>
      </xdr:nvCxnSpPr>
      <xdr:spPr>
        <a:xfrm>
          <a:off x="10388600" y="1545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52070</xdr:rowOff>
    </xdr:from>
    <xdr:to>
      <xdr:col>15</xdr:col>
      <xdr:colOff>180975</xdr:colOff>
      <xdr:row>98</xdr:row>
      <xdr:rowOff>115570</xdr:rowOff>
    </xdr:to>
    <xdr:cxnSp macro="">
      <xdr:nvCxnSpPr>
        <xdr:cNvPr id="13765" name="直線コネクタ 453"/>
        <xdr:cNvCxnSpPr/>
      </xdr:nvCxnSpPr>
      <xdr:spPr>
        <a:xfrm flipV="1">
          <a:off x="9639300" y="1685417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88265</xdr:rowOff>
    </xdr:from>
    <xdr:ext cx="534670" cy="252730"/>
    <xdr:sp macro="" textlink="">
      <xdr:nvSpPr>
        <xdr:cNvPr id="13766" name="普通建設事業費 （ うち更新整備　）平均値テキスト"/>
        <xdr:cNvSpPr txBox="1"/>
      </xdr:nvSpPr>
      <xdr:spPr>
        <a:xfrm>
          <a:off x="10528300" y="1637601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65405</xdr:rowOff>
    </xdr:from>
    <xdr:to>
      <xdr:col>15</xdr:col>
      <xdr:colOff>231775</xdr:colOff>
      <xdr:row>96</xdr:row>
      <xdr:rowOff>167005</xdr:rowOff>
    </xdr:to>
    <xdr:sp macro="" textlink="">
      <xdr:nvSpPr>
        <xdr:cNvPr id="13767" name="フローチャート : 判断 455"/>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98</xdr:row>
      <xdr:rowOff>78740</xdr:rowOff>
    </xdr:from>
    <xdr:to>
      <xdr:col>14</xdr:col>
      <xdr:colOff>28575</xdr:colOff>
      <xdr:row>98</xdr:row>
      <xdr:rowOff>115570</xdr:rowOff>
    </xdr:to>
    <xdr:cxnSp macro="">
      <xdr:nvCxnSpPr>
        <xdr:cNvPr id="13768" name="直線コネクタ 456"/>
        <xdr:cNvCxnSpPr/>
      </xdr:nvCxnSpPr>
      <xdr:spPr>
        <a:xfrm>
          <a:off x="8750935" y="16880840"/>
          <a:ext cx="88836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113030</xdr:rowOff>
    </xdr:from>
    <xdr:to>
      <xdr:col>14</xdr:col>
      <xdr:colOff>79375</xdr:colOff>
      <xdr:row>98</xdr:row>
      <xdr:rowOff>43180</xdr:rowOff>
    </xdr:to>
    <xdr:sp macro="" textlink="">
      <xdr:nvSpPr>
        <xdr:cNvPr id="13769" name="フローチャート : 判断 457"/>
        <xdr:cNvSpPr/>
      </xdr:nvSpPr>
      <xdr:spPr>
        <a:xfrm>
          <a:off x="95885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96</xdr:row>
      <xdr:rowOff>59690</xdr:rowOff>
    </xdr:from>
    <xdr:ext cx="534670" cy="259080"/>
    <xdr:sp macro="" textlink="">
      <xdr:nvSpPr>
        <xdr:cNvPr id="13770" name="テキスト ボックス 458"/>
        <xdr:cNvSpPr txBox="1"/>
      </xdr:nvSpPr>
      <xdr:spPr>
        <a:xfrm>
          <a:off x="9371965" y="1651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8890</xdr:rowOff>
    </xdr:from>
    <xdr:to>
      <xdr:col>12</xdr:col>
      <xdr:colOff>561975</xdr:colOff>
      <xdr:row>97</xdr:row>
      <xdr:rowOff>110490</xdr:rowOff>
    </xdr:to>
    <xdr:sp macro="" textlink="">
      <xdr:nvSpPr>
        <xdr:cNvPr id="13771" name="フローチャート : 判断 459"/>
        <xdr:cNvSpPr/>
      </xdr:nvSpPr>
      <xdr:spPr>
        <a:xfrm>
          <a:off x="86995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127000</xdr:rowOff>
    </xdr:from>
    <xdr:ext cx="534670" cy="259080"/>
    <xdr:sp macro="" textlink="">
      <xdr:nvSpPr>
        <xdr:cNvPr id="13772" name="テキスト ボックス 460"/>
        <xdr:cNvSpPr txBox="1"/>
      </xdr:nvSpPr>
      <xdr:spPr>
        <a:xfrm>
          <a:off x="8482965" y="16414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13773" name="テキスト ボックス 46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5015" cy="259080"/>
    <xdr:sp macro="" textlink="">
      <xdr:nvSpPr>
        <xdr:cNvPr id="13774" name="テキスト ボックス 462"/>
        <xdr:cNvSpPr txBox="1"/>
      </xdr:nvSpPr>
      <xdr:spPr>
        <a:xfrm>
          <a:off x="94488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5015" cy="259080"/>
    <xdr:sp macro="" textlink="">
      <xdr:nvSpPr>
        <xdr:cNvPr id="13775" name="テキスト ボックス 463"/>
        <xdr:cNvSpPr txBox="1"/>
      </xdr:nvSpPr>
      <xdr:spPr>
        <a:xfrm>
          <a:off x="85598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5650" cy="259080"/>
    <xdr:sp macro="" textlink="">
      <xdr:nvSpPr>
        <xdr:cNvPr id="13776" name="テキスト ボックス 464"/>
        <xdr:cNvSpPr txBox="1"/>
      </xdr:nvSpPr>
      <xdr:spPr>
        <a:xfrm>
          <a:off x="7670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5650" cy="259080"/>
    <xdr:sp macro="" textlink="">
      <xdr:nvSpPr>
        <xdr:cNvPr id="13777" name="テキスト ボックス 465"/>
        <xdr:cNvSpPr txBox="1"/>
      </xdr:nvSpPr>
      <xdr:spPr>
        <a:xfrm>
          <a:off x="6781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635</xdr:rowOff>
    </xdr:from>
    <xdr:to>
      <xdr:col>15</xdr:col>
      <xdr:colOff>231775</xdr:colOff>
      <xdr:row>98</xdr:row>
      <xdr:rowOff>102235</xdr:rowOff>
    </xdr:to>
    <xdr:sp macro="" textlink="">
      <xdr:nvSpPr>
        <xdr:cNvPr id="13778" name="円/楕円 466"/>
        <xdr:cNvSpPr/>
      </xdr:nvSpPr>
      <xdr:spPr>
        <a:xfrm>
          <a:off x="104267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150495</xdr:rowOff>
    </xdr:from>
    <xdr:ext cx="534670" cy="259080"/>
    <xdr:sp macro="" textlink="">
      <xdr:nvSpPr>
        <xdr:cNvPr id="13779" name="普通建設事業費 （ うち更新整備　）該当値テキスト"/>
        <xdr:cNvSpPr txBox="1"/>
      </xdr:nvSpPr>
      <xdr:spPr>
        <a:xfrm>
          <a:off x="10528300" y="16781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12,957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64770</xdr:rowOff>
    </xdr:from>
    <xdr:to>
      <xdr:col>14</xdr:col>
      <xdr:colOff>79375</xdr:colOff>
      <xdr:row>98</xdr:row>
      <xdr:rowOff>166370</xdr:rowOff>
    </xdr:to>
    <xdr:sp macro="" textlink="">
      <xdr:nvSpPr>
        <xdr:cNvPr id="13780" name="円/楕円 468"/>
        <xdr:cNvSpPr/>
      </xdr:nvSpPr>
      <xdr:spPr>
        <a:xfrm>
          <a:off x="9588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98</xdr:row>
      <xdr:rowOff>157480</xdr:rowOff>
    </xdr:from>
    <xdr:ext cx="465455" cy="252730"/>
    <xdr:sp macro="" textlink="">
      <xdr:nvSpPr>
        <xdr:cNvPr id="13781" name="テキスト ボックス 469"/>
        <xdr:cNvSpPr txBox="1"/>
      </xdr:nvSpPr>
      <xdr:spPr>
        <a:xfrm>
          <a:off x="9404350" y="1695958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27940</xdr:rowOff>
    </xdr:from>
    <xdr:to>
      <xdr:col>12</xdr:col>
      <xdr:colOff>561975</xdr:colOff>
      <xdr:row>98</xdr:row>
      <xdr:rowOff>129540</xdr:rowOff>
    </xdr:to>
    <xdr:sp macro="" textlink="">
      <xdr:nvSpPr>
        <xdr:cNvPr id="13782" name="円/楕円 470"/>
        <xdr:cNvSpPr/>
      </xdr:nvSpPr>
      <xdr:spPr>
        <a:xfrm>
          <a:off x="8699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120650</xdr:rowOff>
    </xdr:from>
    <xdr:ext cx="534670" cy="252730"/>
    <xdr:sp macro="" textlink="">
      <xdr:nvSpPr>
        <xdr:cNvPr id="13783" name="テキスト ボックス 471"/>
        <xdr:cNvSpPr txBox="1"/>
      </xdr:nvSpPr>
      <xdr:spPr>
        <a:xfrm>
          <a:off x="8482965" y="169227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10,808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13784"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3785" name="正方形/長方形 47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3786" name="正方形/長方形 47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3787" name="正方形/長方形 47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3788" name="正方形/長方形 47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3789" name="正方形/長方形 47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3790" name="正方形/長方形 47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3791" name="正方形/長方形 47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2900" cy="219075"/>
    <xdr:sp macro="" textlink="">
      <xdr:nvSpPr>
        <xdr:cNvPr id="13792" name="テキスト ボックス 480"/>
        <xdr:cNvSpPr txBox="1"/>
      </xdr:nvSpPr>
      <xdr:spPr>
        <a:xfrm>
          <a:off x="12407900" y="463550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13793" name="直線コネクタ 48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13794" name="直線コネクタ 48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37</xdr:row>
      <xdr:rowOff>168910</xdr:rowOff>
    </xdr:from>
    <xdr:ext cx="242570" cy="252730"/>
    <xdr:sp macro="" textlink="">
      <xdr:nvSpPr>
        <xdr:cNvPr id="13795" name="テキスト ボックス 483"/>
        <xdr:cNvSpPr txBox="1"/>
      </xdr:nvSpPr>
      <xdr:spPr>
        <a:xfrm>
          <a:off x="12197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13796" name="直線コネクタ 48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35</xdr:row>
      <xdr:rowOff>54610</xdr:rowOff>
    </xdr:from>
    <xdr:ext cx="531495" cy="252730"/>
    <xdr:sp macro="" textlink="">
      <xdr:nvSpPr>
        <xdr:cNvPr id="13797" name="テキスト ボックス 485"/>
        <xdr:cNvSpPr txBox="1"/>
      </xdr:nvSpPr>
      <xdr:spPr>
        <a:xfrm>
          <a:off x="11913870"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13798" name="直線コネクタ 48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32</xdr:row>
      <xdr:rowOff>111760</xdr:rowOff>
    </xdr:from>
    <xdr:ext cx="531495" cy="252730"/>
    <xdr:sp macro="" textlink="">
      <xdr:nvSpPr>
        <xdr:cNvPr id="13799" name="テキスト ボックス 487"/>
        <xdr:cNvSpPr txBox="1"/>
      </xdr:nvSpPr>
      <xdr:spPr>
        <a:xfrm>
          <a:off x="11913870"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13800" name="直線コネクタ 48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168910</xdr:rowOff>
    </xdr:from>
    <xdr:ext cx="531495" cy="252730"/>
    <xdr:sp macro="" textlink="">
      <xdr:nvSpPr>
        <xdr:cNvPr id="13801" name="テキスト ボックス 489"/>
        <xdr:cNvSpPr txBox="1"/>
      </xdr:nvSpPr>
      <xdr:spPr>
        <a:xfrm>
          <a:off x="11913870"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13802" name="直線コネクタ 49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52730"/>
    <xdr:sp macro="" textlink="">
      <xdr:nvSpPr>
        <xdr:cNvPr id="13803" name="テキスト ボックス 491"/>
        <xdr:cNvSpPr txBox="1"/>
      </xdr:nvSpPr>
      <xdr:spPr>
        <a:xfrm>
          <a:off x="11913870"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138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154940</xdr:rowOff>
    </xdr:from>
    <xdr:to>
      <xdr:col>23</xdr:col>
      <xdr:colOff>516890</xdr:colOff>
      <xdr:row>38</xdr:row>
      <xdr:rowOff>139700</xdr:rowOff>
    </xdr:to>
    <xdr:cxnSp macro="">
      <xdr:nvCxnSpPr>
        <xdr:cNvPr id="13805" name="直線コネクタ 493"/>
        <xdr:cNvCxnSpPr/>
      </xdr:nvCxnSpPr>
      <xdr:spPr>
        <a:xfrm flipV="1">
          <a:off x="16317595" y="54698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143510</xdr:rowOff>
    </xdr:from>
    <xdr:ext cx="249555" cy="252730"/>
    <xdr:sp macro="" textlink="">
      <xdr:nvSpPr>
        <xdr:cNvPr id="13806" name="災害復旧事業費最小値テキスト"/>
        <xdr:cNvSpPr txBox="1"/>
      </xdr:nvSpPr>
      <xdr:spPr>
        <a:xfrm>
          <a:off x="16370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13807" name="直線コネクタ 495"/>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100965</xdr:rowOff>
    </xdr:from>
    <xdr:ext cx="534670" cy="252730"/>
    <xdr:sp macro="" textlink="">
      <xdr:nvSpPr>
        <xdr:cNvPr id="13808" name="災害復旧事業費最大値テキスト"/>
        <xdr:cNvSpPr txBox="1"/>
      </xdr:nvSpPr>
      <xdr:spPr>
        <a:xfrm>
          <a:off x="16370300" y="52444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154940</xdr:rowOff>
    </xdr:from>
    <xdr:to>
      <xdr:col>23</xdr:col>
      <xdr:colOff>606425</xdr:colOff>
      <xdr:row>31</xdr:row>
      <xdr:rowOff>154940</xdr:rowOff>
    </xdr:to>
    <xdr:cxnSp macro="">
      <xdr:nvCxnSpPr>
        <xdr:cNvPr id="13809" name="直線コネクタ 497"/>
        <xdr:cNvCxnSpPr/>
      </xdr:nvCxnSpPr>
      <xdr:spPr>
        <a:xfrm>
          <a:off x="16230600" y="546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13810" name="直線コネクタ 498"/>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53975</xdr:rowOff>
    </xdr:from>
    <xdr:ext cx="469900" cy="252730"/>
    <xdr:sp macro="" textlink="">
      <xdr:nvSpPr>
        <xdr:cNvPr id="13811" name="災害復旧事業費平均値テキスト"/>
        <xdr:cNvSpPr txBox="1"/>
      </xdr:nvSpPr>
      <xdr:spPr>
        <a:xfrm>
          <a:off x="16370300" y="639762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31115</xdr:rowOff>
    </xdr:from>
    <xdr:to>
      <xdr:col>23</xdr:col>
      <xdr:colOff>568325</xdr:colOff>
      <xdr:row>38</xdr:row>
      <xdr:rowOff>132715</xdr:rowOff>
    </xdr:to>
    <xdr:sp macro="" textlink="">
      <xdr:nvSpPr>
        <xdr:cNvPr id="13812" name="フローチャート : 判断 500"/>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13813" name="直線コネクタ 501"/>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78740</xdr:rowOff>
    </xdr:from>
    <xdr:to>
      <xdr:col>22</xdr:col>
      <xdr:colOff>415925</xdr:colOff>
      <xdr:row>39</xdr:row>
      <xdr:rowOff>8890</xdr:rowOff>
    </xdr:to>
    <xdr:sp macro="" textlink="">
      <xdr:nvSpPr>
        <xdr:cNvPr id="13814" name="フローチャート : 判断 502"/>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37</xdr:row>
      <xdr:rowOff>25400</xdr:rowOff>
    </xdr:from>
    <xdr:ext cx="372110" cy="259080"/>
    <xdr:sp macro="" textlink="">
      <xdr:nvSpPr>
        <xdr:cNvPr id="13815" name="テキスト ボックス 503"/>
        <xdr:cNvSpPr txBox="1"/>
      </xdr:nvSpPr>
      <xdr:spPr>
        <a:xfrm>
          <a:off x="15292070" y="6369050"/>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13816" name="直線コネクタ 504"/>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171450</xdr:rowOff>
    </xdr:from>
    <xdr:to>
      <xdr:col>21</xdr:col>
      <xdr:colOff>212725</xdr:colOff>
      <xdr:row>38</xdr:row>
      <xdr:rowOff>101600</xdr:rowOff>
    </xdr:to>
    <xdr:sp macro="" textlink="">
      <xdr:nvSpPr>
        <xdr:cNvPr id="13817" name="フローチャート : 判断 505"/>
        <xdr:cNvSpPr/>
      </xdr:nvSpPr>
      <xdr:spPr>
        <a:xfrm>
          <a:off x="14541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36</xdr:row>
      <xdr:rowOff>118110</xdr:rowOff>
    </xdr:from>
    <xdr:ext cx="462915" cy="259080"/>
    <xdr:sp macro="" textlink="">
      <xdr:nvSpPr>
        <xdr:cNvPr id="13818" name="テキスト ボックス 506"/>
        <xdr:cNvSpPr txBox="1"/>
      </xdr:nvSpPr>
      <xdr:spPr>
        <a:xfrm>
          <a:off x="14357350" y="62903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13819" name="直線コネクタ 507"/>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165100</xdr:rowOff>
    </xdr:from>
    <xdr:to>
      <xdr:col>20</xdr:col>
      <xdr:colOff>9525</xdr:colOff>
      <xdr:row>38</xdr:row>
      <xdr:rowOff>95250</xdr:rowOff>
    </xdr:to>
    <xdr:sp macro="" textlink="">
      <xdr:nvSpPr>
        <xdr:cNvPr id="13820" name="フローチャート : 判断 508"/>
        <xdr:cNvSpPr/>
      </xdr:nvSpPr>
      <xdr:spPr>
        <a:xfrm>
          <a:off x="13652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36</xdr:row>
      <xdr:rowOff>111760</xdr:rowOff>
    </xdr:from>
    <xdr:ext cx="469900" cy="252730"/>
    <xdr:sp macro="" textlink="">
      <xdr:nvSpPr>
        <xdr:cNvPr id="13821" name="テキスト ボックス 509"/>
        <xdr:cNvSpPr txBox="1"/>
      </xdr:nvSpPr>
      <xdr:spPr>
        <a:xfrm>
          <a:off x="13468350" y="62839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150495</xdr:rowOff>
    </xdr:from>
    <xdr:to>
      <xdr:col>18</xdr:col>
      <xdr:colOff>492125</xdr:colOff>
      <xdr:row>38</xdr:row>
      <xdr:rowOff>80645</xdr:rowOff>
    </xdr:to>
    <xdr:sp macro="" textlink="">
      <xdr:nvSpPr>
        <xdr:cNvPr id="13822" name="フローチャート : 判断 510"/>
        <xdr:cNvSpPr/>
      </xdr:nvSpPr>
      <xdr:spPr>
        <a:xfrm>
          <a:off x="12763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36</xdr:row>
      <xdr:rowOff>97790</xdr:rowOff>
    </xdr:from>
    <xdr:ext cx="469900" cy="252730"/>
    <xdr:sp macro="" textlink="">
      <xdr:nvSpPr>
        <xdr:cNvPr id="13823" name="テキスト ボックス 511"/>
        <xdr:cNvSpPr txBox="1"/>
      </xdr:nvSpPr>
      <xdr:spPr>
        <a:xfrm>
          <a:off x="12579350" y="62699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13824" name="テキスト ボックス 512"/>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13825" name="テキスト ボックス 513"/>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13826" name="テキスト ボックス 514"/>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13827" name="テキスト ボックス 515"/>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5650" cy="259080"/>
    <xdr:sp macro="" textlink="">
      <xdr:nvSpPr>
        <xdr:cNvPr id="13828" name="テキスト ボックス 516"/>
        <xdr:cNvSpPr txBox="1"/>
      </xdr:nvSpPr>
      <xdr:spPr>
        <a:xfrm>
          <a:off x="12623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13829" name="円/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9525</xdr:rowOff>
    </xdr:from>
    <xdr:ext cx="249555" cy="252730"/>
    <xdr:sp macro="" textlink="">
      <xdr:nvSpPr>
        <xdr:cNvPr id="13830" name="災害復旧事業費該当値テキスト"/>
        <xdr:cNvSpPr txBox="1"/>
      </xdr:nvSpPr>
      <xdr:spPr>
        <a:xfrm>
          <a:off x="16370300" y="652462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13831" name="円/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39</xdr:row>
      <xdr:rowOff>10160</xdr:rowOff>
    </xdr:from>
    <xdr:ext cx="249555" cy="259080"/>
    <xdr:sp macro="" textlink="">
      <xdr:nvSpPr>
        <xdr:cNvPr id="13832" name="テキスト ボックス 520"/>
        <xdr:cNvSpPr txBox="1"/>
      </xdr:nvSpPr>
      <xdr:spPr>
        <a:xfrm>
          <a:off x="1535684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13833" name="円/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39</xdr:row>
      <xdr:rowOff>10160</xdr:rowOff>
    </xdr:from>
    <xdr:ext cx="249555" cy="259080"/>
    <xdr:sp macro="" textlink="">
      <xdr:nvSpPr>
        <xdr:cNvPr id="13834" name="テキスト ボックス 522"/>
        <xdr:cNvSpPr txBox="1"/>
      </xdr:nvSpPr>
      <xdr:spPr>
        <a:xfrm>
          <a:off x="1446784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13835" name="円/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39</xdr:row>
      <xdr:rowOff>10160</xdr:rowOff>
    </xdr:from>
    <xdr:ext cx="249555" cy="259080"/>
    <xdr:sp macro="" textlink="">
      <xdr:nvSpPr>
        <xdr:cNvPr id="13836" name="テキスト ボックス 524"/>
        <xdr:cNvSpPr txBox="1"/>
      </xdr:nvSpPr>
      <xdr:spPr>
        <a:xfrm>
          <a:off x="1357884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13837" name="円/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39</xdr:row>
      <xdr:rowOff>10160</xdr:rowOff>
    </xdr:from>
    <xdr:ext cx="249555" cy="259080"/>
    <xdr:sp macro="" textlink="">
      <xdr:nvSpPr>
        <xdr:cNvPr id="13838" name="テキスト ボックス 526"/>
        <xdr:cNvSpPr txBox="1"/>
      </xdr:nvSpPr>
      <xdr:spPr>
        <a:xfrm>
          <a:off x="1268984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13839"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3840" name="正方形/長方形 52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3841" name="正方形/長方形 52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3842" name="正方形/長方形 53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3843" name="正方形/長方形 53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3844" name="正方形/長方形 53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3845" name="正方形/長方形 53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3846" name="正方形/長方形 53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2900" cy="219075"/>
    <xdr:sp macro="" textlink="">
      <xdr:nvSpPr>
        <xdr:cNvPr id="13847" name="テキスト ボックス 535"/>
        <xdr:cNvSpPr txBox="1"/>
      </xdr:nvSpPr>
      <xdr:spPr>
        <a:xfrm>
          <a:off x="12407900" y="806450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13848" name="直線コネクタ 53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13849" name="直線コネクタ 53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2570" cy="252730"/>
    <xdr:sp macro="" textlink="">
      <xdr:nvSpPr>
        <xdr:cNvPr id="13850" name="テキスト ボックス 538"/>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13851" name="直線コネクタ 53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47</xdr:row>
      <xdr:rowOff>54610</xdr:rowOff>
    </xdr:from>
    <xdr:ext cx="242570" cy="252730"/>
    <xdr:sp macro="" textlink="">
      <xdr:nvSpPr>
        <xdr:cNvPr id="13852" name="テキスト ボックス 540"/>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1385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13854" name="直線コネクタ 54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10160</xdr:rowOff>
    </xdr:from>
    <xdr:ext cx="249555" cy="259080"/>
    <xdr:sp macro="" textlink="">
      <xdr:nvSpPr>
        <xdr:cNvPr id="1385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13856" name="直線コネクタ 54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10160</xdr:rowOff>
    </xdr:from>
    <xdr:ext cx="249555" cy="259080"/>
    <xdr:sp macro="" textlink="">
      <xdr:nvSpPr>
        <xdr:cNvPr id="1385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13858" name="直線コネクタ 54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13859" name="直線コネクタ 54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67310</xdr:rowOff>
    </xdr:from>
    <xdr:ext cx="249555" cy="259080"/>
    <xdr:sp macro="" textlink="">
      <xdr:nvSpPr>
        <xdr:cNvPr id="1386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13861"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13862" name="直線コネクタ 55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13863"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55</xdr:row>
      <xdr:rowOff>10160</xdr:rowOff>
    </xdr:from>
    <xdr:ext cx="249555" cy="259080"/>
    <xdr:sp macro="" textlink="">
      <xdr:nvSpPr>
        <xdr:cNvPr id="13864" name="テキスト ボックス 552"/>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13865" name="直線コネクタ 55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13866"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10160</xdr:rowOff>
    </xdr:from>
    <xdr:ext cx="249555" cy="259080"/>
    <xdr:sp macro="" textlink="">
      <xdr:nvSpPr>
        <xdr:cNvPr id="13867" name="テキスト ボックス 555"/>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13868" name="直線コネクタ 55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13869"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55</xdr:row>
      <xdr:rowOff>10160</xdr:rowOff>
    </xdr:from>
    <xdr:ext cx="249555" cy="259080"/>
    <xdr:sp macro="" textlink="">
      <xdr:nvSpPr>
        <xdr:cNvPr id="13870" name="テキスト ボックス 558"/>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13871"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55</xdr:row>
      <xdr:rowOff>10160</xdr:rowOff>
    </xdr:from>
    <xdr:ext cx="249555" cy="259080"/>
    <xdr:sp macro="" textlink="">
      <xdr:nvSpPr>
        <xdr:cNvPr id="13872" name="テキスト ボックス 560"/>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13873" name="テキスト ボックス 561"/>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13874" name="テキスト ボックス 562"/>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13875" name="テキスト ボックス 563"/>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13876" name="テキスト ボックス 564"/>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5650" cy="259080"/>
    <xdr:sp macro="" textlink="">
      <xdr:nvSpPr>
        <xdr:cNvPr id="13877" name="テキスト ボックス 565"/>
        <xdr:cNvSpPr txBox="1"/>
      </xdr:nvSpPr>
      <xdr:spPr>
        <a:xfrm>
          <a:off x="12623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13878"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124460</xdr:rowOff>
    </xdr:from>
    <xdr:ext cx="249555" cy="259080"/>
    <xdr:sp macro="" textlink="">
      <xdr:nvSpPr>
        <xdr:cNvPr id="1387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13880"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53</xdr:row>
      <xdr:rowOff>35560</xdr:rowOff>
    </xdr:from>
    <xdr:ext cx="249555" cy="259080"/>
    <xdr:sp macro="" textlink="">
      <xdr:nvSpPr>
        <xdr:cNvPr id="13881" name="テキスト ボックス 569"/>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13882"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53</xdr:row>
      <xdr:rowOff>35560</xdr:rowOff>
    </xdr:from>
    <xdr:ext cx="249555" cy="259080"/>
    <xdr:sp macro="" textlink="">
      <xdr:nvSpPr>
        <xdr:cNvPr id="13883" name="テキスト ボックス 571"/>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13884"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53</xdr:row>
      <xdr:rowOff>35560</xdr:rowOff>
    </xdr:from>
    <xdr:ext cx="249555" cy="259080"/>
    <xdr:sp macro="" textlink="">
      <xdr:nvSpPr>
        <xdr:cNvPr id="13885" name="テキスト ボックス 573"/>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13886"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53</xdr:row>
      <xdr:rowOff>35560</xdr:rowOff>
    </xdr:from>
    <xdr:ext cx="249555" cy="259080"/>
    <xdr:sp macro="" textlink="">
      <xdr:nvSpPr>
        <xdr:cNvPr id="13887" name="テキスト ボックス 575"/>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13888"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3889" name="正方形/長方形 57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3890" name="正方形/長方形 57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3891" name="正方形/長方形 57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3892" name="正方形/長方形 58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3893" name="正方形/長方形 58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3894" name="正方形/長方形 58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3895" name="正方形/長方形 58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2900" cy="219075"/>
    <xdr:sp macro="" textlink="">
      <xdr:nvSpPr>
        <xdr:cNvPr id="13896" name="テキスト ボックス 584"/>
        <xdr:cNvSpPr txBox="1"/>
      </xdr:nvSpPr>
      <xdr:spPr>
        <a:xfrm>
          <a:off x="12407900" y="1149350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13897" name="直線コネクタ 58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13898" name="直線コネクタ 58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2570" cy="259080"/>
    <xdr:sp macro="" textlink="">
      <xdr:nvSpPr>
        <xdr:cNvPr id="13899" name="テキスト ボックス 587"/>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13900" name="直線コネクタ 58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35560</xdr:rowOff>
    </xdr:from>
    <xdr:ext cx="531495" cy="259080"/>
    <xdr:sp macro="" textlink="">
      <xdr:nvSpPr>
        <xdr:cNvPr id="13901" name="テキスト ボックス 589"/>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13902" name="直線コネクタ 59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168910</xdr:rowOff>
    </xdr:from>
    <xdr:ext cx="531495" cy="252730"/>
    <xdr:sp macro="" textlink="">
      <xdr:nvSpPr>
        <xdr:cNvPr id="13903" name="テキスト ボックス 591"/>
        <xdr:cNvSpPr txBox="1"/>
      </xdr:nvSpPr>
      <xdr:spPr>
        <a:xfrm>
          <a:off x="11913870"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13904" name="直線コネクタ 59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130810</xdr:rowOff>
    </xdr:from>
    <xdr:ext cx="531495" cy="259080"/>
    <xdr:sp macro="" textlink="">
      <xdr:nvSpPr>
        <xdr:cNvPr id="13905" name="テキスト ボックス 593"/>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13906" name="直線コネクタ 59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89280" cy="259080"/>
    <xdr:sp macro="" textlink="">
      <xdr:nvSpPr>
        <xdr:cNvPr id="13907" name="テキスト ボックス 595"/>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13908" name="直線コネクタ 59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89280" cy="252730"/>
    <xdr:sp macro="" textlink="">
      <xdr:nvSpPr>
        <xdr:cNvPr id="13909" name="テキスト ボックス 597"/>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139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516890</xdr:colOff>
      <xdr:row>77</xdr:row>
      <xdr:rowOff>170815</xdr:rowOff>
    </xdr:to>
    <xdr:cxnSp macro="">
      <xdr:nvCxnSpPr>
        <xdr:cNvPr id="13911" name="直線コネクタ 599"/>
        <xdr:cNvCxnSpPr/>
      </xdr:nvCxnSpPr>
      <xdr:spPr>
        <a:xfrm flipV="1">
          <a:off x="16317595" y="12011660"/>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3175</xdr:rowOff>
    </xdr:from>
    <xdr:ext cx="534670" cy="259080"/>
    <xdr:sp macro="" textlink="">
      <xdr:nvSpPr>
        <xdr:cNvPr id="13912" name="公債費最小値テキスト"/>
        <xdr:cNvSpPr txBox="1"/>
      </xdr:nvSpPr>
      <xdr:spPr>
        <a:xfrm>
          <a:off x="16370300" y="13376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170815</xdr:rowOff>
    </xdr:from>
    <xdr:to>
      <xdr:col>23</xdr:col>
      <xdr:colOff>606425</xdr:colOff>
      <xdr:row>77</xdr:row>
      <xdr:rowOff>170815</xdr:rowOff>
    </xdr:to>
    <xdr:cxnSp macro="">
      <xdr:nvCxnSpPr>
        <xdr:cNvPr id="13913" name="直線コネクタ 601"/>
        <xdr:cNvCxnSpPr/>
      </xdr:nvCxnSpPr>
      <xdr:spPr>
        <a:xfrm>
          <a:off x="16230600" y="1337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128270</xdr:rowOff>
    </xdr:from>
    <xdr:ext cx="598805" cy="259080"/>
    <xdr:sp macro="" textlink="">
      <xdr:nvSpPr>
        <xdr:cNvPr id="13914"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13915" name="直線コネクタ 603"/>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121920</xdr:rowOff>
    </xdr:from>
    <xdr:to>
      <xdr:col>23</xdr:col>
      <xdr:colOff>517525</xdr:colOff>
      <xdr:row>77</xdr:row>
      <xdr:rowOff>137795</xdr:rowOff>
    </xdr:to>
    <xdr:cxnSp macro="">
      <xdr:nvCxnSpPr>
        <xdr:cNvPr id="13916" name="直線コネクタ 604"/>
        <xdr:cNvCxnSpPr/>
      </xdr:nvCxnSpPr>
      <xdr:spPr>
        <a:xfrm>
          <a:off x="15481300" y="133235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170180</xdr:rowOff>
    </xdr:from>
    <xdr:ext cx="534670" cy="259080"/>
    <xdr:sp macro="" textlink="">
      <xdr:nvSpPr>
        <xdr:cNvPr id="13917" name="公債費平均値テキスト"/>
        <xdr:cNvSpPr txBox="1"/>
      </xdr:nvSpPr>
      <xdr:spPr>
        <a:xfrm>
          <a:off x="16370300" y="12686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147320</xdr:rowOff>
    </xdr:from>
    <xdr:to>
      <xdr:col>23</xdr:col>
      <xdr:colOff>568325</xdr:colOff>
      <xdr:row>75</xdr:row>
      <xdr:rowOff>77470</xdr:rowOff>
    </xdr:to>
    <xdr:sp macro="" textlink="">
      <xdr:nvSpPr>
        <xdr:cNvPr id="13918" name="フローチャート : 判断 606"/>
        <xdr:cNvSpPr/>
      </xdr:nvSpPr>
      <xdr:spPr>
        <a:xfrm>
          <a:off x="162687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121920</xdr:rowOff>
    </xdr:from>
    <xdr:to>
      <xdr:col>22</xdr:col>
      <xdr:colOff>365125</xdr:colOff>
      <xdr:row>77</xdr:row>
      <xdr:rowOff>130175</xdr:rowOff>
    </xdr:to>
    <xdr:cxnSp macro="">
      <xdr:nvCxnSpPr>
        <xdr:cNvPr id="13919" name="直線コネクタ 607"/>
        <xdr:cNvCxnSpPr/>
      </xdr:nvCxnSpPr>
      <xdr:spPr>
        <a:xfrm flipV="1">
          <a:off x="14592300" y="133235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63500</xdr:rowOff>
    </xdr:from>
    <xdr:to>
      <xdr:col>22</xdr:col>
      <xdr:colOff>415925</xdr:colOff>
      <xdr:row>76</xdr:row>
      <xdr:rowOff>165100</xdr:rowOff>
    </xdr:to>
    <xdr:sp macro="" textlink="">
      <xdr:nvSpPr>
        <xdr:cNvPr id="13920" name="フローチャート : 判断 608"/>
        <xdr:cNvSpPr/>
      </xdr:nvSpPr>
      <xdr:spPr>
        <a:xfrm>
          <a:off x="15430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75</xdr:row>
      <xdr:rowOff>10160</xdr:rowOff>
    </xdr:from>
    <xdr:ext cx="534670" cy="259080"/>
    <xdr:sp macro="" textlink="">
      <xdr:nvSpPr>
        <xdr:cNvPr id="13921" name="テキスト ボックス 609"/>
        <xdr:cNvSpPr txBox="1"/>
      </xdr:nvSpPr>
      <xdr:spPr>
        <a:xfrm>
          <a:off x="15213965" y="1286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130175</xdr:rowOff>
    </xdr:from>
    <xdr:to>
      <xdr:col>21</xdr:col>
      <xdr:colOff>161925</xdr:colOff>
      <xdr:row>77</xdr:row>
      <xdr:rowOff>134620</xdr:rowOff>
    </xdr:to>
    <xdr:cxnSp macro="">
      <xdr:nvCxnSpPr>
        <xdr:cNvPr id="13922" name="直線コネクタ 610"/>
        <xdr:cNvCxnSpPr/>
      </xdr:nvCxnSpPr>
      <xdr:spPr>
        <a:xfrm flipV="1">
          <a:off x="13703300" y="133318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107950</xdr:rowOff>
    </xdr:from>
    <xdr:to>
      <xdr:col>21</xdr:col>
      <xdr:colOff>212725</xdr:colOff>
      <xdr:row>76</xdr:row>
      <xdr:rowOff>38100</xdr:rowOff>
    </xdr:to>
    <xdr:sp macro="" textlink="">
      <xdr:nvSpPr>
        <xdr:cNvPr id="13923" name="フローチャート : 判断 611"/>
        <xdr:cNvSpPr/>
      </xdr:nvSpPr>
      <xdr:spPr>
        <a:xfrm>
          <a:off x="14541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74</xdr:row>
      <xdr:rowOff>54610</xdr:rowOff>
    </xdr:from>
    <xdr:ext cx="534670" cy="252730"/>
    <xdr:sp macro="" textlink="">
      <xdr:nvSpPr>
        <xdr:cNvPr id="13924" name="テキスト ボックス 612"/>
        <xdr:cNvSpPr txBox="1"/>
      </xdr:nvSpPr>
      <xdr:spPr>
        <a:xfrm>
          <a:off x="14324965" y="127419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128270</xdr:rowOff>
    </xdr:from>
    <xdr:to>
      <xdr:col>19</xdr:col>
      <xdr:colOff>644525</xdr:colOff>
      <xdr:row>77</xdr:row>
      <xdr:rowOff>134620</xdr:rowOff>
    </xdr:to>
    <xdr:cxnSp macro="">
      <xdr:nvCxnSpPr>
        <xdr:cNvPr id="13925" name="直線コネクタ 613"/>
        <xdr:cNvCxnSpPr/>
      </xdr:nvCxnSpPr>
      <xdr:spPr>
        <a:xfrm>
          <a:off x="12814300" y="133299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109855</xdr:rowOff>
    </xdr:from>
    <xdr:to>
      <xdr:col>20</xdr:col>
      <xdr:colOff>9525</xdr:colOff>
      <xdr:row>76</xdr:row>
      <xdr:rowOff>40640</xdr:rowOff>
    </xdr:to>
    <xdr:sp macro="" textlink="">
      <xdr:nvSpPr>
        <xdr:cNvPr id="13926" name="フローチャート : 判断 614"/>
        <xdr:cNvSpPr/>
      </xdr:nvSpPr>
      <xdr:spPr>
        <a:xfrm>
          <a:off x="13652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74</xdr:row>
      <xdr:rowOff>57150</xdr:rowOff>
    </xdr:from>
    <xdr:ext cx="534670" cy="259080"/>
    <xdr:sp macro="" textlink="">
      <xdr:nvSpPr>
        <xdr:cNvPr id="13927" name="テキスト ボックス 615"/>
        <xdr:cNvSpPr txBox="1"/>
      </xdr:nvSpPr>
      <xdr:spPr>
        <a:xfrm>
          <a:off x="13435965" y="1274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109220</xdr:rowOff>
    </xdr:from>
    <xdr:to>
      <xdr:col>18</xdr:col>
      <xdr:colOff>492125</xdr:colOff>
      <xdr:row>76</xdr:row>
      <xdr:rowOff>38735</xdr:rowOff>
    </xdr:to>
    <xdr:sp macro="" textlink="">
      <xdr:nvSpPr>
        <xdr:cNvPr id="13928" name="フローチャート : 判断 616"/>
        <xdr:cNvSpPr/>
      </xdr:nvSpPr>
      <xdr:spPr>
        <a:xfrm>
          <a:off x="12763500" y="12967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74</xdr:row>
      <xdr:rowOff>55245</xdr:rowOff>
    </xdr:from>
    <xdr:ext cx="534670" cy="252730"/>
    <xdr:sp macro="" textlink="">
      <xdr:nvSpPr>
        <xdr:cNvPr id="13929" name="テキスト ボックス 617"/>
        <xdr:cNvSpPr txBox="1"/>
      </xdr:nvSpPr>
      <xdr:spPr>
        <a:xfrm>
          <a:off x="12546965" y="127425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13930" name="テキスト ボックス 618"/>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13931" name="テキスト ボックス 619"/>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13932" name="テキスト ボックス 620"/>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13933" name="テキスト ボックス 621"/>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5650" cy="259080"/>
    <xdr:sp macro="" textlink="">
      <xdr:nvSpPr>
        <xdr:cNvPr id="13934" name="テキスト ボックス 622"/>
        <xdr:cNvSpPr txBox="1"/>
      </xdr:nvSpPr>
      <xdr:spPr>
        <a:xfrm>
          <a:off x="12623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86995</xdr:rowOff>
    </xdr:from>
    <xdr:to>
      <xdr:col>23</xdr:col>
      <xdr:colOff>568325</xdr:colOff>
      <xdr:row>78</xdr:row>
      <xdr:rowOff>17780</xdr:rowOff>
    </xdr:to>
    <xdr:sp macro="" textlink="">
      <xdr:nvSpPr>
        <xdr:cNvPr id="13935" name="円/楕円 623"/>
        <xdr:cNvSpPr/>
      </xdr:nvSpPr>
      <xdr:spPr>
        <a:xfrm>
          <a:off x="162687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1905</xdr:rowOff>
    </xdr:from>
    <xdr:ext cx="534670" cy="259080"/>
    <xdr:sp macro="" textlink="">
      <xdr:nvSpPr>
        <xdr:cNvPr id="13936" name="公債費該当値テキスト"/>
        <xdr:cNvSpPr txBox="1"/>
      </xdr:nvSpPr>
      <xdr:spPr>
        <a:xfrm>
          <a:off x="16370300" y="13203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19,627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71120</xdr:rowOff>
    </xdr:from>
    <xdr:to>
      <xdr:col>22</xdr:col>
      <xdr:colOff>415925</xdr:colOff>
      <xdr:row>78</xdr:row>
      <xdr:rowOff>1270</xdr:rowOff>
    </xdr:to>
    <xdr:sp macro="" textlink="">
      <xdr:nvSpPr>
        <xdr:cNvPr id="13937" name="円/楕円 625"/>
        <xdr:cNvSpPr/>
      </xdr:nvSpPr>
      <xdr:spPr>
        <a:xfrm>
          <a:off x="15430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77</xdr:row>
      <xdr:rowOff>164465</xdr:rowOff>
    </xdr:from>
    <xdr:ext cx="534670" cy="259080"/>
    <xdr:sp macro="" textlink="">
      <xdr:nvSpPr>
        <xdr:cNvPr id="13938" name="テキスト ボックス 626"/>
        <xdr:cNvSpPr txBox="1"/>
      </xdr:nvSpPr>
      <xdr:spPr>
        <a:xfrm>
          <a:off x="15213965" y="1336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20,876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79375</xdr:rowOff>
    </xdr:from>
    <xdr:to>
      <xdr:col>21</xdr:col>
      <xdr:colOff>212725</xdr:colOff>
      <xdr:row>78</xdr:row>
      <xdr:rowOff>9525</xdr:rowOff>
    </xdr:to>
    <xdr:sp macro="" textlink="">
      <xdr:nvSpPr>
        <xdr:cNvPr id="13939" name="円/楕円 627"/>
        <xdr:cNvSpPr/>
      </xdr:nvSpPr>
      <xdr:spPr>
        <a:xfrm>
          <a:off x="14541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78</xdr:row>
      <xdr:rowOff>635</xdr:rowOff>
    </xdr:from>
    <xdr:ext cx="534670" cy="259080"/>
    <xdr:sp macro="" textlink="">
      <xdr:nvSpPr>
        <xdr:cNvPr id="13940" name="テキスト ボックス 628"/>
        <xdr:cNvSpPr txBox="1"/>
      </xdr:nvSpPr>
      <xdr:spPr>
        <a:xfrm>
          <a:off x="14324965" y="13373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20,261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83820</xdr:rowOff>
    </xdr:from>
    <xdr:to>
      <xdr:col>20</xdr:col>
      <xdr:colOff>9525</xdr:colOff>
      <xdr:row>78</xdr:row>
      <xdr:rowOff>13970</xdr:rowOff>
    </xdr:to>
    <xdr:sp macro="" textlink="">
      <xdr:nvSpPr>
        <xdr:cNvPr id="13941" name="円/楕円 629"/>
        <xdr:cNvSpPr/>
      </xdr:nvSpPr>
      <xdr:spPr>
        <a:xfrm>
          <a:off x="13652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78</xdr:row>
      <xdr:rowOff>5080</xdr:rowOff>
    </xdr:from>
    <xdr:ext cx="534670" cy="259080"/>
    <xdr:sp macro="" textlink="">
      <xdr:nvSpPr>
        <xdr:cNvPr id="13942" name="テキスト ボックス 630"/>
        <xdr:cNvSpPr txBox="1"/>
      </xdr:nvSpPr>
      <xdr:spPr>
        <a:xfrm>
          <a:off x="13435965" y="13378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19,895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77470</xdr:rowOff>
    </xdr:from>
    <xdr:to>
      <xdr:col>18</xdr:col>
      <xdr:colOff>492125</xdr:colOff>
      <xdr:row>78</xdr:row>
      <xdr:rowOff>7620</xdr:rowOff>
    </xdr:to>
    <xdr:sp macro="" textlink="">
      <xdr:nvSpPr>
        <xdr:cNvPr id="13943" name="円/楕円 631"/>
        <xdr:cNvSpPr/>
      </xdr:nvSpPr>
      <xdr:spPr>
        <a:xfrm>
          <a:off x="12763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77</xdr:row>
      <xdr:rowOff>170180</xdr:rowOff>
    </xdr:from>
    <xdr:ext cx="534670" cy="259080"/>
    <xdr:sp macro="" textlink="">
      <xdr:nvSpPr>
        <xdr:cNvPr id="13944" name="テキスト ボックス 632"/>
        <xdr:cNvSpPr txBox="1"/>
      </xdr:nvSpPr>
      <xdr:spPr>
        <a:xfrm>
          <a:off x="12546965" y="1337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13945"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3946" name="正方形/長方形 63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3947" name="正方形/長方形 63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3948" name="正方形/長方形 63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3949" name="正方形/長方形 63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3950" name="正方形/長方形 63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3951" name="正方形/長方形 63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3952" name="正方形/長方形 64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2900" cy="219075"/>
    <xdr:sp macro="" textlink="">
      <xdr:nvSpPr>
        <xdr:cNvPr id="13953" name="テキスト ボックス 641"/>
        <xdr:cNvSpPr txBox="1"/>
      </xdr:nvSpPr>
      <xdr:spPr>
        <a:xfrm>
          <a:off x="12407900" y="1492250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13954" name="直線コネクタ 64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13955" name="直線コネクタ 64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2570" cy="259080"/>
    <xdr:sp macro="" textlink="">
      <xdr:nvSpPr>
        <xdr:cNvPr id="13956" name="テキスト ボックス 644"/>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13957" name="直線コネクタ 64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13958" name="テキスト ボックス 646"/>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13959" name="直線コネクタ 64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168910</xdr:rowOff>
    </xdr:from>
    <xdr:ext cx="531495" cy="252730"/>
    <xdr:sp macro="" textlink="">
      <xdr:nvSpPr>
        <xdr:cNvPr id="13960" name="テキスト ボックス 648"/>
        <xdr:cNvSpPr txBox="1"/>
      </xdr:nvSpPr>
      <xdr:spPr>
        <a:xfrm>
          <a:off x="11913870"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13961" name="直線コネクタ 64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130810</xdr:rowOff>
    </xdr:from>
    <xdr:ext cx="531495" cy="259080"/>
    <xdr:sp macro="" textlink="">
      <xdr:nvSpPr>
        <xdr:cNvPr id="13962" name="テキスト ボックス 650"/>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13963" name="直線コネクタ 65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89280" cy="259080"/>
    <xdr:sp macro="" textlink="">
      <xdr:nvSpPr>
        <xdr:cNvPr id="13964" name="テキスト ボックス 652"/>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13965" name="直線コネクタ 65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89280" cy="252730"/>
    <xdr:sp macro="" textlink="">
      <xdr:nvSpPr>
        <xdr:cNvPr id="13966" name="テキスト ボックス 654"/>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139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101600</xdr:rowOff>
    </xdr:from>
    <xdr:to>
      <xdr:col>23</xdr:col>
      <xdr:colOff>516890</xdr:colOff>
      <xdr:row>99</xdr:row>
      <xdr:rowOff>41910</xdr:rowOff>
    </xdr:to>
    <xdr:cxnSp macro="">
      <xdr:nvCxnSpPr>
        <xdr:cNvPr id="13968" name="直線コネクタ 656"/>
        <xdr:cNvCxnSpPr/>
      </xdr:nvCxnSpPr>
      <xdr:spPr>
        <a:xfrm flipV="1">
          <a:off x="16317595" y="1553210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45720</xdr:rowOff>
    </xdr:from>
    <xdr:ext cx="378460" cy="259080"/>
    <xdr:sp macro="" textlink="">
      <xdr:nvSpPr>
        <xdr:cNvPr id="13969" name="積立金最小値テキスト"/>
        <xdr:cNvSpPr txBox="1"/>
      </xdr:nvSpPr>
      <xdr:spPr>
        <a:xfrm>
          <a:off x="16370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41910</xdr:rowOff>
    </xdr:from>
    <xdr:to>
      <xdr:col>23</xdr:col>
      <xdr:colOff>606425</xdr:colOff>
      <xdr:row>99</xdr:row>
      <xdr:rowOff>41910</xdr:rowOff>
    </xdr:to>
    <xdr:cxnSp macro="">
      <xdr:nvCxnSpPr>
        <xdr:cNvPr id="13970" name="直線コネクタ 658"/>
        <xdr:cNvCxnSpPr/>
      </xdr:nvCxnSpPr>
      <xdr:spPr>
        <a:xfrm>
          <a:off x="16230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48260</xdr:rowOff>
    </xdr:from>
    <xdr:ext cx="598805" cy="259080"/>
    <xdr:sp macro="" textlink="">
      <xdr:nvSpPr>
        <xdr:cNvPr id="13971" name="積立金最大値テキスト"/>
        <xdr:cNvSpPr txBox="1"/>
      </xdr:nvSpPr>
      <xdr:spPr>
        <a:xfrm>
          <a:off x="16370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101600</xdr:rowOff>
    </xdr:from>
    <xdr:to>
      <xdr:col>23</xdr:col>
      <xdr:colOff>606425</xdr:colOff>
      <xdr:row>90</xdr:row>
      <xdr:rowOff>101600</xdr:rowOff>
    </xdr:to>
    <xdr:cxnSp macro="">
      <xdr:nvCxnSpPr>
        <xdr:cNvPr id="13972" name="直線コネクタ 660"/>
        <xdr:cNvCxnSpPr/>
      </xdr:nvCxnSpPr>
      <xdr:spPr>
        <a:xfrm>
          <a:off x="16230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95885</xdr:rowOff>
    </xdr:from>
    <xdr:to>
      <xdr:col>23</xdr:col>
      <xdr:colOff>517525</xdr:colOff>
      <xdr:row>98</xdr:row>
      <xdr:rowOff>102235</xdr:rowOff>
    </xdr:to>
    <xdr:cxnSp macro="">
      <xdr:nvCxnSpPr>
        <xdr:cNvPr id="13973" name="直線コネクタ 661"/>
        <xdr:cNvCxnSpPr/>
      </xdr:nvCxnSpPr>
      <xdr:spPr>
        <a:xfrm flipV="1">
          <a:off x="15481300" y="168979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165100</xdr:rowOff>
    </xdr:from>
    <xdr:ext cx="534670" cy="259080"/>
    <xdr:sp macro="" textlink="">
      <xdr:nvSpPr>
        <xdr:cNvPr id="13974" name="積立金平均値テキスト"/>
        <xdr:cNvSpPr txBox="1"/>
      </xdr:nvSpPr>
      <xdr:spPr>
        <a:xfrm>
          <a:off x="1637030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142240</xdr:rowOff>
    </xdr:from>
    <xdr:to>
      <xdr:col>23</xdr:col>
      <xdr:colOff>568325</xdr:colOff>
      <xdr:row>98</xdr:row>
      <xdr:rowOff>72390</xdr:rowOff>
    </xdr:to>
    <xdr:sp macro="" textlink="">
      <xdr:nvSpPr>
        <xdr:cNvPr id="13975" name="フローチャート : 判断 663"/>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53340</xdr:rowOff>
    </xdr:from>
    <xdr:to>
      <xdr:col>22</xdr:col>
      <xdr:colOff>365125</xdr:colOff>
      <xdr:row>98</xdr:row>
      <xdr:rowOff>102235</xdr:rowOff>
    </xdr:to>
    <xdr:cxnSp macro="">
      <xdr:nvCxnSpPr>
        <xdr:cNvPr id="13976" name="直線コネクタ 664"/>
        <xdr:cNvCxnSpPr/>
      </xdr:nvCxnSpPr>
      <xdr:spPr>
        <a:xfrm>
          <a:off x="14592300" y="168554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167005</xdr:rowOff>
    </xdr:from>
    <xdr:to>
      <xdr:col>22</xdr:col>
      <xdr:colOff>415925</xdr:colOff>
      <xdr:row>98</xdr:row>
      <xdr:rowOff>97790</xdr:rowOff>
    </xdr:to>
    <xdr:sp macro="" textlink="">
      <xdr:nvSpPr>
        <xdr:cNvPr id="13977" name="フローチャート : 判断 665"/>
        <xdr:cNvSpPr/>
      </xdr:nvSpPr>
      <xdr:spPr>
        <a:xfrm>
          <a:off x="15430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113665</xdr:rowOff>
    </xdr:from>
    <xdr:ext cx="534670" cy="258445"/>
    <xdr:sp macro="" textlink="">
      <xdr:nvSpPr>
        <xdr:cNvPr id="13978" name="テキスト ボックス 666"/>
        <xdr:cNvSpPr txBox="1"/>
      </xdr:nvSpPr>
      <xdr:spPr>
        <a:xfrm>
          <a:off x="15213965" y="1657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53340</xdr:rowOff>
    </xdr:from>
    <xdr:to>
      <xdr:col>21</xdr:col>
      <xdr:colOff>161925</xdr:colOff>
      <xdr:row>98</xdr:row>
      <xdr:rowOff>81280</xdr:rowOff>
    </xdr:to>
    <xdr:cxnSp macro="">
      <xdr:nvCxnSpPr>
        <xdr:cNvPr id="13979" name="直線コネクタ 667"/>
        <xdr:cNvCxnSpPr/>
      </xdr:nvCxnSpPr>
      <xdr:spPr>
        <a:xfrm flipV="1">
          <a:off x="13703300" y="168554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116840</xdr:rowOff>
    </xdr:from>
    <xdr:to>
      <xdr:col>21</xdr:col>
      <xdr:colOff>212725</xdr:colOff>
      <xdr:row>98</xdr:row>
      <xdr:rowOff>46990</xdr:rowOff>
    </xdr:to>
    <xdr:sp macro="" textlink="">
      <xdr:nvSpPr>
        <xdr:cNvPr id="13980" name="フローチャート : 判断 668"/>
        <xdr:cNvSpPr/>
      </xdr:nvSpPr>
      <xdr:spPr>
        <a:xfrm>
          <a:off x="14541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63500</xdr:rowOff>
    </xdr:from>
    <xdr:ext cx="534670" cy="252730"/>
    <xdr:sp macro="" textlink="">
      <xdr:nvSpPr>
        <xdr:cNvPr id="13981" name="テキスト ボックス 669"/>
        <xdr:cNvSpPr txBox="1"/>
      </xdr:nvSpPr>
      <xdr:spPr>
        <a:xfrm>
          <a:off x="14324965" y="165227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81280</xdr:rowOff>
    </xdr:from>
    <xdr:to>
      <xdr:col>19</xdr:col>
      <xdr:colOff>644525</xdr:colOff>
      <xdr:row>98</xdr:row>
      <xdr:rowOff>126365</xdr:rowOff>
    </xdr:to>
    <xdr:cxnSp macro="">
      <xdr:nvCxnSpPr>
        <xdr:cNvPr id="13982" name="直線コネクタ 670"/>
        <xdr:cNvCxnSpPr/>
      </xdr:nvCxnSpPr>
      <xdr:spPr>
        <a:xfrm flipV="1">
          <a:off x="12814300" y="1688338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84455</xdr:rowOff>
    </xdr:from>
    <xdr:to>
      <xdr:col>20</xdr:col>
      <xdr:colOff>9525</xdr:colOff>
      <xdr:row>98</xdr:row>
      <xdr:rowOff>14605</xdr:rowOff>
    </xdr:to>
    <xdr:sp macro="" textlink="">
      <xdr:nvSpPr>
        <xdr:cNvPr id="13983" name="フローチャート : 判断 671"/>
        <xdr:cNvSpPr/>
      </xdr:nvSpPr>
      <xdr:spPr>
        <a:xfrm>
          <a:off x="13652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31115</xdr:rowOff>
    </xdr:from>
    <xdr:ext cx="534670" cy="252730"/>
    <xdr:sp macro="" textlink="">
      <xdr:nvSpPr>
        <xdr:cNvPr id="13984" name="テキスト ボックス 672"/>
        <xdr:cNvSpPr txBox="1"/>
      </xdr:nvSpPr>
      <xdr:spPr>
        <a:xfrm>
          <a:off x="13435965" y="164903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168275</xdr:rowOff>
    </xdr:from>
    <xdr:to>
      <xdr:col>18</xdr:col>
      <xdr:colOff>492125</xdr:colOff>
      <xdr:row>97</xdr:row>
      <xdr:rowOff>98425</xdr:rowOff>
    </xdr:to>
    <xdr:sp macro="" textlink="">
      <xdr:nvSpPr>
        <xdr:cNvPr id="13985" name="フローチャート : 判断 673"/>
        <xdr:cNvSpPr/>
      </xdr:nvSpPr>
      <xdr:spPr>
        <a:xfrm>
          <a:off x="12763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95</xdr:row>
      <xdr:rowOff>114935</xdr:rowOff>
    </xdr:from>
    <xdr:ext cx="534670" cy="259080"/>
    <xdr:sp macro="" textlink="">
      <xdr:nvSpPr>
        <xdr:cNvPr id="13986" name="テキスト ボックス 674"/>
        <xdr:cNvSpPr txBox="1"/>
      </xdr:nvSpPr>
      <xdr:spPr>
        <a:xfrm>
          <a:off x="12546965" y="16402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13987" name="テキスト ボックス 675"/>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13988" name="テキスト ボックス 676"/>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13989" name="テキスト ボックス 677"/>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13990" name="テキスト ボックス 678"/>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5650" cy="259080"/>
    <xdr:sp macro="" textlink="">
      <xdr:nvSpPr>
        <xdr:cNvPr id="13991" name="テキスト ボックス 679"/>
        <xdr:cNvSpPr txBox="1"/>
      </xdr:nvSpPr>
      <xdr:spPr>
        <a:xfrm>
          <a:off x="12623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45085</xdr:rowOff>
    </xdr:from>
    <xdr:to>
      <xdr:col>23</xdr:col>
      <xdr:colOff>568325</xdr:colOff>
      <xdr:row>98</xdr:row>
      <xdr:rowOff>146685</xdr:rowOff>
    </xdr:to>
    <xdr:sp macro="" textlink="">
      <xdr:nvSpPr>
        <xdr:cNvPr id="13992" name="円/楕円 680"/>
        <xdr:cNvSpPr/>
      </xdr:nvSpPr>
      <xdr:spPr>
        <a:xfrm>
          <a:off x="162687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132080</xdr:rowOff>
    </xdr:from>
    <xdr:ext cx="469900" cy="252730"/>
    <xdr:sp macro="" textlink="">
      <xdr:nvSpPr>
        <xdr:cNvPr id="13993" name="積立金該当値テキスト"/>
        <xdr:cNvSpPr txBox="1"/>
      </xdr:nvSpPr>
      <xdr:spPr>
        <a:xfrm>
          <a:off x="16370300" y="167627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52070</xdr:rowOff>
    </xdr:from>
    <xdr:to>
      <xdr:col>22</xdr:col>
      <xdr:colOff>415925</xdr:colOff>
      <xdr:row>98</xdr:row>
      <xdr:rowOff>153035</xdr:rowOff>
    </xdr:to>
    <xdr:sp macro="" textlink="">
      <xdr:nvSpPr>
        <xdr:cNvPr id="13994" name="円/楕円 682"/>
        <xdr:cNvSpPr/>
      </xdr:nvSpPr>
      <xdr:spPr>
        <a:xfrm>
          <a:off x="15430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98</xdr:row>
      <xdr:rowOff>144145</xdr:rowOff>
    </xdr:from>
    <xdr:ext cx="462915" cy="252730"/>
    <xdr:sp macro="" textlink="">
      <xdr:nvSpPr>
        <xdr:cNvPr id="13995" name="テキスト ボックス 683"/>
        <xdr:cNvSpPr txBox="1"/>
      </xdr:nvSpPr>
      <xdr:spPr>
        <a:xfrm>
          <a:off x="15246350" y="16946245"/>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8,937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2540</xdr:rowOff>
    </xdr:from>
    <xdr:to>
      <xdr:col>21</xdr:col>
      <xdr:colOff>212725</xdr:colOff>
      <xdr:row>98</xdr:row>
      <xdr:rowOff>104140</xdr:rowOff>
    </xdr:to>
    <xdr:sp macro="" textlink="">
      <xdr:nvSpPr>
        <xdr:cNvPr id="13996" name="円/楕円 684"/>
        <xdr:cNvSpPr/>
      </xdr:nvSpPr>
      <xdr:spPr>
        <a:xfrm>
          <a:off x="14541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98</xdr:row>
      <xdr:rowOff>95250</xdr:rowOff>
    </xdr:from>
    <xdr:ext cx="534670" cy="259080"/>
    <xdr:sp macro="" textlink="">
      <xdr:nvSpPr>
        <xdr:cNvPr id="13997" name="テキスト ボックス 685"/>
        <xdr:cNvSpPr txBox="1"/>
      </xdr:nvSpPr>
      <xdr:spPr>
        <a:xfrm>
          <a:off x="14324965" y="16897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30480</xdr:rowOff>
    </xdr:from>
    <xdr:to>
      <xdr:col>20</xdr:col>
      <xdr:colOff>9525</xdr:colOff>
      <xdr:row>98</xdr:row>
      <xdr:rowOff>132080</xdr:rowOff>
    </xdr:to>
    <xdr:sp macro="" textlink="">
      <xdr:nvSpPr>
        <xdr:cNvPr id="13998" name="円/楕円 686"/>
        <xdr:cNvSpPr/>
      </xdr:nvSpPr>
      <xdr:spPr>
        <a:xfrm>
          <a:off x="13652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98</xdr:row>
      <xdr:rowOff>123190</xdr:rowOff>
    </xdr:from>
    <xdr:ext cx="534670" cy="252730"/>
    <xdr:sp macro="" textlink="">
      <xdr:nvSpPr>
        <xdr:cNvPr id="13999" name="テキスト ボックス 687"/>
        <xdr:cNvSpPr txBox="1"/>
      </xdr:nvSpPr>
      <xdr:spPr>
        <a:xfrm>
          <a:off x="13435965" y="169252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75565</xdr:rowOff>
    </xdr:from>
    <xdr:to>
      <xdr:col>18</xdr:col>
      <xdr:colOff>492125</xdr:colOff>
      <xdr:row>99</xdr:row>
      <xdr:rowOff>6350</xdr:rowOff>
    </xdr:to>
    <xdr:sp macro="" textlink="">
      <xdr:nvSpPr>
        <xdr:cNvPr id="14000" name="円/楕円 688"/>
        <xdr:cNvSpPr/>
      </xdr:nvSpPr>
      <xdr:spPr>
        <a:xfrm>
          <a:off x="12763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98</xdr:row>
      <xdr:rowOff>168275</xdr:rowOff>
    </xdr:from>
    <xdr:ext cx="469900" cy="252730"/>
    <xdr:sp macro="" textlink="">
      <xdr:nvSpPr>
        <xdr:cNvPr id="14001" name="テキスト ボックス 689"/>
        <xdr:cNvSpPr txBox="1"/>
      </xdr:nvSpPr>
      <xdr:spPr>
        <a:xfrm>
          <a:off x="12579350" y="169703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14002"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4003" name="正方形/長方形 69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4004" name="正方形/長方形 69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4005" name="正方形/長方形 69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4006" name="正方形/長方形 69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4007" name="正方形/長方形 69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4008" name="正方形/長方形 69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4009" name="正方形/長方形 69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9075"/>
    <xdr:sp macro="" textlink="">
      <xdr:nvSpPr>
        <xdr:cNvPr id="14010" name="テキスト ボックス 698"/>
        <xdr:cNvSpPr txBox="1"/>
      </xdr:nvSpPr>
      <xdr:spPr>
        <a:xfrm>
          <a:off x="18249900" y="4635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14011" name="直線コネクタ 69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14012" name="直線コネクタ 70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1935" cy="259080"/>
    <xdr:sp macro="" textlink="">
      <xdr:nvSpPr>
        <xdr:cNvPr id="14013" name="テキスト ボックス 701"/>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14014" name="直線コネクタ 70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0375" cy="259080"/>
    <xdr:sp macro="" textlink="">
      <xdr:nvSpPr>
        <xdr:cNvPr id="14015" name="テキスト ボックス 703"/>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14016" name="直線コネクタ 70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0375" cy="252730"/>
    <xdr:sp macro="" textlink="">
      <xdr:nvSpPr>
        <xdr:cNvPr id="14017" name="テキスト ボックス 705"/>
        <xdr:cNvSpPr txBox="1"/>
      </xdr:nvSpPr>
      <xdr:spPr>
        <a:xfrm>
          <a:off x="17820640" y="5826760"/>
          <a:ext cx="460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14018" name="直線コネクタ 70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0375" cy="259080"/>
    <xdr:sp macro="" textlink="">
      <xdr:nvSpPr>
        <xdr:cNvPr id="14019" name="テキスト ボックス 707"/>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14020" name="直線コネクタ 70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92710</xdr:rowOff>
    </xdr:from>
    <xdr:ext cx="531495" cy="259080"/>
    <xdr:sp macro="" textlink="">
      <xdr:nvSpPr>
        <xdr:cNvPr id="14021" name="テキスト ボックス 70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14022" name="直線コネクタ 71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2730"/>
    <xdr:sp macro="" textlink="">
      <xdr:nvSpPr>
        <xdr:cNvPr id="14023" name="テキスト ボックス 711"/>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140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117475</xdr:rowOff>
    </xdr:from>
    <xdr:to>
      <xdr:col>32</xdr:col>
      <xdr:colOff>186055</xdr:colOff>
      <xdr:row>39</xdr:row>
      <xdr:rowOff>44450</xdr:rowOff>
    </xdr:to>
    <xdr:cxnSp macro="">
      <xdr:nvCxnSpPr>
        <xdr:cNvPr id="14025" name="直線コネクタ 713"/>
        <xdr:cNvCxnSpPr/>
      </xdr:nvCxnSpPr>
      <xdr:spPr>
        <a:xfrm flipV="1">
          <a:off x="22159595" y="5260975"/>
          <a:ext cx="635"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48260</xdr:rowOff>
    </xdr:from>
    <xdr:ext cx="249555" cy="259080"/>
    <xdr:sp macro="" textlink="">
      <xdr:nvSpPr>
        <xdr:cNvPr id="1402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14027" name="直線コネクタ 71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64135</xdr:rowOff>
    </xdr:from>
    <xdr:ext cx="528320" cy="252730"/>
    <xdr:sp macro="" textlink="">
      <xdr:nvSpPr>
        <xdr:cNvPr id="14028" name="投資及び出資金最大値テキスト"/>
        <xdr:cNvSpPr txBox="1"/>
      </xdr:nvSpPr>
      <xdr:spPr>
        <a:xfrm>
          <a:off x="22212300" y="5036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117475</xdr:rowOff>
    </xdr:from>
    <xdr:to>
      <xdr:col>32</xdr:col>
      <xdr:colOff>276225</xdr:colOff>
      <xdr:row>30</xdr:row>
      <xdr:rowOff>117475</xdr:rowOff>
    </xdr:to>
    <xdr:cxnSp macro="">
      <xdr:nvCxnSpPr>
        <xdr:cNvPr id="14029" name="直線コネクタ 717"/>
        <xdr:cNvCxnSpPr/>
      </xdr:nvCxnSpPr>
      <xdr:spPr>
        <a:xfrm>
          <a:off x="22072600" y="526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14030" name="直線コネクタ 71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140970</xdr:rowOff>
    </xdr:from>
    <xdr:ext cx="466090" cy="259080"/>
    <xdr:sp macro="" textlink="">
      <xdr:nvSpPr>
        <xdr:cNvPr id="14031" name="投資及び出資金平均値テキスト"/>
        <xdr:cNvSpPr txBox="1"/>
      </xdr:nvSpPr>
      <xdr:spPr>
        <a:xfrm>
          <a:off x="22212300" y="631317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14032" name="フローチャート : 判断 720"/>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14033" name="直線コネクタ 72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57150</xdr:rowOff>
    </xdr:from>
    <xdr:to>
      <xdr:col>31</xdr:col>
      <xdr:colOff>85725</xdr:colOff>
      <xdr:row>38</xdr:row>
      <xdr:rowOff>158750</xdr:rowOff>
    </xdr:to>
    <xdr:sp macro="" textlink="">
      <xdr:nvSpPr>
        <xdr:cNvPr id="14034" name="フローチャート : 判断 722"/>
        <xdr:cNvSpPr/>
      </xdr:nvSpPr>
      <xdr:spPr>
        <a:xfrm>
          <a:off x="21272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3810</xdr:rowOff>
    </xdr:from>
    <xdr:ext cx="378460" cy="259080"/>
    <xdr:sp macro="" textlink="">
      <xdr:nvSpPr>
        <xdr:cNvPr id="14035" name="テキスト ボックス 723"/>
        <xdr:cNvSpPr txBox="1"/>
      </xdr:nvSpPr>
      <xdr:spPr>
        <a:xfrm>
          <a:off x="21134070" y="6347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39370</xdr:rowOff>
    </xdr:from>
    <xdr:to>
      <xdr:col>29</xdr:col>
      <xdr:colOff>517525</xdr:colOff>
      <xdr:row>39</xdr:row>
      <xdr:rowOff>44450</xdr:rowOff>
    </xdr:to>
    <xdr:cxnSp macro="">
      <xdr:nvCxnSpPr>
        <xdr:cNvPr id="14036" name="直線コネクタ 724"/>
        <xdr:cNvCxnSpPr/>
      </xdr:nvCxnSpPr>
      <xdr:spPr>
        <a:xfrm>
          <a:off x="19545300" y="6725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109220</xdr:rowOff>
    </xdr:to>
    <xdr:sp macro="" textlink="">
      <xdr:nvSpPr>
        <xdr:cNvPr id="14037" name="フローチャート : 判断 725"/>
        <xdr:cNvSpPr/>
      </xdr:nvSpPr>
      <xdr:spPr>
        <a:xfrm>
          <a:off x="20383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36</xdr:row>
      <xdr:rowOff>125095</xdr:rowOff>
    </xdr:from>
    <xdr:ext cx="469265" cy="258445"/>
    <xdr:sp macro="" textlink="">
      <xdr:nvSpPr>
        <xdr:cNvPr id="14038" name="テキスト ボックス 726"/>
        <xdr:cNvSpPr txBox="1"/>
      </xdr:nvSpPr>
      <xdr:spPr>
        <a:xfrm>
          <a:off x="20199985" y="6297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39370</xdr:rowOff>
    </xdr:from>
    <xdr:to>
      <xdr:col>28</xdr:col>
      <xdr:colOff>314325</xdr:colOff>
      <xdr:row>39</xdr:row>
      <xdr:rowOff>44450</xdr:rowOff>
    </xdr:to>
    <xdr:cxnSp macro="">
      <xdr:nvCxnSpPr>
        <xdr:cNvPr id="14039" name="直線コネクタ 727"/>
        <xdr:cNvCxnSpPr/>
      </xdr:nvCxnSpPr>
      <xdr:spPr>
        <a:xfrm flipV="1">
          <a:off x="18656300" y="6725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14040" name="フローチャート : 判断 728"/>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36</xdr:row>
      <xdr:rowOff>69215</xdr:rowOff>
    </xdr:from>
    <xdr:ext cx="468630" cy="259080"/>
    <xdr:sp macro="" textlink="">
      <xdr:nvSpPr>
        <xdr:cNvPr id="14041" name="テキスト ボックス 729"/>
        <xdr:cNvSpPr txBox="1"/>
      </xdr:nvSpPr>
      <xdr:spPr>
        <a:xfrm>
          <a:off x="19310350" y="6241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148590</xdr:rowOff>
    </xdr:from>
    <xdr:to>
      <xdr:col>27</xdr:col>
      <xdr:colOff>161925</xdr:colOff>
      <xdr:row>38</xdr:row>
      <xdr:rowOff>78740</xdr:rowOff>
    </xdr:to>
    <xdr:sp macro="" textlink="">
      <xdr:nvSpPr>
        <xdr:cNvPr id="14042" name="フローチャート : 判断 730"/>
        <xdr:cNvSpPr/>
      </xdr:nvSpPr>
      <xdr:spPr>
        <a:xfrm>
          <a:off x="18605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95250</xdr:rowOff>
    </xdr:from>
    <xdr:ext cx="467360" cy="259080"/>
    <xdr:sp macro="" textlink="">
      <xdr:nvSpPr>
        <xdr:cNvPr id="14043" name="テキスト ボックス 731"/>
        <xdr:cNvSpPr txBox="1"/>
      </xdr:nvSpPr>
      <xdr:spPr>
        <a:xfrm>
          <a:off x="18421350" y="6267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14044" name="テキスト ボックス 732"/>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14045" name="テキスト ボックス 73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14046" name="テキスト ボックス 734"/>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14047" name="テキスト ボックス 73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14048" name="テキスト ボックス 73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14049" name="円/楕円 73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80010</xdr:rowOff>
    </xdr:from>
    <xdr:ext cx="249555" cy="259080"/>
    <xdr:sp macro="" textlink="">
      <xdr:nvSpPr>
        <xdr:cNvPr id="1405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14051" name="円/楕円 73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3205" cy="252730"/>
    <xdr:sp macro="" textlink="">
      <xdr:nvSpPr>
        <xdr:cNvPr id="14052" name="テキスト ボックス 740"/>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14053" name="円/楕円 74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3205" cy="252730"/>
    <xdr:sp macro="" textlink="">
      <xdr:nvSpPr>
        <xdr:cNvPr id="14054" name="テキスト ボックス 742"/>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160020</xdr:rowOff>
    </xdr:from>
    <xdr:to>
      <xdr:col>28</xdr:col>
      <xdr:colOff>365125</xdr:colOff>
      <xdr:row>39</xdr:row>
      <xdr:rowOff>90170</xdr:rowOff>
    </xdr:to>
    <xdr:sp macro="" textlink="">
      <xdr:nvSpPr>
        <xdr:cNvPr id="14055" name="円/楕円 743"/>
        <xdr:cNvSpPr/>
      </xdr:nvSpPr>
      <xdr:spPr>
        <a:xfrm>
          <a:off x="19494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39</xdr:row>
      <xdr:rowOff>81280</xdr:rowOff>
    </xdr:from>
    <xdr:ext cx="313690" cy="259080"/>
    <xdr:sp macro="" textlink="">
      <xdr:nvSpPr>
        <xdr:cNvPr id="14056" name="テキスト ボックス 744"/>
        <xdr:cNvSpPr txBox="1"/>
      </xdr:nvSpPr>
      <xdr:spPr>
        <a:xfrm>
          <a:off x="19388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14057"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2730"/>
    <xdr:sp macro="" textlink="">
      <xdr:nvSpPr>
        <xdr:cNvPr id="14058" name="テキスト ボックス 746"/>
        <xdr:cNvSpPr txBox="1"/>
      </xdr:nvSpPr>
      <xdr:spPr>
        <a:xfrm>
          <a:off x="18531840" y="677291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14059"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4060" name="正方形/長方形 74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4061" name="正方形/長方形 74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4062" name="正方形/長方形 75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4063" name="正方形/長方形 75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4064" name="正方形/長方形 75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4065" name="正方形/長方形 75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4066" name="正方形/長方形 75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9075"/>
    <xdr:sp macro="" textlink="">
      <xdr:nvSpPr>
        <xdr:cNvPr id="14067" name="テキスト ボックス 755"/>
        <xdr:cNvSpPr txBox="1"/>
      </xdr:nvSpPr>
      <xdr:spPr>
        <a:xfrm>
          <a:off x="18249900" y="8064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14068" name="直線コネクタ 75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14069" name="直線コネクタ 75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41935" cy="259080"/>
    <xdr:sp macro="" textlink="">
      <xdr:nvSpPr>
        <xdr:cNvPr id="14070" name="テキスト ボックス 758"/>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14071" name="直線コネクタ 75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35560</xdr:rowOff>
    </xdr:from>
    <xdr:ext cx="531495" cy="259080"/>
    <xdr:sp macro="" textlink="">
      <xdr:nvSpPr>
        <xdr:cNvPr id="14072" name="テキスト ボックス 76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14073" name="直線コネクタ 76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168910</xdr:rowOff>
    </xdr:from>
    <xdr:ext cx="531495" cy="252730"/>
    <xdr:sp macro="" textlink="">
      <xdr:nvSpPr>
        <xdr:cNvPr id="14074" name="テキスト ボックス 762"/>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14075" name="直線コネクタ 76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130810</xdr:rowOff>
    </xdr:from>
    <xdr:ext cx="531495" cy="259080"/>
    <xdr:sp macro="" textlink="">
      <xdr:nvSpPr>
        <xdr:cNvPr id="14076" name="テキスト ボックス 76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14077" name="直線コネクタ 76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92710</xdr:rowOff>
    </xdr:from>
    <xdr:ext cx="531495" cy="259080"/>
    <xdr:sp macro="" textlink="">
      <xdr:nvSpPr>
        <xdr:cNvPr id="14078" name="テキスト ボックス 76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14079" name="直線コネクタ 76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2730"/>
    <xdr:sp macro="" textlink="">
      <xdr:nvSpPr>
        <xdr:cNvPr id="14080" name="テキスト ボックス 768"/>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140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124460</xdr:rowOff>
    </xdr:from>
    <xdr:to>
      <xdr:col>32</xdr:col>
      <xdr:colOff>186055</xdr:colOff>
      <xdr:row>59</xdr:row>
      <xdr:rowOff>44450</xdr:rowOff>
    </xdr:to>
    <xdr:cxnSp macro="">
      <xdr:nvCxnSpPr>
        <xdr:cNvPr id="14082" name="直線コネクタ 770"/>
        <xdr:cNvCxnSpPr/>
      </xdr:nvCxnSpPr>
      <xdr:spPr>
        <a:xfrm flipV="1">
          <a:off x="22159595" y="8696960"/>
          <a:ext cx="635"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48260</xdr:rowOff>
    </xdr:from>
    <xdr:ext cx="249555" cy="259080"/>
    <xdr:sp macro="" textlink="">
      <xdr:nvSpPr>
        <xdr:cNvPr id="14083"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14084" name="直線コネクタ 77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71120</xdr:rowOff>
    </xdr:from>
    <xdr:ext cx="528320" cy="259080"/>
    <xdr:sp macro="" textlink="">
      <xdr:nvSpPr>
        <xdr:cNvPr id="14085" name="貸付金最大値テキスト"/>
        <xdr:cNvSpPr txBox="1"/>
      </xdr:nvSpPr>
      <xdr:spPr>
        <a:xfrm>
          <a:off x="22212300" y="8472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124460</xdr:rowOff>
    </xdr:from>
    <xdr:to>
      <xdr:col>32</xdr:col>
      <xdr:colOff>276225</xdr:colOff>
      <xdr:row>50</xdr:row>
      <xdr:rowOff>124460</xdr:rowOff>
    </xdr:to>
    <xdr:cxnSp macro="">
      <xdr:nvCxnSpPr>
        <xdr:cNvPr id="14086" name="直線コネクタ 774"/>
        <xdr:cNvCxnSpPr/>
      </xdr:nvCxnSpPr>
      <xdr:spPr>
        <a:xfrm>
          <a:off x="22072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14087" name="直線コネクタ 77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132080</xdr:rowOff>
    </xdr:from>
    <xdr:ext cx="466090" cy="252730"/>
    <xdr:sp macro="" textlink="">
      <xdr:nvSpPr>
        <xdr:cNvPr id="14088" name="貸付金平均値テキスト"/>
        <xdr:cNvSpPr txBox="1"/>
      </xdr:nvSpPr>
      <xdr:spPr>
        <a:xfrm>
          <a:off x="22212300" y="9733280"/>
          <a:ext cx="4660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109220</xdr:rowOff>
    </xdr:from>
    <xdr:to>
      <xdr:col>32</xdr:col>
      <xdr:colOff>238125</xdr:colOff>
      <xdr:row>58</xdr:row>
      <xdr:rowOff>38735</xdr:rowOff>
    </xdr:to>
    <xdr:sp macro="" textlink="">
      <xdr:nvSpPr>
        <xdr:cNvPr id="14089" name="フローチャート : 判断 777"/>
        <xdr:cNvSpPr/>
      </xdr:nvSpPr>
      <xdr:spPr>
        <a:xfrm>
          <a:off x="221107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14090" name="直線コネクタ 778"/>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66675</xdr:rowOff>
    </xdr:from>
    <xdr:to>
      <xdr:col>31</xdr:col>
      <xdr:colOff>85725</xdr:colOff>
      <xdr:row>58</xdr:row>
      <xdr:rowOff>168275</xdr:rowOff>
    </xdr:to>
    <xdr:sp macro="" textlink="">
      <xdr:nvSpPr>
        <xdr:cNvPr id="14091" name="フローチャート : 判断 779"/>
        <xdr:cNvSpPr/>
      </xdr:nvSpPr>
      <xdr:spPr>
        <a:xfrm>
          <a:off x="21272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57</xdr:row>
      <xdr:rowOff>13335</xdr:rowOff>
    </xdr:from>
    <xdr:ext cx="469900" cy="259080"/>
    <xdr:sp macro="" textlink="">
      <xdr:nvSpPr>
        <xdr:cNvPr id="14092" name="テキスト ボックス 780"/>
        <xdr:cNvSpPr txBox="1"/>
      </xdr:nvSpPr>
      <xdr:spPr>
        <a:xfrm>
          <a:off x="21088350" y="9785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14093" name="直線コネクタ 781"/>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161925</xdr:rowOff>
    </xdr:from>
    <xdr:to>
      <xdr:col>29</xdr:col>
      <xdr:colOff>568325</xdr:colOff>
      <xdr:row>58</xdr:row>
      <xdr:rowOff>92075</xdr:rowOff>
    </xdr:to>
    <xdr:sp macro="" textlink="">
      <xdr:nvSpPr>
        <xdr:cNvPr id="14094" name="フローチャート : 判断 782"/>
        <xdr:cNvSpPr/>
      </xdr:nvSpPr>
      <xdr:spPr>
        <a:xfrm>
          <a:off x="20383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109220</xdr:rowOff>
    </xdr:from>
    <xdr:ext cx="469265" cy="252730"/>
    <xdr:sp macro="" textlink="">
      <xdr:nvSpPr>
        <xdr:cNvPr id="14095" name="テキスト ボックス 783"/>
        <xdr:cNvSpPr txBox="1"/>
      </xdr:nvSpPr>
      <xdr:spPr>
        <a:xfrm>
          <a:off x="20199985" y="971042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14096" name="直線コネクタ 784"/>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91440</xdr:rowOff>
    </xdr:from>
    <xdr:to>
      <xdr:col>28</xdr:col>
      <xdr:colOff>365125</xdr:colOff>
      <xdr:row>58</xdr:row>
      <xdr:rowOff>21590</xdr:rowOff>
    </xdr:to>
    <xdr:sp macro="" textlink="">
      <xdr:nvSpPr>
        <xdr:cNvPr id="14097" name="フローチャート : 判断 785"/>
        <xdr:cNvSpPr/>
      </xdr:nvSpPr>
      <xdr:spPr>
        <a:xfrm>
          <a:off x="19494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38100</xdr:rowOff>
    </xdr:from>
    <xdr:ext cx="468630" cy="259080"/>
    <xdr:sp macro="" textlink="">
      <xdr:nvSpPr>
        <xdr:cNvPr id="14098" name="テキスト ボックス 786"/>
        <xdr:cNvSpPr txBox="1"/>
      </xdr:nvSpPr>
      <xdr:spPr>
        <a:xfrm>
          <a:off x="19310350" y="9639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96520</xdr:rowOff>
    </xdr:from>
    <xdr:to>
      <xdr:col>27</xdr:col>
      <xdr:colOff>161925</xdr:colOff>
      <xdr:row>58</xdr:row>
      <xdr:rowOff>26670</xdr:rowOff>
    </xdr:to>
    <xdr:sp macro="" textlink="">
      <xdr:nvSpPr>
        <xdr:cNvPr id="14099" name="フローチャート : 判断 787"/>
        <xdr:cNvSpPr/>
      </xdr:nvSpPr>
      <xdr:spPr>
        <a:xfrm>
          <a:off x="186055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43180</xdr:rowOff>
    </xdr:from>
    <xdr:ext cx="467360" cy="252730"/>
    <xdr:sp macro="" textlink="">
      <xdr:nvSpPr>
        <xdr:cNvPr id="14100" name="テキスト ボックス 788"/>
        <xdr:cNvSpPr txBox="1"/>
      </xdr:nvSpPr>
      <xdr:spPr>
        <a:xfrm>
          <a:off x="18421350" y="964438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14101" name="テキスト ボックス 789"/>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14102" name="テキスト ボックス 79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14103" name="テキスト ボックス 791"/>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14104" name="テキスト ボックス 79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14105" name="テキスト ボックス 79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14106" name="円/楕円 79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80010</xdr:rowOff>
    </xdr:from>
    <xdr:ext cx="249555" cy="259080"/>
    <xdr:sp macro="" textlink="">
      <xdr:nvSpPr>
        <xdr:cNvPr id="14107"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14108" name="円/楕円 79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86360</xdr:rowOff>
    </xdr:from>
    <xdr:ext cx="243205" cy="252730"/>
    <xdr:sp macro="" textlink="">
      <xdr:nvSpPr>
        <xdr:cNvPr id="14109" name="テキスト ボックス 797"/>
        <xdr:cNvSpPr txBox="1"/>
      </xdr:nvSpPr>
      <xdr:spPr>
        <a:xfrm>
          <a:off x="21198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14110" name="円/楕円 79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86360</xdr:rowOff>
    </xdr:from>
    <xdr:ext cx="243205" cy="252730"/>
    <xdr:sp macro="" textlink="">
      <xdr:nvSpPr>
        <xdr:cNvPr id="14111" name="テキスト ボックス 799"/>
        <xdr:cNvSpPr txBox="1"/>
      </xdr:nvSpPr>
      <xdr:spPr>
        <a:xfrm>
          <a:off x="20309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14112" name="円/楕円 80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86360</xdr:rowOff>
    </xdr:from>
    <xdr:ext cx="243205" cy="252730"/>
    <xdr:sp macro="" textlink="">
      <xdr:nvSpPr>
        <xdr:cNvPr id="14113" name="テキスト ボックス 801"/>
        <xdr:cNvSpPr txBox="1"/>
      </xdr:nvSpPr>
      <xdr:spPr>
        <a:xfrm>
          <a:off x="19420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14114" name="円/楕円 80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59</xdr:row>
      <xdr:rowOff>86360</xdr:rowOff>
    </xdr:from>
    <xdr:ext cx="248285" cy="252730"/>
    <xdr:sp macro="" textlink="">
      <xdr:nvSpPr>
        <xdr:cNvPr id="14115" name="テキスト ボックス 803"/>
        <xdr:cNvSpPr txBox="1"/>
      </xdr:nvSpPr>
      <xdr:spPr>
        <a:xfrm>
          <a:off x="18531840" y="1020191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14116"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14117" name="正方形/長方形 80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14118" name="正方形/長方形 80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14119" name="正方形/長方形 80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14120" name="正方形/長方形 80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14121" name="正方形/長方形 80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14122" name="正方形/長方形 81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4123" name="正方形/長方形 81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19075"/>
    <xdr:sp macro="" textlink="">
      <xdr:nvSpPr>
        <xdr:cNvPr id="14124" name="テキスト ボックス 812"/>
        <xdr:cNvSpPr txBox="1"/>
      </xdr:nvSpPr>
      <xdr:spPr>
        <a:xfrm>
          <a:off x="18249900" y="11493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14125" name="直線コネクタ 81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1935" cy="252730"/>
    <xdr:sp macro="" textlink="">
      <xdr:nvSpPr>
        <xdr:cNvPr id="14126" name="テキスト ボックス 814"/>
        <xdr:cNvSpPr txBox="1"/>
      </xdr:nvSpPr>
      <xdr:spPr>
        <a:xfrm>
          <a:off x="18039080" y="13827760"/>
          <a:ext cx="241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14127" name="直線コネクタ 81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73660</xdr:rowOff>
    </xdr:from>
    <xdr:ext cx="531495" cy="259080"/>
    <xdr:sp macro="" textlink="">
      <xdr:nvSpPr>
        <xdr:cNvPr id="14128" name="テキスト ボックス 81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14129" name="直線コネクタ 81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35560</xdr:rowOff>
    </xdr:from>
    <xdr:ext cx="531495" cy="259080"/>
    <xdr:sp macro="" textlink="">
      <xdr:nvSpPr>
        <xdr:cNvPr id="14130" name="テキスト ボックス 81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14131" name="直線コネクタ 81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168910</xdr:rowOff>
    </xdr:from>
    <xdr:ext cx="531495" cy="252730"/>
    <xdr:sp macro="" textlink="">
      <xdr:nvSpPr>
        <xdr:cNvPr id="14132" name="テキスト ボックス 820"/>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14133" name="直線コネクタ 82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71</xdr:row>
      <xdr:rowOff>130810</xdr:rowOff>
    </xdr:from>
    <xdr:ext cx="531495" cy="259080"/>
    <xdr:sp macro="" textlink="">
      <xdr:nvSpPr>
        <xdr:cNvPr id="14134" name="テキスト ボックス 82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14135" name="直線コネクタ 82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92710</xdr:rowOff>
    </xdr:from>
    <xdr:ext cx="595630" cy="259080"/>
    <xdr:sp macro="" textlink="">
      <xdr:nvSpPr>
        <xdr:cNvPr id="14136" name="テキスト ボックス 824"/>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14137" name="直線コネクタ 82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2730"/>
    <xdr:sp macro="" textlink="">
      <xdr:nvSpPr>
        <xdr:cNvPr id="14138" name="テキスト ボックス 826"/>
        <xdr:cNvSpPr txBox="1"/>
      </xdr:nvSpPr>
      <xdr:spPr>
        <a:xfrm>
          <a:off x="17692370" y="115417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141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144145</xdr:rowOff>
    </xdr:from>
    <xdr:to>
      <xdr:col>32</xdr:col>
      <xdr:colOff>186055</xdr:colOff>
      <xdr:row>78</xdr:row>
      <xdr:rowOff>120650</xdr:rowOff>
    </xdr:to>
    <xdr:cxnSp macro="">
      <xdr:nvCxnSpPr>
        <xdr:cNvPr id="14140" name="直線コネクタ 828"/>
        <xdr:cNvCxnSpPr/>
      </xdr:nvCxnSpPr>
      <xdr:spPr>
        <a:xfrm flipV="1">
          <a:off x="22159595" y="12317095"/>
          <a:ext cx="635"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124460</xdr:rowOff>
    </xdr:from>
    <xdr:ext cx="528320" cy="259080"/>
    <xdr:sp macro="" textlink="">
      <xdr:nvSpPr>
        <xdr:cNvPr id="14141" name="繰出金最小値テキスト"/>
        <xdr:cNvSpPr txBox="1"/>
      </xdr:nvSpPr>
      <xdr:spPr>
        <a:xfrm>
          <a:off x="22212300" y="13497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120650</xdr:rowOff>
    </xdr:from>
    <xdr:to>
      <xdr:col>32</xdr:col>
      <xdr:colOff>276225</xdr:colOff>
      <xdr:row>78</xdr:row>
      <xdr:rowOff>120650</xdr:rowOff>
    </xdr:to>
    <xdr:cxnSp macro="">
      <xdr:nvCxnSpPr>
        <xdr:cNvPr id="14142" name="直線コネクタ 830"/>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90805</xdr:rowOff>
    </xdr:from>
    <xdr:ext cx="528320" cy="258445"/>
    <xdr:sp macro="" textlink="">
      <xdr:nvSpPr>
        <xdr:cNvPr id="14143" name="繰出金最大値テキスト"/>
        <xdr:cNvSpPr txBox="1"/>
      </xdr:nvSpPr>
      <xdr:spPr>
        <a:xfrm>
          <a:off x="22212300" y="120923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144145</xdr:rowOff>
    </xdr:from>
    <xdr:to>
      <xdr:col>32</xdr:col>
      <xdr:colOff>276225</xdr:colOff>
      <xdr:row>71</xdr:row>
      <xdr:rowOff>144145</xdr:rowOff>
    </xdr:to>
    <xdr:cxnSp macro="">
      <xdr:nvCxnSpPr>
        <xdr:cNvPr id="14144" name="直線コネクタ 832"/>
        <xdr:cNvCxnSpPr/>
      </xdr:nvCxnSpPr>
      <xdr:spPr>
        <a:xfrm>
          <a:off x="22072600" y="1231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120650</xdr:rowOff>
    </xdr:from>
    <xdr:to>
      <xdr:col>32</xdr:col>
      <xdr:colOff>187325</xdr:colOff>
      <xdr:row>78</xdr:row>
      <xdr:rowOff>122555</xdr:rowOff>
    </xdr:to>
    <xdr:cxnSp macro="">
      <xdr:nvCxnSpPr>
        <xdr:cNvPr id="14145" name="直線コネクタ 833"/>
        <xdr:cNvCxnSpPr/>
      </xdr:nvCxnSpPr>
      <xdr:spPr>
        <a:xfrm flipV="1">
          <a:off x="21323300" y="134937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117475</xdr:rowOff>
    </xdr:from>
    <xdr:ext cx="528320" cy="259080"/>
    <xdr:sp macro="" textlink="">
      <xdr:nvSpPr>
        <xdr:cNvPr id="14146" name="繰出金平均値テキスト"/>
        <xdr:cNvSpPr txBox="1"/>
      </xdr:nvSpPr>
      <xdr:spPr>
        <a:xfrm>
          <a:off x="22212300" y="12804775"/>
          <a:ext cx="528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94615</xdr:rowOff>
    </xdr:from>
    <xdr:to>
      <xdr:col>32</xdr:col>
      <xdr:colOff>238125</xdr:colOff>
      <xdr:row>76</xdr:row>
      <xdr:rowOff>24765</xdr:rowOff>
    </xdr:to>
    <xdr:sp macro="" textlink="">
      <xdr:nvSpPr>
        <xdr:cNvPr id="14147" name="フローチャート : 判断 835"/>
        <xdr:cNvSpPr/>
      </xdr:nvSpPr>
      <xdr:spPr>
        <a:xfrm>
          <a:off x="221107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122555</xdr:rowOff>
    </xdr:from>
    <xdr:to>
      <xdr:col>31</xdr:col>
      <xdr:colOff>34925</xdr:colOff>
      <xdr:row>78</xdr:row>
      <xdr:rowOff>148590</xdr:rowOff>
    </xdr:to>
    <xdr:cxnSp macro="">
      <xdr:nvCxnSpPr>
        <xdr:cNvPr id="14148" name="直線コネクタ 836"/>
        <xdr:cNvCxnSpPr/>
      </xdr:nvCxnSpPr>
      <xdr:spPr>
        <a:xfrm flipV="1">
          <a:off x="20434300" y="134956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90805</xdr:rowOff>
    </xdr:from>
    <xdr:to>
      <xdr:col>31</xdr:col>
      <xdr:colOff>85725</xdr:colOff>
      <xdr:row>77</xdr:row>
      <xdr:rowOff>20955</xdr:rowOff>
    </xdr:to>
    <xdr:sp macro="" textlink="">
      <xdr:nvSpPr>
        <xdr:cNvPr id="14149" name="フローチャート : 判断 837"/>
        <xdr:cNvSpPr/>
      </xdr:nvSpPr>
      <xdr:spPr>
        <a:xfrm>
          <a:off x="21272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75</xdr:row>
      <xdr:rowOff>37465</xdr:rowOff>
    </xdr:from>
    <xdr:ext cx="528320" cy="259080"/>
    <xdr:sp macro="" textlink="">
      <xdr:nvSpPr>
        <xdr:cNvPr id="14150" name="テキスト ボックス 838"/>
        <xdr:cNvSpPr txBox="1"/>
      </xdr:nvSpPr>
      <xdr:spPr>
        <a:xfrm>
          <a:off x="21055965" y="12896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100965</xdr:rowOff>
    </xdr:from>
    <xdr:to>
      <xdr:col>29</xdr:col>
      <xdr:colOff>517525</xdr:colOff>
      <xdr:row>78</xdr:row>
      <xdr:rowOff>148590</xdr:rowOff>
    </xdr:to>
    <xdr:cxnSp macro="">
      <xdr:nvCxnSpPr>
        <xdr:cNvPr id="14151" name="直線コネクタ 839"/>
        <xdr:cNvCxnSpPr/>
      </xdr:nvCxnSpPr>
      <xdr:spPr>
        <a:xfrm>
          <a:off x="19545300" y="134740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74930</xdr:rowOff>
    </xdr:from>
    <xdr:to>
      <xdr:col>29</xdr:col>
      <xdr:colOff>568325</xdr:colOff>
      <xdr:row>77</xdr:row>
      <xdr:rowOff>5080</xdr:rowOff>
    </xdr:to>
    <xdr:sp macro="" textlink="">
      <xdr:nvSpPr>
        <xdr:cNvPr id="14152" name="フローチャート : 判断 840"/>
        <xdr:cNvSpPr/>
      </xdr:nvSpPr>
      <xdr:spPr>
        <a:xfrm>
          <a:off x="20383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75</xdr:row>
      <xdr:rowOff>21590</xdr:rowOff>
    </xdr:from>
    <xdr:ext cx="528320" cy="259080"/>
    <xdr:sp macro="" textlink="">
      <xdr:nvSpPr>
        <xdr:cNvPr id="14153" name="テキスト ボックス 841"/>
        <xdr:cNvSpPr txBox="1"/>
      </xdr:nvSpPr>
      <xdr:spPr>
        <a:xfrm>
          <a:off x="20166965" y="12880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20320</xdr:rowOff>
    </xdr:from>
    <xdr:to>
      <xdr:col>28</xdr:col>
      <xdr:colOff>314325</xdr:colOff>
      <xdr:row>78</xdr:row>
      <xdr:rowOff>100965</xdr:rowOff>
    </xdr:to>
    <xdr:cxnSp macro="">
      <xdr:nvCxnSpPr>
        <xdr:cNvPr id="14154" name="直線コネクタ 842"/>
        <xdr:cNvCxnSpPr/>
      </xdr:nvCxnSpPr>
      <xdr:spPr>
        <a:xfrm>
          <a:off x="18656300" y="1339342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101600</xdr:rowOff>
    </xdr:from>
    <xdr:to>
      <xdr:col>28</xdr:col>
      <xdr:colOff>365125</xdr:colOff>
      <xdr:row>77</xdr:row>
      <xdr:rowOff>31750</xdr:rowOff>
    </xdr:to>
    <xdr:sp macro="" textlink="">
      <xdr:nvSpPr>
        <xdr:cNvPr id="14155" name="フローチャート : 判断 843"/>
        <xdr:cNvSpPr/>
      </xdr:nvSpPr>
      <xdr:spPr>
        <a:xfrm>
          <a:off x="19494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75</xdr:row>
      <xdr:rowOff>48260</xdr:rowOff>
    </xdr:from>
    <xdr:ext cx="528320" cy="259080"/>
    <xdr:sp macro="" textlink="">
      <xdr:nvSpPr>
        <xdr:cNvPr id="14156" name="テキスト ボックス 844"/>
        <xdr:cNvSpPr txBox="1"/>
      </xdr:nvSpPr>
      <xdr:spPr>
        <a:xfrm>
          <a:off x="19277965" y="12907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109220</xdr:rowOff>
    </xdr:from>
    <xdr:to>
      <xdr:col>27</xdr:col>
      <xdr:colOff>161925</xdr:colOff>
      <xdr:row>77</xdr:row>
      <xdr:rowOff>39370</xdr:rowOff>
    </xdr:to>
    <xdr:sp macro="" textlink="">
      <xdr:nvSpPr>
        <xdr:cNvPr id="14157" name="フローチャート : 判断 845"/>
        <xdr:cNvSpPr/>
      </xdr:nvSpPr>
      <xdr:spPr>
        <a:xfrm>
          <a:off x="18605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75</xdr:row>
      <xdr:rowOff>55880</xdr:rowOff>
    </xdr:from>
    <xdr:ext cx="534670" cy="259080"/>
    <xdr:sp macro="" textlink="">
      <xdr:nvSpPr>
        <xdr:cNvPr id="14158" name="テキスト ボックス 846"/>
        <xdr:cNvSpPr txBox="1"/>
      </xdr:nvSpPr>
      <xdr:spPr>
        <a:xfrm>
          <a:off x="18388965" y="1291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5650" cy="259080"/>
    <xdr:sp macro="" textlink="">
      <xdr:nvSpPr>
        <xdr:cNvPr id="14159" name="テキスト ボックス 847"/>
        <xdr:cNvSpPr txBox="1"/>
      </xdr:nvSpPr>
      <xdr:spPr>
        <a:xfrm>
          <a:off x="21971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14160" name="テキスト ボックス 84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14161" name="テキスト ボックス 849"/>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14162" name="テキスト ボックス 85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14163" name="テキスト ボックス 85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69850</xdr:rowOff>
    </xdr:from>
    <xdr:to>
      <xdr:col>32</xdr:col>
      <xdr:colOff>238125</xdr:colOff>
      <xdr:row>79</xdr:row>
      <xdr:rowOff>0</xdr:rowOff>
    </xdr:to>
    <xdr:sp macro="" textlink="">
      <xdr:nvSpPr>
        <xdr:cNvPr id="14164" name="円/楕円 852"/>
        <xdr:cNvSpPr/>
      </xdr:nvSpPr>
      <xdr:spPr>
        <a:xfrm>
          <a:off x="221107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156210</xdr:rowOff>
    </xdr:from>
    <xdr:ext cx="528320" cy="252730"/>
    <xdr:sp macro="" textlink="">
      <xdr:nvSpPr>
        <xdr:cNvPr id="14165" name="繰出金該当値テキスト"/>
        <xdr:cNvSpPr txBox="1"/>
      </xdr:nvSpPr>
      <xdr:spPr>
        <a:xfrm>
          <a:off x="22212300" y="13357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24,987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71755</xdr:rowOff>
    </xdr:from>
    <xdr:to>
      <xdr:col>31</xdr:col>
      <xdr:colOff>85725</xdr:colOff>
      <xdr:row>79</xdr:row>
      <xdr:rowOff>1905</xdr:rowOff>
    </xdr:to>
    <xdr:sp macro="" textlink="">
      <xdr:nvSpPr>
        <xdr:cNvPr id="14166" name="円/楕円 854"/>
        <xdr:cNvSpPr/>
      </xdr:nvSpPr>
      <xdr:spPr>
        <a:xfrm>
          <a:off x="21272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78</xdr:row>
      <xdr:rowOff>164465</xdr:rowOff>
    </xdr:from>
    <xdr:ext cx="528320" cy="259080"/>
    <xdr:sp macro="" textlink="">
      <xdr:nvSpPr>
        <xdr:cNvPr id="14167" name="テキスト ボックス 855"/>
        <xdr:cNvSpPr txBox="1"/>
      </xdr:nvSpPr>
      <xdr:spPr>
        <a:xfrm>
          <a:off x="21055965" y="135375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24,885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97790</xdr:rowOff>
    </xdr:from>
    <xdr:to>
      <xdr:col>29</xdr:col>
      <xdr:colOff>568325</xdr:colOff>
      <xdr:row>79</xdr:row>
      <xdr:rowOff>27940</xdr:rowOff>
    </xdr:to>
    <xdr:sp macro="" textlink="">
      <xdr:nvSpPr>
        <xdr:cNvPr id="14168" name="円/楕円 856"/>
        <xdr:cNvSpPr/>
      </xdr:nvSpPr>
      <xdr:spPr>
        <a:xfrm>
          <a:off x="20383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79</xdr:row>
      <xdr:rowOff>19050</xdr:rowOff>
    </xdr:from>
    <xdr:ext cx="528320" cy="252730"/>
    <xdr:sp macro="" textlink="">
      <xdr:nvSpPr>
        <xdr:cNvPr id="14169" name="テキスト ボックス 857"/>
        <xdr:cNvSpPr txBox="1"/>
      </xdr:nvSpPr>
      <xdr:spPr>
        <a:xfrm>
          <a:off x="20166965" y="13563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23,535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50165</xdr:rowOff>
    </xdr:from>
    <xdr:to>
      <xdr:col>28</xdr:col>
      <xdr:colOff>365125</xdr:colOff>
      <xdr:row>78</xdr:row>
      <xdr:rowOff>151765</xdr:rowOff>
    </xdr:to>
    <xdr:sp macro="" textlink="">
      <xdr:nvSpPr>
        <xdr:cNvPr id="14170" name="円/楕円 858"/>
        <xdr:cNvSpPr/>
      </xdr:nvSpPr>
      <xdr:spPr>
        <a:xfrm>
          <a:off x="19494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78</xdr:row>
      <xdr:rowOff>143510</xdr:rowOff>
    </xdr:from>
    <xdr:ext cx="528320" cy="252730"/>
    <xdr:sp macro="" textlink="">
      <xdr:nvSpPr>
        <xdr:cNvPr id="14171" name="テキスト ボックス 859"/>
        <xdr:cNvSpPr txBox="1"/>
      </xdr:nvSpPr>
      <xdr:spPr>
        <a:xfrm>
          <a:off x="19277965" y="135166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26,040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140970</xdr:rowOff>
    </xdr:from>
    <xdr:to>
      <xdr:col>27</xdr:col>
      <xdr:colOff>161925</xdr:colOff>
      <xdr:row>78</xdr:row>
      <xdr:rowOff>71120</xdr:rowOff>
    </xdr:to>
    <xdr:sp macro="" textlink="">
      <xdr:nvSpPr>
        <xdr:cNvPr id="14172" name="円/楕円 860"/>
        <xdr:cNvSpPr/>
      </xdr:nvSpPr>
      <xdr:spPr>
        <a:xfrm>
          <a:off x="18605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78</xdr:row>
      <xdr:rowOff>62230</xdr:rowOff>
    </xdr:from>
    <xdr:ext cx="534670" cy="259080"/>
    <xdr:sp macro="" textlink="">
      <xdr:nvSpPr>
        <xdr:cNvPr id="14173" name="テキスト ボックス 861"/>
        <xdr:cNvSpPr txBox="1"/>
      </xdr:nvSpPr>
      <xdr:spPr>
        <a:xfrm>
          <a:off x="18388965"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30,257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14174"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14175" name="正方形/長方形 86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14176" name="正方形/長方形 86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14177" name="正方形/長方形 86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14178" name="正方形/長方形 86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14179" name="正方形/長方形 86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14180" name="正方形/長方形 86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4181" name="正方形/長方形 86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19075"/>
    <xdr:sp macro="" textlink="">
      <xdr:nvSpPr>
        <xdr:cNvPr id="14182" name="テキスト ボックス 870"/>
        <xdr:cNvSpPr txBox="1"/>
      </xdr:nvSpPr>
      <xdr:spPr>
        <a:xfrm>
          <a:off x="18249900" y="14922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14183" name="直線コネクタ 87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14184" name="直線コネクタ 87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41935" cy="252730"/>
    <xdr:sp macro="" textlink="">
      <xdr:nvSpPr>
        <xdr:cNvPr id="14185" name="テキスト ボックス 873"/>
        <xdr:cNvSpPr txBox="1"/>
      </xdr:nvSpPr>
      <xdr:spPr>
        <a:xfrm>
          <a:off x="18039080" y="16113760"/>
          <a:ext cx="241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14186" name="直線コネクタ 87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41935" cy="252730"/>
    <xdr:sp macro="" textlink="">
      <xdr:nvSpPr>
        <xdr:cNvPr id="14187" name="テキスト ボックス 875"/>
        <xdr:cNvSpPr txBox="1"/>
      </xdr:nvSpPr>
      <xdr:spPr>
        <a:xfrm>
          <a:off x="18039080" y="14970760"/>
          <a:ext cx="241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141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14189" name="直線コネクタ 877"/>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141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14191" name="直線コネクタ 87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141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14193" name="直線コネクタ 88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14194" name="直線コネクタ 88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141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14196"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14197" name="直線コネクタ 88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14198"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43205" cy="259080"/>
    <xdr:sp macro="" textlink="">
      <xdr:nvSpPr>
        <xdr:cNvPr id="14199" name="テキスト ボックス 887"/>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14200" name="直線コネクタ 88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14201"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43205" cy="259080"/>
    <xdr:sp macro="" textlink="">
      <xdr:nvSpPr>
        <xdr:cNvPr id="14202" name="テキスト ボックス 890"/>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14203" name="直線コネクタ 89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14204"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43205" cy="259080"/>
    <xdr:sp macro="" textlink="">
      <xdr:nvSpPr>
        <xdr:cNvPr id="14205" name="テキスト ボックス 893"/>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14206"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285" cy="259080"/>
    <xdr:sp macro="" textlink="">
      <xdr:nvSpPr>
        <xdr:cNvPr id="14207" name="テキスト ボックス 895"/>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5650" cy="259080"/>
    <xdr:sp macro="" textlink="">
      <xdr:nvSpPr>
        <xdr:cNvPr id="14208" name="テキスト ボックス 896"/>
        <xdr:cNvSpPr txBox="1"/>
      </xdr:nvSpPr>
      <xdr:spPr>
        <a:xfrm>
          <a:off x="21971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14209" name="テキスト ボックス 89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14210" name="テキスト ボックス 898"/>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14211" name="テキスト ボックス 89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14212" name="テキスト ボックス 90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14213"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142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14215"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43205" cy="259080"/>
    <xdr:sp macro="" textlink="">
      <xdr:nvSpPr>
        <xdr:cNvPr id="14216" name="テキスト ボックス 904"/>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14217"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43205" cy="259080"/>
    <xdr:sp macro="" textlink="">
      <xdr:nvSpPr>
        <xdr:cNvPr id="14218" name="テキスト ボックス 906"/>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14219"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43205" cy="259080"/>
    <xdr:sp macro="" textlink="">
      <xdr:nvSpPr>
        <xdr:cNvPr id="14220" name="テキスト ボックス 908"/>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14221"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285" cy="259080"/>
    <xdr:sp macro="" textlink="">
      <xdr:nvSpPr>
        <xdr:cNvPr id="14222" name="テキスト ボックス 910"/>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14223"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4224" name="正方形/長方形 91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4225" name="テキスト ボックス 91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人件費については、平成28年4月からの給料表改定及び期末勤勉手当の支給率見直し等により46,697千円の増加となった。扶助費については、小規模保育事業所が前年度に比べて7園増加したことに伴う負担金の増加、臨時福祉給付金事業費の増加、介護給付費・訓練等給付費の増加等の社会保障関連経費の逓増により前年度に比べて5億5千万円の増加となった。一方、公債費については市民文化センター建設に係る地方債の元利償還金の返済が前年度に完了したことに伴い、8千6百万円の減少となっているものの、義務的経費全体で比べると、前年度から5億2千万円増加した120億6千万円となった。普通建設事業費については、補助単独共に平成28年度に開校した小学校建設に係る本体・外構工事等が前年度に完了したことに伴い、35億6千万円の減少となった。物件費については、総合福祉会館及び市民文化センターに対する指定管理料等は減少傾向にあるものの、新設小学校と複合的に設置された図書館分館及び保育クラブに対する委託料等が増加し、前年度に比べて29,850千円の増加となった。補助費等については、昨年度発生した市税における過誤納還付金及び還付加算金が減少し、プレミアム商品券発行事業費補助金が皆減したことに伴い、昨年度に比べて1億8千万円の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4337"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4338"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4339"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4340"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4341"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4342"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4343"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14344"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4345"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4346"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81,368
79,223
11.04
26,773,296
25,601,383
983,301
15,042,351
17,530,679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4347"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4348"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349"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4350"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4351"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4352"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4353"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4354"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14355"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14356"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14357"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14358"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14359"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14360"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14361"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14362"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14363"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14364"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2730"/>
    <xdr:sp macro="" textlink="">
      <xdr:nvSpPr>
        <xdr:cNvPr id="14365" name="テキスト ボックス 29"/>
        <xdr:cNvSpPr txBox="1"/>
      </xdr:nvSpPr>
      <xdr:spPr>
        <a:xfrm>
          <a:off x="698500" y="3175000"/>
          <a:ext cx="9702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2730"/>
    <xdr:sp macro="" textlink="">
      <xdr:nvSpPr>
        <xdr:cNvPr id="14366"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14367"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4368"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4369"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4370"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4371"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4372"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4373"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4374"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9075"/>
    <xdr:sp macro="" textlink="">
      <xdr:nvSpPr>
        <xdr:cNvPr id="14375" name="テキスト ボックス 39"/>
        <xdr:cNvSpPr txBox="1"/>
      </xdr:nvSpPr>
      <xdr:spPr>
        <a:xfrm>
          <a:off x="723900" y="4635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14376"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2730"/>
    <xdr:sp macro="" textlink="">
      <xdr:nvSpPr>
        <xdr:cNvPr id="14377" name="テキスト ボックス 41"/>
        <xdr:cNvSpPr txBox="1"/>
      </xdr:nvSpPr>
      <xdr:spPr>
        <a:xfrm>
          <a:off x="294005" y="696976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14378"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37</xdr:row>
      <xdr:rowOff>168910</xdr:rowOff>
    </xdr:from>
    <xdr:ext cx="467995" cy="252730"/>
    <xdr:sp macro="" textlink="">
      <xdr:nvSpPr>
        <xdr:cNvPr id="14379" name="テキスト ボックス 43"/>
        <xdr:cNvSpPr txBox="1"/>
      </xdr:nvSpPr>
      <xdr:spPr>
        <a:xfrm>
          <a:off x="294005" y="651256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14380"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35</xdr:row>
      <xdr:rowOff>54610</xdr:rowOff>
    </xdr:from>
    <xdr:ext cx="467995" cy="252730"/>
    <xdr:sp macro="" textlink="">
      <xdr:nvSpPr>
        <xdr:cNvPr id="14381" name="テキスト ボックス 45"/>
        <xdr:cNvSpPr txBox="1"/>
      </xdr:nvSpPr>
      <xdr:spPr>
        <a:xfrm>
          <a:off x="294005" y="605536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14382"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32</xdr:row>
      <xdr:rowOff>111760</xdr:rowOff>
    </xdr:from>
    <xdr:ext cx="467995" cy="252730"/>
    <xdr:sp macro="" textlink="">
      <xdr:nvSpPr>
        <xdr:cNvPr id="14383" name="テキスト ボックス 47"/>
        <xdr:cNvSpPr txBox="1"/>
      </xdr:nvSpPr>
      <xdr:spPr>
        <a:xfrm>
          <a:off x="294005" y="559816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14384"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168910</xdr:rowOff>
    </xdr:from>
    <xdr:ext cx="467995" cy="252730"/>
    <xdr:sp macro="" textlink="">
      <xdr:nvSpPr>
        <xdr:cNvPr id="14385" name="テキスト ボックス 49"/>
        <xdr:cNvSpPr txBox="1"/>
      </xdr:nvSpPr>
      <xdr:spPr>
        <a:xfrm>
          <a:off x="294005" y="514096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14386"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27</xdr:row>
      <xdr:rowOff>54610</xdr:rowOff>
    </xdr:from>
    <xdr:ext cx="467995" cy="252730"/>
    <xdr:sp macro="" textlink="">
      <xdr:nvSpPr>
        <xdr:cNvPr id="14387" name="テキスト ボックス 51"/>
        <xdr:cNvSpPr txBox="1"/>
      </xdr:nvSpPr>
      <xdr:spPr>
        <a:xfrm>
          <a:off x="294005" y="468376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14388"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33655</xdr:rowOff>
    </xdr:from>
    <xdr:to>
      <xdr:col>6</xdr:col>
      <xdr:colOff>510540</xdr:colOff>
      <xdr:row>37</xdr:row>
      <xdr:rowOff>43815</xdr:rowOff>
    </xdr:to>
    <xdr:cxnSp macro="">
      <xdr:nvCxnSpPr>
        <xdr:cNvPr id="14389" name="直線コネクタ 53"/>
        <xdr:cNvCxnSpPr/>
      </xdr:nvCxnSpPr>
      <xdr:spPr>
        <a:xfrm flipV="1">
          <a:off x="4633595" y="5177155"/>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47625</xdr:rowOff>
    </xdr:from>
    <xdr:ext cx="467360" cy="259080"/>
    <xdr:sp macro="" textlink="">
      <xdr:nvSpPr>
        <xdr:cNvPr id="14390" name="議会費最小値テキスト"/>
        <xdr:cNvSpPr txBox="1"/>
      </xdr:nvSpPr>
      <xdr:spPr>
        <a:xfrm>
          <a:off x="4686300" y="6391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43815</xdr:rowOff>
    </xdr:from>
    <xdr:to>
      <xdr:col>6</xdr:col>
      <xdr:colOff>600075</xdr:colOff>
      <xdr:row>37</xdr:row>
      <xdr:rowOff>43815</xdr:rowOff>
    </xdr:to>
    <xdr:cxnSp macro="">
      <xdr:nvCxnSpPr>
        <xdr:cNvPr id="14391" name="直線コネクタ 55"/>
        <xdr:cNvCxnSpPr/>
      </xdr:nvCxnSpPr>
      <xdr:spPr>
        <a:xfrm>
          <a:off x="4546600" y="638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151765</xdr:rowOff>
    </xdr:from>
    <xdr:ext cx="467360" cy="259080"/>
    <xdr:sp macro="" textlink="">
      <xdr:nvSpPr>
        <xdr:cNvPr id="14392" name="議会費最大値テキスト"/>
        <xdr:cNvSpPr txBox="1"/>
      </xdr:nvSpPr>
      <xdr:spPr>
        <a:xfrm>
          <a:off x="4686300" y="4952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33655</xdr:rowOff>
    </xdr:from>
    <xdr:to>
      <xdr:col>6</xdr:col>
      <xdr:colOff>600075</xdr:colOff>
      <xdr:row>30</xdr:row>
      <xdr:rowOff>33655</xdr:rowOff>
    </xdr:to>
    <xdr:cxnSp macro="">
      <xdr:nvCxnSpPr>
        <xdr:cNvPr id="14393" name="直線コネクタ 57"/>
        <xdr:cNvCxnSpPr/>
      </xdr:nvCxnSpPr>
      <xdr:spPr>
        <a:xfrm>
          <a:off x="4546600" y="517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146685</xdr:rowOff>
    </xdr:from>
    <xdr:to>
      <xdr:col>6</xdr:col>
      <xdr:colOff>511810</xdr:colOff>
      <xdr:row>37</xdr:row>
      <xdr:rowOff>43815</xdr:rowOff>
    </xdr:to>
    <xdr:cxnSp macro="">
      <xdr:nvCxnSpPr>
        <xdr:cNvPr id="14394" name="直線コネクタ 58"/>
        <xdr:cNvCxnSpPr/>
      </xdr:nvCxnSpPr>
      <xdr:spPr>
        <a:xfrm>
          <a:off x="3797300" y="6318885"/>
          <a:ext cx="83883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109220</xdr:rowOff>
    </xdr:from>
    <xdr:ext cx="467360" cy="252730"/>
    <xdr:sp macro="" textlink="">
      <xdr:nvSpPr>
        <xdr:cNvPr id="14395" name="議会費平均値テキスト"/>
        <xdr:cNvSpPr txBox="1"/>
      </xdr:nvSpPr>
      <xdr:spPr>
        <a:xfrm>
          <a:off x="4686300" y="5767070"/>
          <a:ext cx="4673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86360</xdr:rowOff>
    </xdr:from>
    <xdr:to>
      <xdr:col>6</xdr:col>
      <xdr:colOff>561975</xdr:colOff>
      <xdr:row>35</xdr:row>
      <xdr:rowOff>16510</xdr:rowOff>
    </xdr:to>
    <xdr:sp macro="" textlink="">
      <xdr:nvSpPr>
        <xdr:cNvPr id="14396" name="フローチャート : 判断 60"/>
        <xdr:cNvSpPr/>
      </xdr:nvSpPr>
      <xdr:spPr>
        <a:xfrm>
          <a:off x="45847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146685</xdr:rowOff>
    </xdr:from>
    <xdr:to>
      <xdr:col>5</xdr:col>
      <xdr:colOff>358775</xdr:colOff>
      <xdr:row>37</xdr:row>
      <xdr:rowOff>53975</xdr:rowOff>
    </xdr:to>
    <xdr:cxnSp macro="">
      <xdr:nvCxnSpPr>
        <xdr:cNvPr id="14397" name="直線コネクタ 61"/>
        <xdr:cNvCxnSpPr/>
      </xdr:nvCxnSpPr>
      <xdr:spPr>
        <a:xfrm flipV="1">
          <a:off x="2908300" y="631888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18415</xdr:rowOff>
    </xdr:from>
    <xdr:to>
      <xdr:col>5</xdr:col>
      <xdr:colOff>409575</xdr:colOff>
      <xdr:row>34</xdr:row>
      <xdr:rowOff>120650</xdr:rowOff>
    </xdr:to>
    <xdr:sp macro="" textlink="">
      <xdr:nvSpPr>
        <xdr:cNvPr id="14398" name="フローチャート : 判断 62"/>
        <xdr:cNvSpPr/>
      </xdr:nvSpPr>
      <xdr:spPr>
        <a:xfrm>
          <a:off x="3746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32</xdr:row>
      <xdr:rowOff>136525</xdr:rowOff>
    </xdr:from>
    <xdr:ext cx="469900" cy="258445"/>
    <xdr:sp macro="" textlink="">
      <xdr:nvSpPr>
        <xdr:cNvPr id="14399" name="テキスト ボックス 63"/>
        <xdr:cNvSpPr txBox="1"/>
      </xdr:nvSpPr>
      <xdr:spPr>
        <a:xfrm>
          <a:off x="3562350" y="5622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48895</xdr:rowOff>
    </xdr:from>
    <xdr:to>
      <xdr:col>4</xdr:col>
      <xdr:colOff>155575</xdr:colOff>
      <xdr:row>37</xdr:row>
      <xdr:rowOff>53975</xdr:rowOff>
    </xdr:to>
    <xdr:cxnSp macro="">
      <xdr:nvCxnSpPr>
        <xdr:cNvPr id="14400" name="直線コネクタ 64"/>
        <xdr:cNvCxnSpPr/>
      </xdr:nvCxnSpPr>
      <xdr:spPr>
        <a:xfrm>
          <a:off x="2019300" y="63925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23495</xdr:rowOff>
    </xdr:from>
    <xdr:to>
      <xdr:col>4</xdr:col>
      <xdr:colOff>206375</xdr:colOff>
      <xdr:row>34</xdr:row>
      <xdr:rowOff>125095</xdr:rowOff>
    </xdr:to>
    <xdr:sp macro="" textlink="">
      <xdr:nvSpPr>
        <xdr:cNvPr id="14401" name="フローチャート : 判断 65"/>
        <xdr:cNvSpPr/>
      </xdr:nvSpPr>
      <xdr:spPr>
        <a:xfrm>
          <a:off x="2857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32</xdr:row>
      <xdr:rowOff>141605</xdr:rowOff>
    </xdr:from>
    <xdr:ext cx="469900" cy="259080"/>
    <xdr:sp macro="" textlink="">
      <xdr:nvSpPr>
        <xdr:cNvPr id="14402" name="テキスト ボックス 66"/>
        <xdr:cNvSpPr txBox="1"/>
      </xdr:nvSpPr>
      <xdr:spPr>
        <a:xfrm>
          <a:off x="2673350" y="562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157480</xdr:rowOff>
    </xdr:from>
    <xdr:to>
      <xdr:col>2</xdr:col>
      <xdr:colOff>638175</xdr:colOff>
      <xdr:row>37</xdr:row>
      <xdr:rowOff>48895</xdr:rowOff>
    </xdr:to>
    <xdr:cxnSp macro="">
      <xdr:nvCxnSpPr>
        <xdr:cNvPr id="14403" name="直線コネクタ 67"/>
        <xdr:cNvCxnSpPr/>
      </xdr:nvCxnSpPr>
      <xdr:spPr>
        <a:xfrm>
          <a:off x="1130300" y="632968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39370</xdr:rowOff>
    </xdr:from>
    <xdr:to>
      <xdr:col>3</xdr:col>
      <xdr:colOff>3175</xdr:colOff>
      <xdr:row>34</xdr:row>
      <xdr:rowOff>140970</xdr:rowOff>
    </xdr:to>
    <xdr:sp macro="" textlink="">
      <xdr:nvSpPr>
        <xdr:cNvPr id="14404" name="フローチャート : 判断 68"/>
        <xdr:cNvSpPr/>
      </xdr:nvSpPr>
      <xdr:spPr>
        <a:xfrm>
          <a:off x="1968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32</xdr:row>
      <xdr:rowOff>157480</xdr:rowOff>
    </xdr:from>
    <xdr:ext cx="469265" cy="252730"/>
    <xdr:sp macro="" textlink="">
      <xdr:nvSpPr>
        <xdr:cNvPr id="14405" name="テキスト ボックス 69"/>
        <xdr:cNvSpPr txBox="1"/>
      </xdr:nvSpPr>
      <xdr:spPr>
        <a:xfrm>
          <a:off x="1783715" y="564388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143510</xdr:rowOff>
    </xdr:from>
    <xdr:to>
      <xdr:col>1</xdr:col>
      <xdr:colOff>485775</xdr:colOff>
      <xdr:row>34</xdr:row>
      <xdr:rowOff>73660</xdr:rowOff>
    </xdr:to>
    <xdr:sp macro="" textlink="">
      <xdr:nvSpPr>
        <xdr:cNvPr id="14406" name="フローチャート : 判断 70"/>
        <xdr:cNvSpPr/>
      </xdr:nvSpPr>
      <xdr:spPr>
        <a:xfrm>
          <a:off x="1079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32</xdr:row>
      <xdr:rowOff>90170</xdr:rowOff>
    </xdr:from>
    <xdr:ext cx="462915" cy="259080"/>
    <xdr:sp macro="" textlink="">
      <xdr:nvSpPr>
        <xdr:cNvPr id="14407" name="テキスト ボックス 71"/>
        <xdr:cNvSpPr txBox="1"/>
      </xdr:nvSpPr>
      <xdr:spPr>
        <a:xfrm>
          <a:off x="895350" y="55765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5015" cy="259080"/>
    <xdr:sp macro="" textlink="">
      <xdr:nvSpPr>
        <xdr:cNvPr id="14408" name="テキスト ボックス 72"/>
        <xdr:cNvSpPr txBox="1"/>
      </xdr:nvSpPr>
      <xdr:spPr>
        <a:xfrm>
          <a:off x="4445000" y="7109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5650" cy="259080"/>
    <xdr:sp macro="" textlink="">
      <xdr:nvSpPr>
        <xdr:cNvPr id="14409" name="テキスト ボックス 73"/>
        <xdr:cNvSpPr txBox="1"/>
      </xdr:nvSpPr>
      <xdr:spPr>
        <a:xfrm>
          <a:off x="3606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14410"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14411"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14412"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164465</xdr:rowOff>
    </xdr:from>
    <xdr:to>
      <xdr:col>6</xdr:col>
      <xdr:colOff>561975</xdr:colOff>
      <xdr:row>37</xdr:row>
      <xdr:rowOff>94615</xdr:rowOff>
    </xdr:to>
    <xdr:sp macro="" textlink="">
      <xdr:nvSpPr>
        <xdr:cNvPr id="14413" name="円/楕円 77"/>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79375</xdr:rowOff>
    </xdr:from>
    <xdr:ext cx="467360" cy="258445"/>
    <xdr:sp macro="" textlink="">
      <xdr:nvSpPr>
        <xdr:cNvPr id="14414" name="議会費該当値テキスト"/>
        <xdr:cNvSpPr txBox="1"/>
      </xdr:nvSpPr>
      <xdr:spPr>
        <a:xfrm>
          <a:off x="4686300" y="62515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95885</xdr:rowOff>
    </xdr:from>
    <xdr:to>
      <xdr:col>5</xdr:col>
      <xdr:colOff>409575</xdr:colOff>
      <xdr:row>37</xdr:row>
      <xdr:rowOff>26035</xdr:rowOff>
    </xdr:to>
    <xdr:sp macro="" textlink="">
      <xdr:nvSpPr>
        <xdr:cNvPr id="14415" name="円/楕円 79"/>
        <xdr:cNvSpPr/>
      </xdr:nvSpPr>
      <xdr:spPr>
        <a:xfrm>
          <a:off x="3746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37</xdr:row>
      <xdr:rowOff>17780</xdr:rowOff>
    </xdr:from>
    <xdr:ext cx="469900" cy="252730"/>
    <xdr:sp macro="" textlink="">
      <xdr:nvSpPr>
        <xdr:cNvPr id="14416" name="テキスト ボックス 80"/>
        <xdr:cNvSpPr txBox="1"/>
      </xdr:nvSpPr>
      <xdr:spPr>
        <a:xfrm>
          <a:off x="3562350" y="63614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3175</xdr:rowOff>
    </xdr:from>
    <xdr:to>
      <xdr:col>4</xdr:col>
      <xdr:colOff>206375</xdr:colOff>
      <xdr:row>37</xdr:row>
      <xdr:rowOff>104775</xdr:rowOff>
    </xdr:to>
    <xdr:sp macro="" textlink="">
      <xdr:nvSpPr>
        <xdr:cNvPr id="14417" name="円/楕円 81"/>
        <xdr:cNvSpPr/>
      </xdr:nvSpPr>
      <xdr:spPr>
        <a:xfrm>
          <a:off x="2857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37</xdr:row>
      <xdr:rowOff>95885</xdr:rowOff>
    </xdr:from>
    <xdr:ext cx="469900" cy="259080"/>
    <xdr:sp macro="" textlink="">
      <xdr:nvSpPr>
        <xdr:cNvPr id="14418" name="テキスト ボックス 82"/>
        <xdr:cNvSpPr txBox="1"/>
      </xdr:nvSpPr>
      <xdr:spPr>
        <a:xfrm>
          <a:off x="2673350" y="643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169545</xdr:rowOff>
    </xdr:from>
    <xdr:to>
      <xdr:col>3</xdr:col>
      <xdr:colOff>3175</xdr:colOff>
      <xdr:row>37</xdr:row>
      <xdr:rowOff>99695</xdr:rowOff>
    </xdr:to>
    <xdr:sp macro="" textlink="">
      <xdr:nvSpPr>
        <xdr:cNvPr id="14419" name="円/楕円 83"/>
        <xdr:cNvSpPr/>
      </xdr:nvSpPr>
      <xdr:spPr>
        <a:xfrm>
          <a:off x="1968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37</xdr:row>
      <xdr:rowOff>90805</xdr:rowOff>
    </xdr:from>
    <xdr:ext cx="469265" cy="258445"/>
    <xdr:sp macro="" textlink="">
      <xdr:nvSpPr>
        <xdr:cNvPr id="14420" name="テキスト ボックス 84"/>
        <xdr:cNvSpPr txBox="1"/>
      </xdr:nvSpPr>
      <xdr:spPr>
        <a:xfrm>
          <a:off x="1783715" y="6434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106680</xdr:rowOff>
    </xdr:from>
    <xdr:to>
      <xdr:col>1</xdr:col>
      <xdr:colOff>485775</xdr:colOff>
      <xdr:row>37</xdr:row>
      <xdr:rowOff>36830</xdr:rowOff>
    </xdr:to>
    <xdr:sp macro="" textlink="">
      <xdr:nvSpPr>
        <xdr:cNvPr id="14421" name="円/楕円 85"/>
        <xdr:cNvSpPr/>
      </xdr:nvSpPr>
      <xdr:spPr>
        <a:xfrm>
          <a:off x="1079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37</xdr:row>
      <xdr:rowOff>27940</xdr:rowOff>
    </xdr:from>
    <xdr:ext cx="462915" cy="259080"/>
    <xdr:sp macro="" textlink="">
      <xdr:nvSpPr>
        <xdr:cNvPr id="14422" name="テキスト ボックス 86"/>
        <xdr:cNvSpPr txBox="1"/>
      </xdr:nvSpPr>
      <xdr:spPr>
        <a:xfrm>
          <a:off x="895350" y="63715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14423"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4424"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4425"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4426"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4427"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4428"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4429"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4430"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9075"/>
    <xdr:sp macro="" textlink="">
      <xdr:nvSpPr>
        <xdr:cNvPr id="14431" name="テキスト ボックス 95"/>
        <xdr:cNvSpPr txBox="1"/>
      </xdr:nvSpPr>
      <xdr:spPr>
        <a:xfrm>
          <a:off x="723900" y="8064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4432"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4433"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73660</xdr:rowOff>
    </xdr:from>
    <xdr:ext cx="248920" cy="259080"/>
    <xdr:sp macro="" textlink="">
      <xdr:nvSpPr>
        <xdr:cNvPr id="14434" name="テキスト ボックス 98"/>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4435"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35560</xdr:rowOff>
    </xdr:from>
    <xdr:ext cx="531495" cy="259080"/>
    <xdr:sp macro="" textlink="">
      <xdr:nvSpPr>
        <xdr:cNvPr id="14436"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4437"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2730"/>
    <xdr:sp macro="" textlink="">
      <xdr:nvSpPr>
        <xdr:cNvPr id="14438" name="テキスト ボックス 102"/>
        <xdr:cNvSpPr txBox="1"/>
      </xdr:nvSpPr>
      <xdr:spPr>
        <a:xfrm>
          <a:off x="166370" y="92557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4439"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4440" name="テキスト ボックス 104"/>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4441"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4442" name="テキスト ボックス 106"/>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4443"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2730"/>
    <xdr:sp macro="" textlink="">
      <xdr:nvSpPr>
        <xdr:cNvPr id="14444" name="テキスト ボックス 108"/>
        <xdr:cNvSpPr txBox="1"/>
      </xdr:nvSpPr>
      <xdr:spPr>
        <a:xfrm>
          <a:off x="166370" y="81127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444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122555</xdr:rowOff>
    </xdr:from>
    <xdr:to>
      <xdr:col>6</xdr:col>
      <xdr:colOff>510540</xdr:colOff>
      <xdr:row>58</xdr:row>
      <xdr:rowOff>5080</xdr:rowOff>
    </xdr:to>
    <xdr:cxnSp macro="">
      <xdr:nvCxnSpPr>
        <xdr:cNvPr id="14446" name="直線コネクタ 110"/>
        <xdr:cNvCxnSpPr/>
      </xdr:nvCxnSpPr>
      <xdr:spPr>
        <a:xfrm flipV="1">
          <a:off x="4633595" y="852360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8890</xdr:rowOff>
    </xdr:from>
    <xdr:ext cx="528320" cy="252730"/>
    <xdr:sp macro="" textlink="">
      <xdr:nvSpPr>
        <xdr:cNvPr id="14447" name="総務費最小値テキスト"/>
        <xdr:cNvSpPr txBox="1"/>
      </xdr:nvSpPr>
      <xdr:spPr>
        <a:xfrm>
          <a:off x="4686300" y="99529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5080</xdr:rowOff>
    </xdr:from>
    <xdr:to>
      <xdr:col>6</xdr:col>
      <xdr:colOff>600075</xdr:colOff>
      <xdr:row>58</xdr:row>
      <xdr:rowOff>5080</xdr:rowOff>
    </xdr:to>
    <xdr:cxnSp macro="">
      <xdr:nvCxnSpPr>
        <xdr:cNvPr id="14448" name="直線コネクタ 112"/>
        <xdr:cNvCxnSpPr/>
      </xdr:nvCxnSpPr>
      <xdr:spPr>
        <a:xfrm>
          <a:off x="4546600" y="994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69215</xdr:rowOff>
    </xdr:from>
    <xdr:ext cx="592455" cy="259080"/>
    <xdr:sp macro="" textlink="">
      <xdr:nvSpPr>
        <xdr:cNvPr id="14449" name="総務費最大値テキスト"/>
        <xdr:cNvSpPr txBox="1"/>
      </xdr:nvSpPr>
      <xdr:spPr>
        <a:xfrm>
          <a:off x="4686300" y="82988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122555</xdr:rowOff>
    </xdr:from>
    <xdr:to>
      <xdr:col>6</xdr:col>
      <xdr:colOff>600075</xdr:colOff>
      <xdr:row>49</xdr:row>
      <xdr:rowOff>122555</xdr:rowOff>
    </xdr:to>
    <xdr:cxnSp macro="">
      <xdr:nvCxnSpPr>
        <xdr:cNvPr id="14450" name="直線コネクタ 114"/>
        <xdr:cNvCxnSpPr/>
      </xdr:nvCxnSpPr>
      <xdr:spPr>
        <a:xfrm>
          <a:off x="4546600" y="852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71120</xdr:rowOff>
    </xdr:from>
    <xdr:to>
      <xdr:col>6</xdr:col>
      <xdr:colOff>511810</xdr:colOff>
      <xdr:row>57</xdr:row>
      <xdr:rowOff>103505</xdr:rowOff>
    </xdr:to>
    <xdr:cxnSp macro="">
      <xdr:nvCxnSpPr>
        <xdr:cNvPr id="14451" name="直線コネクタ 115"/>
        <xdr:cNvCxnSpPr/>
      </xdr:nvCxnSpPr>
      <xdr:spPr>
        <a:xfrm>
          <a:off x="3797300" y="9843770"/>
          <a:ext cx="83883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16510</xdr:rowOff>
    </xdr:from>
    <xdr:ext cx="528320" cy="259080"/>
    <xdr:sp macro="" textlink="">
      <xdr:nvSpPr>
        <xdr:cNvPr id="14452" name="総務費平均値テキスト"/>
        <xdr:cNvSpPr txBox="1"/>
      </xdr:nvSpPr>
      <xdr:spPr>
        <a:xfrm>
          <a:off x="4686300" y="9446260"/>
          <a:ext cx="528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165100</xdr:rowOff>
    </xdr:from>
    <xdr:to>
      <xdr:col>6</xdr:col>
      <xdr:colOff>561975</xdr:colOff>
      <xdr:row>56</xdr:row>
      <xdr:rowOff>95250</xdr:rowOff>
    </xdr:to>
    <xdr:sp macro="" textlink="">
      <xdr:nvSpPr>
        <xdr:cNvPr id="14453" name="フローチャート : 判断 117"/>
        <xdr:cNvSpPr/>
      </xdr:nvSpPr>
      <xdr:spPr>
        <a:xfrm>
          <a:off x="45847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71120</xdr:rowOff>
    </xdr:from>
    <xdr:to>
      <xdr:col>5</xdr:col>
      <xdr:colOff>358775</xdr:colOff>
      <xdr:row>57</xdr:row>
      <xdr:rowOff>80010</xdr:rowOff>
    </xdr:to>
    <xdr:cxnSp macro="">
      <xdr:nvCxnSpPr>
        <xdr:cNvPr id="14454" name="直線コネクタ 118"/>
        <xdr:cNvCxnSpPr/>
      </xdr:nvCxnSpPr>
      <xdr:spPr>
        <a:xfrm flipV="1">
          <a:off x="2908300" y="98437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107315</xdr:rowOff>
    </xdr:from>
    <xdr:to>
      <xdr:col>5</xdr:col>
      <xdr:colOff>409575</xdr:colOff>
      <xdr:row>57</xdr:row>
      <xdr:rowOff>37465</xdr:rowOff>
    </xdr:to>
    <xdr:sp macro="" textlink="">
      <xdr:nvSpPr>
        <xdr:cNvPr id="14455" name="フローチャート : 判断 119"/>
        <xdr:cNvSpPr/>
      </xdr:nvSpPr>
      <xdr:spPr>
        <a:xfrm>
          <a:off x="3746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55</xdr:row>
      <xdr:rowOff>53975</xdr:rowOff>
    </xdr:from>
    <xdr:ext cx="527685" cy="252730"/>
    <xdr:sp macro="" textlink="">
      <xdr:nvSpPr>
        <xdr:cNvPr id="14456" name="テキスト ボックス 120"/>
        <xdr:cNvSpPr txBox="1"/>
      </xdr:nvSpPr>
      <xdr:spPr>
        <a:xfrm>
          <a:off x="3529965" y="9483725"/>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80010</xdr:rowOff>
    </xdr:from>
    <xdr:to>
      <xdr:col>4</xdr:col>
      <xdr:colOff>155575</xdr:colOff>
      <xdr:row>57</xdr:row>
      <xdr:rowOff>120650</xdr:rowOff>
    </xdr:to>
    <xdr:cxnSp macro="">
      <xdr:nvCxnSpPr>
        <xdr:cNvPr id="14457" name="直線コネクタ 121"/>
        <xdr:cNvCxnSpPr/>
      </xdr:nvCxnSpPr>
      <xdr:spPr>
        <a:xfrm flipV="1">
          <a:off x="2019300" y="98526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53340</xdr:rowOff>
    </xdr:from>
    <xdr:to>
      <xdr:col>4</xdr:col>
      <xdr:colOff>206375</xdr:colOff>
      <xdr:row>56</xdr:row>
      <xdr:rowOff>154940</xdr:rowOff>
    </xdr:to>
    <xdr:sp macro="" textlink="">
      <xdr:nvSpPr>
        <xdr:cNvPr id="14458" name="フローチャート : 判断 122"/>
        <xdr:cNvSpPr/>
      </xdr:nvSpPr>
      <xdr:spPr>
        <a:xfrm>
          <a:off x="28575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54</xdr:row>
      <xdr:rowOff>171450</xdr:rowOff>
    </xdr:from>
    <xdr:ext cx="528320" cy="259080"/>
    <xdr:sp macro="" textlink="">
      <xdr:nvSpPr>
        <xdr:cNvPr id="14459" name="テキスト ボックス 123"/>
        <xdr:cNvSpPr txBox="1"/>
      </xdr:nvSpPr>
      <xdr:spPr>
        <a:xfrm>
          <a:off x="2640965" y="9429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117475</xdr:rowOff>
    </xdr:from>
    <xdr:to>
      <xdr:col>2</xdr:col>
      <xdr:colOff>638175</xdr:colOff>
      <xdr:row>57</xdr:row>
      <xdr:rowOff>120650</xdr:rowOff>
    </xdr:to>
    <xdr:cxnSp macro="">
      <xdr:nvCxnSpPr>
        <xdr:cNvPr id="14460" name="直線コネクタ 124"/>
        <xdr:cNvCxnSpPr/>
      </xdr:nvCxnSpPr>
      <xdr:spPr>
        <a:xfrm>
          <a:off x="1130300" y="98901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22860</xdr:rowOff>
    </xdr:from>
    <xdr:to>
      <xdr:col>3</xdr:col>
      <xdr:colOff>3175</xdr:colOff>
      <xdr:row>56</xdr:row>
      <xdr:rowOff>124460</xdr:rowOff>
    </xdr:to>
    <xdr:sp macro="" textlink="">
      <xdr:nvSpPr>
        <xdr:cNvPr id="14461" name="フローチャート : 判断 125"/>
        <xdr:cNvSpPr/>
      </xdr:nvSpPr>
      <xdr:spPr>
        <a:xfrm>
          <a:off x="1968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54</xdr:row>
      <xdr:rowOff>140970</xdr:rowOff>
    </xdr:from>
    <xdr:ext cx="528320" cy="259080"/>
    <xdr:sp macro="" textlink="">
      <xdr:nvSpPr>
        <xdr:cNvPr id="14462" name="テキスト ボックス 126"/>
        <xdr:cNvSpPr txBox="1"/>
      </xdr:nvSpPr>
      <xdr:spPr>
        <a:xfrm>
          <a:off x="1751965" y="9399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157480</xdr:rowOff>
    </xdr:from>
    <xdr:to>
      <xdr:col>1</xdr:col>
      <xdr:colOff>485775</xdr:colOff>
      <xdr:row>56</xdr:row>
      <xdr:rowOff>87630</xdr:rowOff>
    </xdr:to>
    <xdr:sp macro="" textlink="">
      <xdr:nvSpPr>
        <xdr:cNvPr id="14463" name="フローチャート : 判断 127"/>
        <xdr:cNvSpPr/>
      </xdr:nvSpPr>
      <xdr:spPr>
        <a:xfrm>
          <a:off x="10795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54</xdr:row>
      <xdr:rowOff>104140</xdr:rowOff>
    </xdr:from>
    <xdr:ext cx="528320" cy="259080"/>
    <xdr:sp macro="" textlink="">
      <xdr:nvSpPr>
        <xdr:cNvPr id="14464" name="テキスト ボックス 128"/>
        <xdr:cNvSpPr txBox="1"/>
      </xdr:nvSpPr>
      <xdr:spPr>
        <a:xfrm>
          <a:off x="862965" y="9362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5015" cy="259080"/>
    <xdr:sp macro="" textlink="">
      <xdr:nvSpPr>
        <xdr:cNvPr id="14465" name="テキスト ボックス 129"/>
        <xdr:cNvSpPr txBox="1"/>
      </xdr:nvSpPr>
      <xdr:spPr>
        <a:xfrm>
          <a:off x="4445000" y="10538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5650" cy="259080"/>
    <xdr:sp macro="" textlink="">
      <xdr:nvSpPr>
        <xdr:cNvPr id="14466" name="テキスト ボックス 130"/>
        <xdr:cNvSpPr txBox="1"/>
      </xdr:nvSpPr>
      <xdr:spPr>
        <a:xfrm>
          <a:off x="3606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4467"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4468"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469"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52705</xdr:rowOff>
    </xdr:from>
    <xdr:to>
      <xdr:col>6</xdr:col>
      <xdr:colOff>561975</xdr:colOff>
      <xdr:row>57</xdr:row>
      <xdr:rowOff>154940</xdr:rowOff>
    </xdr:to>
    <xdr:sp macro="" textlink="">
      <xdr:nvSpPr>
        <xdr:cNvPr id="14470" name="円/楕円 134"/>
        <xdr:cNvSpPr/>
      </xdr:nvSpPr>
      <xdr:spPr>
        <a:xfrm>
          <a:off x="45847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139065</xdr:rowOff>
    </xdr:from>
    <xdr:ext cx="528320" cy="259080"/>
    <xdr:sp macro="" textlink="">
      <xdr:nvSpPr>
        <xdr:cNvPr id="14471" name="総務費該当値テキスト"/>
        <xdr:cNvSpPr txBox="1"/>
      </xdr:nvSpPr>
      <xdr:spPr>
        <a:xfrm>
          <a:off x="4686300" y="9740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37,257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20320</xdr:rowOff>
    </xdr:from>
    <xdr:to>
      <xdr:col>5</xdr:col>
      <xdr:colOff>409575</xdr:colOff>
      <xdr:row>57</xdr:row>
      <xdr:rowOff>121920</xdr:rowOff>
    </xdr:to>
    <xdr:sp macro="" textlink="">
      <xdr:nvSpPr>
        <xdr:cNvPr id="14472" name="円/楕円 136"/>
        <xdr:cNvSpPr/>
      </xdr:nvSpPr>
      <xdr:spPr>
        <a:xfrm>
          <a:off x="3746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113030</xdr:rowOff>
    </xdr:from>
    <xdr:ext cx="527685" cy="259080"/>
    <xdr:sp macro="" textlink="">
      <xdr:nvSpPr>
        <xdr:cNvPr id="14473" name="テキスト ボックス 137"/>
        <xdr:cNvSpPr txBox="1"/>
      </xdr:nvSpPr>
      <xdr:spPr>
        <a:xfrm>
          <a:off x="3529965" y="98856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41,506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29210</xdr:rowOff>
    </xdr:from>
    <xdr:to>
      <xdr:col>4</xdr:col>
      <xdr:colOff>206375</xdr:colOff>
      <xdr:row>57</xdr:row>
      <xdr:rowOff>130810</xdr:rowOff>
    </xdr:to>
    <xdr:sp macro="" textlink="">
      <xdr:nvSpPr>
        <xdr:cNvPr id="14474" name="円/楕円 138"/>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121920</xdr:rowOff>
    </xdr:from>
    <xdr:ext cx="528320" cy="252730"/>
    <xdr:sp macro="" textlink="">
      <xdr:nvSpPr>
        <xdr:cNvPr id="14475" name="テキスト ボックス 139"/>
        <xdr:cNvSpPr txBox="1"/>
      </xdr:nvSpPr>
      <xdr:spPr>
        <a:xfrm>
          <a:off x="2640965" y="98945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40,312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69215</xdr:rowOff>
    </xdr:from>
    <xdr:to>
      <xdr:col>3</xdr:col>
      <xdr:colOff>3175</xdr:colOff>
      <xdr:row>57</xdr:row>
      <xdr:rowOff>170815</xdr:rowOff>
    </xdr:to>
    <xdr:sp macro="" textlink="">
      <xdr:nvSpPr>
        <xdr:cNvPr id="14476" name="円/楕円 140"/>
        <xdr:cNvSpPr/>
      </xdr:nvSpPr>
      <xdr:spPr>
        <a:xfrm>
          <a:off x="1968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57</xdr:row>
      <xdr:rowOff>161925</xdr:rowOff>
    </xdr:from>
    <xdr:ext cx="528320" cy="259080"/>
    <xdr:sp macro="" textlink="">
      <xdr:nvSpPr>
        <xdr:cNvPr id="14477" name="テキスト ボックス 141"/>
        <xdr:cNvSpPr txBox="1"/>
      </xdr:nvSpPr>
      <xdr:spPr>
        <a:xfrm>
          <a:off x="1751965" y="99345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35,054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66675</xdr:rowOff>
    </xdr:from>
    <xdr:to>
      <xdr:col>1</xdr:col>
      <xdr:colOff>485775</xdr:colOff>
      <xdr:row>57</xdr:row>
      <xdr:rowOff>168275</xdr:rowOff>
    </xdr:to>
    <xdr:sp macro="" textlink="">
      <xdr:nvSpPr>
        <xdr:cNvPr id="14478" name="円/楕円 142"/>
        <xdr:cNvSpPr/>
      </xdr:nvSpPr>
      <xdr:spPr>
        <a:xfrm>
          <a:off x="1079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159385</xdr:rowOff>
    </xdr:from>
    <xdr:ext cx="528320" cy="258445"/>
    <xdr:sp macro="" textlink="">
      <xdr:nvSpPr>
        <xdr:cNvPr id="14479" name="テキスト ボックス 143"/>
        <xdr:cNvSpPr txBox="1"/>
      </xdr:nvSpPr>
      <xdr:spPr>
        <a:xfrm>
          <a:off x="862965" y="99320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35,423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80"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81"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82"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83"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484"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485"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486"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487"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9075"/>
    <xdr:sp macro="" textlink="">
      <xdr:nvSpPr>
        <xdr:cNvPr id="14488" name="テキスト ボックス 152"/>
        <xdr:cNvSpPr txBox="1"/>
      </xdr:nvSpPr>
      <xdr:spPr>
        <a:xfrm>
          <a:off x="723900" y="11493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489"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52730"/>
    <xdr:sp macro="" textlink="">
      <xdr:nvSpPr>
        <xdr:cNvPr id="14490" name="テキスト ボックス 154"/>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99060</xdr:rowOff>
    </xdr:from>
    <xdr:to>
      <xdr:col>7</xdr:col>
      <xdr:colOff>638175</xdr:colOff>
      <xdr:row>79</xdr:row>
      <xdr:rowOff>99060</xdr:rowOff>
    </xdr:to>
    <xdr:cxnSp macro="">
      <xdr:nvCxnSpPr>
        <xdr:cNvPr id="14491"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78</xdr:row>
      <xdr:rowOff>128270</xdr:rowOff>
    </xdr:from>
    <xdr:ext cx="531495" cy="259080"/>
    <xdr:sp macro="" textlink="">
      <xdr:nvSpPr>
        <xdr:cNvPr id="14492" name="テキスト ボックス 156"/>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4493"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2730"/>
    <xdr:sp macro="" textlink="">
      <xdr:nvSpPr>
        <xdr:cNvPr id="14494" name="テキスト ボックス 158"/>
        <xdr:cNvSpPr txBox="1"/>
      </xdr:nvSpPr>
      <xdr:spPr>
        <a:xfrm>
          <a:off x="166370" y="131743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4495"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5630" cy="259080"/>
    <xdr:sp macro="" textlink="">
      <xdr:nvSpPr>
        <xdr:cNvPr id="14496" name="テキスト ボックス 160"/>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4497"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5630" cy="252730"/>
    <xdr:sp macro="" textlink="">
      <xdr:nvSpPr>
        <xdr:cNvPr id="14498" name="テキスト ボックス 162"/>
        <xdr:cNvSpPr txBox="1"/>
      </xdr:nvSpPr>
      <xdr:spPr>
        <a:xfrm>
          <a:off x="166370" y="1252220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4499"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5630" cy="258445"/>
    <xdr:sp macro="" textlink="">
      <xdr:nvSpPr>
        <xdr:cNvPr id="14500" name="テキスト ボックス 164"/>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4501"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5630" cy="259080"/>
    <xdr:sp macro="" textlink="">
      <xdr:nvSpPr>
        <xdr:cNvPr id="14502" name="テキスト ボックス 166"/>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4503"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2730"/>
    <xdr:sp macro="" textlink="">
      <xdr:nvSpPr>
        <xdr:cNvPr id="14504" name="テキスト ボックス 168"/>
        <xdr:cNvSpPr txBox="1"/>
      </xdr:nvSpPr>
      <xdr:spPr>
        <a:xfrm>
          <a:off x="166370" y="115417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450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133985</xdr:rowOff>
    </xdr:from>
    <xdr:to>
      <xdr:col>6</xdr:col>
      <xdr:colOff>510540</xdr:colOff>
      <xdr:row>77</xdr:row>
      <xdr:rowOff>125730</xdr:rowOff>
    </xdr:to>
    <xdr:cxnSp macro="">
      <xdr:nvCxnSpPr>
        <xdr:cNvPr id="14506" name="直線コネクタ 170"/>
        <xdr:cNvCxnSpPr/>
      </xdr:nvCxnSpPr>
      <xdr:spPr>
        <a:xfrm flipV="1">
          <a:off x="4633595" y="1213548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129540</xdr:rowOff>
    </xdr:from>
    <xdr:ext cx="592455" cy="259080"/>
    <xdr:sp macro="" textlink="">
      <xdr:nvSpPr>
        <xdr:cNvPr id="14507" name="民生費最小値テキスト"/>
        <xdr:cNvSpPr txBox="1"/>
      </xdr:nvSpPr>
      <xdr:spPr>
        <a:xfrm>
          <a:off x="4686300" y="133311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77</xdr:row>
      <xdr:rowOff>125730</xdr:rowOff>
    </xdr:from>
    <xdr:to>
      <xdr:col>6</xdr:col>
      <xdr:colOff>600075</xdr:colOff>
      <xdr:row>77</xdr:row>
      <xdr:rowOff>125730</xdr:rowOff>
    </xdr:to>
    <xdr:cxnSp macro="">
      <xdr:nvCxnSpPr>
        <xdr:cNvPr id="14508" name="直線コネクタ 172"/>
        <xdr:cNvCxnSpPr/>
      </xdr:nvCxnSpPr>
      <xdr:spPr>
        <a:xfrm>
          <a:off x="4546600" y="1332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80645</xdr:rowOff>
    </xdr:from>
    <xdr:ext cx="592455" cy="259080"/>
    <xdr:sp macro="" textlink="">
      <xdr:nvSpPr>
        <xdr:cNvPr id="14509" name="民生費最大値テキスト"/>
        <xdr:cNvSpPr txBox="1"/>
      </xdr:nvSpPr>
      <xdr:spPr>
        <a:xfrm>
          <a:off x="4686300" y="119106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70</xdr:row>
      <xdr:rowOff>133985</xdr:rowOff>
    </xdr:from>
    <xdr:to>
      <xdr:col>6</xdr:col>
      <xdr:colOff>600075</xdr:colOff>
      <xdr:row>70</xdr:row>
      <xdr:rowOff>133985</xdr:rowOff>
    </xdr:to>
    <xdr:cxnSp macro="">
      <xdr:nvCxnSpPr>
        <xdr:cNvPr id="14510" name="直線コネクタ 174"/>
        <xdr:cNvCxnSpPr/>
      </xdr:nvCxnSpPr>
      <xdr:spPr>
        <a:xfrm>
          <a:off x="4546600" y="1213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95885</xdr:rowOff>
    </xdr:from>
    <xdr:to>
      <xdr:col>6</xdr:col>
      <xdr:colOff>511810</xdr:colOff>
      <xdr:row>77</xdr:row>
      <xdr:rowOff>34925</xdr:rowOff>
    </xdr:to>
    <xdr:cxnSp macro="">
      <xdr:nvCxnSpPr>
        <xdr:cNvPr id="14511" name="直線コネクタ 175"/>
        <xdr:cNvCxnSpPr/>
      </xdr:nvCxnSpPr>
      <xdr:spPr>
        <a:xfrm flipV="1">
          <a:off x="3797300" y="13126085"/>
          <a:ext cx="838835"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151765</xdr:rowOff>
    </xdr:from>
    <xdr:ext cx="592455" cy="259080"/>
    <xdr:sp macro="" textlink="">
      <xdr:nvSpPr>
        <xdr:cNvPr id="14512" name="民生費平均値テキスト"/>
        <xdr:cNvSpPr txBox="1"/>
      </xdr:nvSpPr>
      <xdr:spPr>
        <a:xfrm>
          <a:off x="4686300" y="12667615"/>
          <a:ext cx="592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128905</xdr:rowOff>
    </xdr:from>
    <xdr:to>
      <xdr:col>6</xdr:col>
      <xdr:colOff>561975</xdr:colOff>
      <xdr:row>75</xdr:row>
      <xdr:rowOff>59055</xdr:rowOff>
    </xdr:to>
    <xdr:sp macro="" textlink="">
      <xdr:nvSpPr>
        <xdr:cNvPr id="14513" name="フローチャート : 判断 177"/>
        <xdr:cNvSpPr/>
      </xdr:nvSpPr>
      <xdr:spPr>
        <a:xfrm>
          <a:off x="4584700" y="128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34925</xdr:rowOff>
    </xdr:from>
    <xdr:to>
      <xdr:col>5</xdr:col>
      <xdr:colOff>358775</xdr:colOff>
      <xdr:row>77</xdr:row>
      <xdr:rowOff>83820</xdr:rowOff>
    </xdr:to>
    <xdr:cxnSp macro="">
      <xdr:nvCxnSpPr>
        <xdr:cNvPr id="14514" name="直線コネクタ 178"/>
        <xdr:cNvCxnSpPr/>
      </xdr:nvCxnSpPr>
      <xdr:spPr>
        <a:xfrm flipV="1">
          <a:off x="2908300" y="132365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6350</xdr:rowOff>
    </xdr:from>
    <xdr:to>
      <xdr:col>5</xdr:col>
      <xdr:colOff>409575</xdr:colOff>
      <xdr:row>76</xdr:row>
      <xdr:rowOff>107950</xdr:rowOff>
    </xdr:to>
    <xdr:sp macro="" textlink="">
      <xdr:nvSpPr>
        <xdr:cNvPr id="14515" name="フローチャート : 判断 179"/>
        <xdr:cNvSpPr/>
      </xdr:nvSpPr>
      <xdr:spPr>
        <a:xfrm>
          <a:off x="3746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74</xdr:row>
      <xdr:rowOff>124460</xdr:rowOff>
    </xdr:from>
    <xdr:ext cx="591820" cy="259080"/>
    <xdr:sp macro="" textlink="">
      <xdr:nvSpPr>
        <xdr:cNvPr id="14516" name="テキスト ボックス 180"/>
        <xdr:cNvSpPr txBox="1"/>
      </xdr:nvSpPr>
      <xdr:spPr>
        <a:xfrm>
          <a:off x="3497580" y="1281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83820</xdr:rowOff>
    </xdr:from>
    <xdr:to>
      <xdr:col>4</xdr:col>
      <xdr:colOff>155575</xdr:colOff>
      <xdr:row>78</xdr:row>
      <xdr:rowOff>52070</xdr:rowOff>
    </xdr:to>
    <xdr:cxnSp macro="">
      <xdr:nvCxnSpPr>
        <xdr:cNvPr id="14517" name="直線コネクタ 181"/>
        <xdr:cNvCxnSpPr/>
      </xdr:nvCxnSpPr>
      <xdr:spPr>
        <a:xfrm flipV="1">
          <a:off x="2019300" y="1328547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73660</xdr:rowOff>
    </xdr:to>
    <xdr:sp macro="" textlink="">
      <xdr:nvSpPr>
        <xdr:cNvPr id="14518" name="フローチャート : 判断 182"/>
        <xdr:cNvSpPr/>
      </xdr:nvSpPr>
      <xdr:spPr>
        <a:xfrm>
          <a:off x="2857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74</xdr:row>
      <xdr:rowOff>90170</xdr:rowOff>
    </xdr:from>
    <xdr:ext cx="598805" cy="259080"/>
    <xdr:sp macro="" textlink="">
      <xdr:nvSpPr>
        <xdr:cNvPr id="14519" name="テキスト ボックス 183"/>
        <xdr:cNvSpPr txBox="1"/>
      </xdr:nvSpPr>
      <xdr:spPr>
        <a:xfrm>
          <a:off x="2608580" y="1277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8255</xdr:rowOff>
    </xdr:from>
    <xdr:to>
      <xdr:col>2</xdr:col>
      <xdr:colOff>638175</xdr:colOff>
      <xdr:row>78</xdr:row>
      <xdr:rowOff>52070</xdr:rowOff>
    </xdr:to>
    <xdr:cxnSp macro="">
      <xdr:nvCxnSpPr>
        <xdr:cNvPr id="14520" name="直線コネクタ 184"/>
        <xdr:cNvCxnSpPr/>
      </xdr:nvCxnSpPr>
      <xdr:spPr>
        <a:xfrm>
          <a:off x="1130300" y="133813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43815</xdr:rowOff>
    </xdr:from>
    <xdr:to>
      <xdr:col>3</xdr:col>
      <xdr:colOff>3175</xdr:colOff>
      <xdr:row>76</xdr:row>
      <xdr:rowOff>145415</xdr:rowOff>
    </xdr:to>
    <xdr:sp macro="" textlink="">
      <xdr:nvSpPr>
        <xdr:cNvPr id="14521" name="フローチャート : 判断 185"/>
        <xdr:cNvSpPr/>
      </xdr:nvSpPr>
      <xdr:spPr>
        <a:xfrm>
          <a:off x="1968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74</xdr:row>
      <xdr:rowOff>161925</xdr:rowOff>
    </xdr:from>
    <xdr:ext cx="598805" cy="259080"/>
    <xdr:sp macro="" textlink="">
      <xdr:nvSpPr>
        <xdr:cNvPr id="14522" name="テキスト ボックス 186"/>
        <xdr:cNvSpPr txBox="1"/>
      </xdr:nvSpPr>
      <xdr:spPr>
        <a:xfrm>
          <a:off x="1719580" y="12849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104775</xdr:rowOff>
    </xdr:from>
    <xdr:to>
      <xdr:col>1</xdr:col>
      <xdr:colOff>485775</xdr:colOff>
      <xdr:row>77</xdr:row>
      <xdr:rowOff>34925</xdr:rowOff>
    </xdr:to>
    <xdr:sp macro="" textlink="">
      <xdr:nvSpPr>
        <xdr:cNvPr id="14523" name="フローチャート : 判断 187"/>
        <xdr:cNvSpPr/>
      </xdr:nvSpPr>
      <xdr:spPr>
        <a:xfrm>
          <a:off x="1079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52070</xdr:rowOff>
    </xdr:from>
    <xdr:ext cx="598805" cy="252730"/>
    <xdr:sp macro="" textlink="">
      <xdr:nvSpPr>
        <xdr:cNvPr id="14524" name="テキスト ボックス 188"/>
        <xdr:cNvSpPr txBox="1"/>
      </xdr:nvSpPr>
      <xdr:spPr>
        <a:xfrm>
          <a:off x="830580" y="129108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5015" cy="259080"/>
    <xdr:sp macro="" textlink="">
      <xdr:nvSpPr>
        <xdr:cNvPr id="14525" name="テキスト ボックス 189"/>
        <xdr:cNvSpPr txBox="1"/>
      </xdr:nvSpPr>
      <xdr:spPr>
        <a:xfrm>
          <a:off x="4445000" y="13967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5650" cy="259080"/>
    <xdr:sp macro="" textlink="">
      <xdr:nvSpPr>
        <xdr:cNvPr id="14526" name="テキスト ボックス 190"/>
        <xdr:cNvSpPr txBox="1"/>
      </xdr:nvSpPr>
      <xdr:spPr>
        <a:xfrm>
          <a:off x="3606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4527"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4528"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4529"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45085</xdr:rowOff>
    </xdr:from>
    <xdr:to>
      <xdr:col>6</xdr:col>
      <xdr:colOff>561975</xdr:colOff>
      <xdr:row>76</xdr:row>
      <xdr:rowOff>146685</xdr:rowOff>
    </xdr:to>
    <xdr:sp macro="" textlink="">
      <xdr:nvSpPr>
        <xdr:cNvPr id="14530" name="円/楕円 194"/>
        <xdr:cNvSpPr/>
      </xdr:nvSpPr>
      <xdr:spPr>
        <a:xfrm>
          <a:off x="45847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23495</xdr:rowOff>
    </xdr:from>
    <xdr:ext cx="592455" cy="259080"/>
    <xdr:sp macro="" textlink="">
      <xdr:nvSpPr>
        <xdr:cNvPr id="14531" name="民生費該当値テキスト"/>
        <xdr:cNvSpPr txBox="1"/>
      </xdr:nvSpPr>
      <xdr:spPr>
        <a:xfrm>
          <a:off x="4686300" y="130536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137,541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155575</xdr:rowOff>
    </xdr:from>
    <xdr:to>
      <xdr:col>5</xdr:col>
      <xdr:colOff>409575</xdr:colOff>
      <xdr:row>77</xdr:row>
      <xdr:rowOff>86360</xdr:rowOff>
    </xdr:to>
    <xdr:sp macro="" textlink="">
      <xdr:nvSpPr>
        <xdr:cNvPr id="14532" name="円/楕円 196"/>
        <xdr:cNvSpPr/>
      </xdr:nvSpPr>
      <xdr:spPr>
        <a:xfrm>
          <a:off x="3746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77</xdr:row>
      <xdr:rowOff>76835</xdr:rowOff>
    </xdr:from>
    <xdr:ext cx="591820" cy="252730"/>
    <xdr:sp macro="" textlink="">
      <xdr:nvSpPr>
        <xdr:cNvPr id="14533" name="テキスト ボックス 197"/>
        <xdr:cNvSpPr txBox="1"/>
      </xdr:nvSpPr>
      <xdr:spPr>
        <a:xfrm>
          <a:off x="3497580" y="13278485"/>
          <a:ext cx="591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127,357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33020</xdr:rowOff>
    </xdr:from>
    <xdr:to>
      <xdr:col>4</xdr:col>
      <xdr:colOff>206375</xdr:colOff>
      <xdr:row>77</xdr:row>
      <xdr:rowOff>134620</xdr:rowOff>
    </xdr:to>
    <xdr:sp macro="" textlink="">
      <xdr:nvSpPr>
        <xdr:cNvPr id="14534" name="円/楕円 198"/>
        <xdr:cNvSpPr/>
      </xdr:nvSpPr>
      <xdr:spPr>
        <a:xfrm>
          <a:off x="2857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77</xdr:row>
      <xdr:rowOff>125730</xdr:rowOff>
    </xdr:from>
    <xdr:ext cx="598805" cy="259080"/>
    <xdr:sp macro="" textlink="">
      <xdr:nvSpPr>
        <xdr:cNvPr id="14535" name="テキスト ボックス 199"/>
        <xdr:cNvSpPr txBox="1"/>
      </xdr:nvSpPr>
      <xdr:spPr>
        <a:xfrm>
          <a:off x="2608580" y="13327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122,859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635</xdr:rowOff>
    </xdr:from>
    <xdr:to>
      <xdr:col>3</xdr:col>
      <xdr:colOff>3175</xdr:colOff>
      <xdr:row>78</xdr:row>
      <xdr:rowOff>102235</xdr:rowOff>
    </xdr:to>
    <xdr:sp macro="" textlink="">
      <xdr:nvSpPr>
        <xdr:cNvPr id="14536" name="円/楕円 200"/>
        <xdr:cNvSpPr/>
      </xdr:nvSpPr>
      <xdr:spPr>
        <a:xfrm>
          <a:off x="1968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93345</xdr:rowOff>
    </xdr:from>
    <xdr:ext cx="598805" cy="259080"/>
    <xdr:sp macro="" textlink="">
      <xdr:nvSpPr>
        <xdr:cNvPr id="14537" name="テキスト ボックス 201"/>
        <xdr:cNvSpPr txBox="1"/>
      </xdr:nvSpPr>
      <xdr:spPr>
        <a:xfrm>
          <a:off x="1719580" y="13466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110,123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128905</xdr:rowOff>
    </xdr:from>
    <xdr:to>
      <xdr:col>1</xdr:col>
      <xdr:colOff>485775</xdr:colOff>
      <xdr:row>78</xdr:row>
      <xdr:rowOff>59055</xdr:rowOff>
    </xdr:to>
    <xdr:sp macro="" textlink="">
      <xdr:nvSpPr>
        <xdr:cNvPr id="14538" name="円/楕円 202"/>
        <xdr:cNvSpPr/>
      </xdr:nvSpPr>
      <xdr:spPr>
        <a:xfrm>
          <a:off x="1079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50165</xdr:rowOff>
    </xdr:from>
    <xdr:ext cx="598805" cy="259080"/>
    <xdr:sp macro="" textlink="">
      <xdr:nvSpPr>
        <xdr:cNvPr id="14539" name="テキスト ボックス 203"/>
        <xdr:cNvSpPr txBox="1"/>
      </xdr:nvSpPr>
      <xdr:spPr>
        <a:xfrm>
          <a:off x="830580" y="13423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114,091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4540"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4541"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4542"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4543"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4544"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4545"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4546"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4547"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9075"/>
    <xdr:sp macro="" textlink="">
      <xdr:nvSpPr>
        <xdr:cNvPr id="14548" name="テキスト ボックス 212"/>
        <xdr:cNvSpPr txBox="1"/>
      </xdr:nvSpPr>
      <xdr:spPr>
        <a:xfrm>
          <a:off x="723900" y="14922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4549"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2730"/>
    <xdr:sp macro="" textlink="">
      <xdr:nvSpPr>
        <xdr:cNvPr id="14550" name="テキスト ボックス 214"/>
        <xdr:cNvSpPr txBox="1"/>
      </xdr:nvSpPr>
      <xdr:spPr>
        <a:xfrm>
          <a:off x="513080" y="172567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14551"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14552"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14553"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14554"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14555"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2730"/>
    <xdr:sp macro="" textlink="">
      <xdr:nvSpPr>
        <xdr:cNvPr id="14556" name="テキスト ボックス 220"/>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14557"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91</xdr:row>
      <xdr:rowOff>130810</xdr:rowOff>
    </xdr:from>
    <xdr:ext cx="531495" cy="259080"/>
    <xdr:sp macro="" textlink="">
      <xdr:nvSpPr>
        <xdr:cNvPr id="14558"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14559"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14560" name="テキスト ボックス 224"/>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4561"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2730"/>
    <xdr:sp macro="" textlink="">
      <xdr:nvSpPr>
        <xdr:cNvPr id="14562" name="テキスト ボックス 226"/>
        <xdr:cNvSpPr txBox="1"/>
      </xdr:nvSpPr>
      <xdr:spPr>
        <a:xfrm>
          <a:off x="166370" y="149707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456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76835</xdr:rowOff>
    </xdr:from>
    <xdr:to>
      <xdr:col>6</xdr:col>
      <xdr:colOff>510540</xdr:colOff>
      <xdr:row>99</xdr:row>
      <xdr:rowOff>57785</xdr:rowOff>
    </xdr:to>
    <xdr:cxnSp macro="">
      <xdr:nvCxnSpPr>
        <xdr:cNvPr id="14564" name="直線コネクタ 228"/>
        <xdr:cNvCxnSpPr/>
      </xdr:nvCxnSpPr>
      <xdr:spPr>
        <a:xfrm flipV="1">
          <a:off x="4633595" y="15507335"/>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61595</xdr:rowOff>
    </xdr:from>
    <xdr:ext cx="528320" cy="259080"/>
    <xdr:sp macro="" textlink="">
      <xdr:nvSpPr>
        <xdr:cNvPr id="14565" name="衛生費最小値テキスト"/>
        <xdr:cNvSpPr txBox="1"/>
      </xdr:nvSpPr>
      <xdr:spPr>
        <a:xfrm>
          <a:off x="4686300" y="17035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57785</xdr:rowOff>
    </xdr:from>
    <xdr:to>
      <xdr:col>6</xdr:col>
      <xdr:colOff>600075</xdr:colOff>
      <xdr:row>99</xdr:row>
      <xdr:rowOff>57785</xdr:rowOff>
    </xdr:to>
    <xdr:cxnSp macro="">
      <xdr:nvCxnSpPr>
        <xdr:cNvPr id="14566" name="直線コネクタ 230"/>
        <xdr:cNvCxnSpPr/>
      </xdr:nvCxnSpPr>
      <xdr:spPr>
        <a:xfrm>
          <a:off x="4546600" y="1703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23495</xdr:rowOff>
    </xdr:from>
    <xdr:ext cx="528320" cy="259080"/>
    <xdr:sp macro="" textlink="">
      <xdr:nvSpPr>
        <xdr:cNvPr id="14567" name="衛生費最大値テキスト"/>
        <xdr:cNvSpPr txBox="1"/>
      </xdr:nvSpPr>
      <xdr:spPr>
        <a:xfrm>
          <a:off x="4686300" y="152825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76835</xdr:rowOff>
    </xdr:from>
    <xdr:to>
      <xdr:col>6</xdr:col>
      <xdr:colOff>600075</xdr:colOff>
      <xdr:row>90</xdr:row>
      <xdr:rowOff>76835</xdr:rowOff>
    </xdr:to>
    <xdr:cxnSp macro="">
      <xdr:nvCxnSpPr>
        <xdr:cNvPr id="14568" name="直線コネクタ 232"/>
        <xdr:cNvCxnSpPr/>
      </xdr:nvCxnSpPr>
      <xdr:spPr>
        <a:xfrm>
          <a:off x="4546600" y="1550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154940</xdr:rowOff>
    </xdr:from>
    <xdr:to>
      <xdr:col>6</xdr:col>
      <xdr:colOff>511810</xdr:colOff>
      <xdr:row>98</xdr:row>
      <xdr:rowOff>164465</xdr:rowOff>
    </xdr:to>
    <xdr:cxnSp macro="">
      <xdr:nvCxnSpPr>
        <xdr:cNvPr id="14569" name="直線コネクタ 233"/>
        <xdr:cNvCxnSpPr/>
      </xdr:nvCxnSpPr>
      <xdr:spPr>
        <a:xfrm flipV="1">
          <a:off x="3797300" y="16957040"/>
          <a:ext cx="83883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166370</xdr:rowOff>
    </xdr:from>
    <xdr:ext cx="528320" cy="252730"/>
    <xdr:sp macro="" textlink="">
      <xdr:nvSpPr>
        <xdr:cNvPr id="14570" name="衛生費平均値テキスト"/>
        <xdr:cNvSpPr txBox="1"/>
      </xdr:nvSpPr>
      <xdr:spPr>
        <a:xfrm>
          <a:off x="4686300" y="16454120"/>
          <a:ext cx="5283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143510</xdr:rowOff>
    </xdr:from>
    <xdr:to>
      <xdr:col>6</xdr:col>
      <xdr:colOff>561975</xdr:colOff>
      <xdr:row>97</xdr:row>
      <xdr:rowOff>73025</xdr:rowOff>
    </xdr:to>
    <xdr:sp macro="" textlink="">
      <xdr:nvSpPr>
        <xdr:cNvPr id="14571" name="フローチャート : 判断 235"/>
        <xdr:cNvSpPr/>
      </xdr:nvSpPr>
      <xdr:spPr>
        <a:xfrm>
          <a:off x="45847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164465</xdr:rowOff>
    </xdr:from>
    <xdr:to>
      <xdr:col>5</xdr:col>
      <xdr:colOff>358775</xdr:colOff>
      <xdr:row>99</xdr:row>
      <xdr:rowOff>635</xdr:rowOff>
    </xdr:to>
    <xdr:cxnSp macro="">
      <xdr:nvCxnSpPr>
        <xdr:cNvPr id="14572" name="直線コネクタ 236"/>
        <xdr:cNvCxnSpPr/>
      </xdr:nvCxnSpPr>
      <xdr:spPr>
        <a:xfrm flipV="1">
          <a:off x="2908300" y="169665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116840</xdr:rowOff>
    </xdr:from>
    <xdr:to>
      <xdr:col>5</xdr:col>
      <xdr:colOff>409575</xdr:colOff>
      <xdr:row>98</xdr:row>
      <xdr:rowOff>46990</xdr:rowOff>
    </xdr:to>
    <xdr:sp macro="" textlink="">
      <xdr:nvSpPr>
        <xdr:cNvPr id="14573" name="フローチャート : 判断 237"/>
        <xdr:cNvSpPr/>
      </xdr:nvSpPr>
      <xdr:spPr>
        <a:xfrm>
          <a:off x="3746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96</xdr:row>
      <xdr:rowOff>63500</xdr:rowOff>
    </xdr:from>
    <xdr:ext cx="527685" cy="252730"/>
    <xdr:sp macro="" textlink="">
      <xdr:nvSpPr>
        <xdr:cNvPr id="14574" name="テキスト ボックス 238"/>
        <xdr:cNvSpPr txBox="1"/>
      </xdr:nvSpPr>
      <xdr:spPr>
        <a:xfrm>
          <a:off x="3529965" y="16522700"/>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635</xdr:rowOff>
    </xdr:from>
    <xdr:to>
      <xdr:col>4</xdr:col>
      <xdr:colOff>155575</xdr:colOff>
      <xdr:row>99</xdr:row>
      <xdr:rowOff>12700</xdr:rowOff>
    </xdr:to>
    <xdr:cxnSp macro="">
      <xdr:nvCxnSpPr>
        <xdr:cNvPr id="14575" name="直線コネクタ 239"/>
        <xdr:cNvCxnSpPr/>
      </xdr:nvCxnSpPr>
      <xdr:spPr>
        <a:xfrm flipV="1">
          <a:off x="2019300" y="169741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17780</xdr:rowOff>
    </xdr:from>
    <xdr:to>
      <xdr:col>4</xdr:col>
      <xdr:colOff>206375</xdr:colOff>
      <xdr:row>97</xdr:row>
      <xdr:rowOff>118745</xdr:rowOff>
    </xdr:to>
    <xdr:sp macro="" textlink="">
      <xdr:nvSpPr>
        <xdr:cNvPr id="14576" name="フローチャート : 判断 240"/>
        <xdr:cNvSpPr/>
      </xdr:nvSpPr>
      <xdr:spPr>
        <a:xfrm>
          <a:off x="2857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135255</xdr:rowOff>
    </xdr:from>
    <xdr:ext cx="528320" cy="252730"/>
    <xdr:sp macro="" textlink="">
      <xdr:nvSpPr>
        <xdr:cNvPr id="14577" name="テキスト ボックス 241"/>
        <xdr:cNvSpPr txBox="1"/>
      </xdr:nvSpPr>
      <xdr:spPr>
        <a:xfrm>
          <a:off x="2640965" y="16423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10795</xdr:rowOff>
    </xdr:from>
    <xdr:to>
      <xdr:col>2</xdr:col>
      <xdr:colOff>638175</xdr:colOff>
      <xdr:row>99</xdr:row>
      <xdr:rowOff>12700</xdr:rowOff>
    </xdr:to>
    <xdr:cxnSp macro="">
      <xdr:nvCxnSpPr>
        <xdr:cNvPr id="14578" name="直線コネクタ 242"/>
        <xdr:cNvCxnSpPr/>
      </xdr:nvCxnSpPr>
      <xdr:spPr>
        <a:xfrm>
          <a:off x="1130300" y="169843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170815</xdr:rowOff>
    </xdr:from>
    <xdr:to>
      <xdr:col>3</xdr:col>
      <xdr:colOff>3175</xdr:colOff>
      <xdr:row>97</xdr:row>
      <xdr:rowOff>100965</xdr:rowOff>
    </xdr:to>
    <xdr:sp macro="" textlink="">
      <xdr:nvSpPr>
        <xdr:cNvPr id="14579" name="フローチャート : 判断 243"/>
        <xdr:cNvSpPr/>
      </xdr:nvSpPr>
      <xdr:spPr>
        <a:xfrm>
          <a:off x="19685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117475</xdr:rowOff>
    </xdr:from>
    <xdr:ext cx="528320" cy="259080"/>
    <xdr:sp macro="" textlink="">
      <xdr:nvSpPr>
        <xdr:cNvPr id="14580" name="テキスト ボックス 244"/>
        <xdr:cNvSpPr txBox="1"/>
      </xdr:nvSpPr>
      <xdr:spPr>
        <a:xfrm>
          <a:off x="1751965" y="16405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35560</xdr:rowOff>
    </xdr:from>
    <xdr:to>
      <xdr:col>1</xdr:col>
      <xdr:colOff>485775</xdr:colOff>
      <xdr:row>97</xdr:row>
      <xdr:rowOff>137160</xdr:rowOff>
    </xdr:to>
    <xdr:sp macro="" textlink="">
      <xdr:nvSpPr>
        <xdr:cNvPr id="14581" name="フローチャート : 判断 245"/>
        <xdr:cNvSpPr/>
      </xdr:nvSpPr>
      <xdr:spPr>
        <a:xfrm>
          <a:off x="1079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153670</xdr:rowOff>
    </xdr:from>
    <xdr:ext cx="528320" cy="259080"/>
    <xdr:sp macro="" textlink="">
      <xdr:nvSpPr>
        <xdr:cNvPr id="14582" name="テキスト ボックス 246"/>
        <xdr:cNvSpPr txBox="1"/>
      </xdr:nvSpPr>
      <xdr:spPr>
        <a:xfrm>
          <a:off x="862965" y="164414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5015" cy="259080"/>
    <xdr:sp macro="" textlink="">
      <xdr:nvSpPr>
        <xdr:cNvPr id="14583" name="テキスト ボックス 247"/>
        <xdr:cNvSpPr txBox="1"/>
      </xdr:nvSpPr>
      <xdr:spPr>
        <a:xfrm>
          <a:off x="44450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5650" cy="259080"/>
    <xdr:sp macro="" textlink="">
      <xdr:nvSpPr>
        <xdr:cNvPr id="14584" name="テキスト ボックス 248"/>
        <xdr:cNvSpPr txBox="1"/>
      </xdr:nvSpPr>
      <xdr:spPr>
        <a:xfrm>
          <a:off x="3606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14585"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14586"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14587"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104140</xdr:rowOff>
    </xdr:from>
    <xdr:to>
      <xdr:col>6</xdr:col>
      <xdr:colOff>561975</xdr:colOff>
      <xdr:row>99</xdr:row>
      <xdr:rowOff>34290</xdr:rowOff>
    </xdr:to>
    <xdr:sp macro="" textlink="">
      <xdr:nvSpPr>
        <xdr:cNvPr id="14588" name="円/楕円 252"/>
        <xdr:cNvSpPr/>
      </xdr:nvSpPr>
      <xdr:spPr>
        <a:xfrm>
          <a:off x="45847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19050</xdr:rowOff>
    </xdr:from>
    <xdr:ext cx="528320" cy="252730"/>
    <xdr:sp macro="" textlink="">
      <xdr:nvSpPr>
        <xdr:cNvPr id="14589" name="衛生費該当値テキスト"/>
        <xdr:cNvSpPr txBox="1"/>
      </xdr:nvSpPr>
      <xdr:spPr>
        <a:xfrm>
          <a:off x="4686300" y="16821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23,209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113665</xdr:rowOff>
    </xdr:from>
    <xdr:to>
      <xdr:col>5</xdr:col>
      <xdr:colOff>409575</xdr:colOff>
      <xdr:row>99</xdr:row>
      <xdr:rowOff>43815</xdr:rowOff>
    </xdr:to>
    <xdr:sp macro="" textlink="">
      <xdr:nvSpPr>
        <xdr:cNvPr id="14590" name="円/楕円 254"/>
        <xdr:cNvSpPr/>
      </xdr:nvSpPr>
      <xdr:spPr>
        <a:xfrm>
          <a:off x="3746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99</xdr:row>
      <xdr:rowOff>34925</xdr:rowOff>
    </xdr:from>
    <xdr:ext cx="527685" cy="259080"/>
    <xdr:sp macro="" textlink="">
      <xdr:nvSpPr>
        <xdr:cNvPr id="14591" name="テキスト ボックス 255"/>
        <xdr:cNvSpPr txBox="1"/>
      </xdr:nvSpPr>
      <xdr:spPr>
        <a:xfrm>
          <a:off x="3529965" y="170084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22,696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121285</xdr:rowOff>
    </xdr:from>
    <xdr:to>
      <xdr:col>4</xdr:col>
      <xdr:colOff>206375</xdr:colOff>
      <xdr:row>99</xdr:row>
      <xdr:rowOff>52070</xdr:rowOff>
    </xdr:to>
    <xdr:sp macro="" textlink="">
      <xdr:nvSpPr>
        <xdr:cNvPr id="14592" name="円/楕円 256"/>
        <xdr:cNvSpPr/>
      </xdr:nvSpPr>
      <xdr:spPr>
        <a:xfrm>
          <a:off x="2857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42545</xdr:rowOff>
    </xdr:from>
    <xdr:ext cx="528320" cy="252730"/>
    <xdr:sp macro="" textlink="">
      <xdr:nvSpPr>
        <xdr:cNvPr id="14593" name="テキスト ボックス 257"/>
        <xdr:cNvSpPr txBox="1"/>
      </xdr:nvSpPr>
      <xdr:spPr>
        <a:xfrm>
          <a:off x="2640965" y="170160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22,310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133350</xdr:rowOff>
    </xdr:from>
    <xdr:to>
      <xdr:col>3</xdr:col>
      <xdr:colOff>3175</xdr:colOff>
      <xdr:row>99</xdr:row>
      <xdr:rowOff>63500</xdr:rowOff>
    </xdr:to>
    <xdr:sp macro="" textlink="">
      <xdr:nvSpPr>
        <xdr:cNvPr id="14594" name="円/楕円 258"/>
        <xdr:cNvSpPr/>
      </xdr:nvSpPr>
      <xdr:spPr>
        <a:xfrm>
          <a:off x="1968500" y="16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99</xdr:row>
      <xdr:rowOff>54610</xdr:rowOff>
    </xdr:from>
    <xdr:ext cx="528320" cy="252730"/>
    <xdr:sp macro="" textlink="">
      <xdr:nvSpPr>
        <xdr:cNvPr id="14595" name="テキスト ボックス 259"/>
        <xdr:cNvSpPr txBox="1"/>
      </xdr:nvSpPr>
      <xdr:spPr>
        <a:xfrm>
          <a:off x="1751965" y="17028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21,662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132080</xdr:rowOff>
    </xdr:from>
    <xdr:to>
      <xdr:col>1</xdr:col>
      <xdr:colOff>485775</xdr:colOff>
      <xdr:row>99</xdr:row>
      <xdr:rowOff>61595</xdr:rowOff>
    </xdr:to>
    <xdr:sp macro="" textlink="">
      <xdr:nvSpPr>
        <xdr:cNvPr id="14596" name="円/楕円 260"/>
        <xdr:cNvSpPr/>
      </xdr:nvSpPr>
      <xdr:spPr>
        <a:xfrm>
          <a:off x="1079500" y="16934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99</xdr:row>
      <xdr:rowOff>52705</xdr:rowOff>
    </xdr:from>
    <xdr:ext cx="528320" cy="252730"/>
    <xdr:sp macro="" textlink="">
      <xdr:nvSpPr>
        <xdr:cNvPr id="14597" name="テキスト ボックス 261"/>
        <xdr:cNvSpPr txBox="1"/>
      </xdr:nvSpPr>
      <xdr:spPr>
        <a:xfrm>
          <a:off x="862965" y="170262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21,773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4598"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4599"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4600"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4601"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4602"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4603"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4604"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4605"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9075"/>
    <xdr:sp macro="" textlink="">
      <xdr:nvSpPr>
        <xdr:cNvPr id="14606" name="テキスト ボックス 270"/>
        <xdr:cNvSpPr txBox="1"/>
      </xdr:nvSpPr>
      <xdr:spPr>
        <a:xfrm>
          <a:off x="6565900" y="4635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4607"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14608"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37</xdr:row>
      <xdr:rowOff>168910</xdr:rowOff>
    </xdr:from>
    <xdr:ext cx="248920" cy="252730"/>
    <xdr:sp macro="" textlink="">
      <xdr:nvSpPr>
        <xdr:cNvPr id="14609" name="テキスト ボックス 273"/>
        <xdr:cNvSpPr txBox="1"/>
      </xdr:nvSpPr>
      <xdr:spPr>
        <a:xfrm>
          <a:off x="6355080" y="65125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14610"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35</xdr:row>
      <xdr:rowOff>54610</xdr:rowOff>
    </xdr:from>
    <xdr:ext cx="467360" cy="252730"/>
    <xdr:sp macro="" textlink="">
      <xdr:nvSpPr>
        <xdr:cNvPr id="14611" name="テキスト ボックス 275"/>
        <xdr:cNvSpPr txBox="1"/>
      </xdr:nvSpPr>
      <xdr:spPr>
        <a:xfrm>
          <a:off x="6136640" y="605536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14612"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32</xdr:row>
      <xdr:rowOff>111760</xdr:rowOff>
    </xdr:from>
    <xdr:ext cx="467360" cy="252730"/>
    <xdr:sp macro="" textlink="">
      <xdr:nvSpPr>
        <xdr:cNvPr id="14613" name="テキスト ボックス 277"/>
        <xdr:cNvSpPr txBox="1"/>
      </xdr:nvSpPr>
      <xdr:spPr>
        <a:xfrm>
          <a:off x="6136640" y="559816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14614"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29</xdr:row>
      <xdr:rowOff>168910</xdr:rowOff>
    </xdr:from>
    <xdr:ext cx="467360" cy="252730"/>
    <xdr:sp macro="" textlink="">
      <xdr:nvSpPr>
        <xdr:cNvPr id="14615" name="テキスト ボックス 279"/>
        <xdr:cNvSpPr txBox="1"/>
      </xdr:nvSpPr>
      <xdr:spPr>
        <a:xfrm>
          <a:off x="6136640" y="514096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14616"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27</xdr:row>
      <xdr:rowOff>54610</xdr:rowOff>
    </xdr:from>
    <xdr:ext cx="467360" cy="252730"/>
    <xdr:sp macro="" textlink="">
      <xdr:nvSpPr>
        <xdr:cNvPr id="14617" name="テキスト ボックス 281"/>
        <xdr:cNvSpPr txBox="1"/>
      </xdr:nvSpPr>
      <xdr:spPr>
        <a:xfrm>
          <a:off x="6136640" y="468376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1461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151765</xdr:rowOff>
    </xdr:from>
    <xdr:to>
      <xdr:col>15</xdr:col>
      <xdr:colOff>180340</xdr:colOff>
      <xdr:row>38</xdr:row>
      <xdr:rowOff>139700</xdr:rowOff>
    </xdr:to>
    <xdr:cxnSp macro="">
      <xdr:nvCxnSpPr>
        <xdr:cNvPr id="14619" name="直線コネクタ 283"/>
        <xdr:cNvCxnSpPr/>
      </xdr:nvCxnSpPr>
      <xdr:spPr>
        <a:xfrm flipV="1">
          <a:off x="10475595" y="54667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143510</xdr:rowOff>
    </xdr:from>
    <xdr:ext cx="249555" cy="252730"/>
    <xdr:sp macro="" textlink="">
      <xdr:nvSpPr>
        <xdr:cNvPr id="14620" name="労働費最小値テキスト"/>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14621"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98425</xdr:rowOff>
    </xdr:from>
    <xdr:ext cx="469900" cy="252730"/>
    <xdr:sp macro="" textlink="">
      <xdr:nvSpPr>
        <xdr:cNvPr id="14622" name="労働費最大値テキスト"/>
        <xdr:cNvSpPr txBox="1"/>
      </xdr:nvSpPr>
      <xdr:spPr>
        <a:xfrm>
          <a:off x="10528300" y="52419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151765</xdr:rowOff>
    </xdr:from>
    <xdr:to>
      <xdr:col>15</xdr:col>
      <xdr:colOff>269875</xdr:colOff>
      <xdr:row>31</xdr:row>
      <xdr:rowOff>151765</xdr:rowOff>
    </xdr:to>
    <xdr:cxnSp macro="">
      <xdr:nvCxnSpPr>
        <xdr:cNvPr id="14623" name="直線コネクタ 287"/>
        <xdr:cNvCxnSpPr/>
      </xdr:nvCxnSpPr>
      <xdr:spPr>
        <a:xfrm>
          <a:off x="10388600" y="546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130175</xdr:rowOff>
    </xdr:from>
    <xdr:to>
      <xdr:col>15</xdr:col>
      <xdr:colOff>180975</xdr:colOff>
      <xdr:row>37</xdr:row>
      <xdr:rowOff>140335</xdr:rowOff>
    </xdr:to>
    <xdr:cxnSp macro="">
      <xdr:nvCxnSpPr>
        <xdr:cNvPr id="14624" name="直線コネクタ 288"/>
        <xdr:cNvCxnSpPr/>
      </xdr:nvCxnSpPr>
      <xdr:spPr>
        <a:xfrm>
          <a:off x="9639300" y="64738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70485</xdr:rowOff>
    </xdr:from>
    <xdr:ext cx="378460" cy="259080"/>
    <xdr:sp macro="" textlink="">
      <xdr:nvSpPr>
        <xdr:cNvPr id="14625" name="労働費平均値テキスト"/>
        <xdr:cNvSpPr txBox="1"/>
      </xdr:nvSpPr>
      <xdr:spPr>
        <a:xfrm>
          <a:off x="10528300" y="64141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92075</xdr:rowOff>
    </xdr:from>
    <xdr:to>
      <xdr:col>15</xdr:col>
      <xdr:colOff>231775</xdr:colOff>
      <xdr:row>38</xdr:row>
      <xdr:rowOff>22225</xdr:rowOff>
    </xdr:to>
    <xdr:sp macro="" textlink="">
      <xdr:nvSpPr>
        <xdr:cNvPr id="14626" name="フローチャート : 判断 290"/>
        <xdr:cNvSpPr/>
      </xdr:nvSpPr>
      <xdr:spPr>
        <a:xfrm>
          <a:off x="10426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36</xdr:row>
      <xdr:rowOff>90170</xdr:rowOff>
    </xdr:from>
    <xdr:to>
      <xdr:col>14</xdr:col>
      <xdr:colOff>28575</xdr:colOff>
      <xdr:row>37</xdr:row>
      <xdr:rowOff>130175</xdr:rowOff>
    </xdr:to>
    <xdr:cxnSp macro="">
      <xdr:nvCxnSpPr>
        <xdr:cNvPr id="14627" name="直線コネクタ 291"/>
        <xdr:cNvCxnSpPr/>
      </xdr:nvCxnSpPr>
      <xdr:spPr>
        <a:xfrm>
          <a:off x="8750935" y="6262370"/>
          <a:ext cx="888365"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99060</xdr:rowOff>
    </xdr:from>
    <xdr:to>
      <xdr:col>14</xdr:col>
      <xdr:colOff>79375</xdr:colOff>
      <xdr:row>38</xdr:row>
      <xdr:rowOff>29210</xdr:rowOff>
    </xdr:to>
    <xdr:sp macro="" textlink="">
      <xdr:nvSpPr>
        <xdr:cNvPr id="14628" name="フローチャート : 判断 292"/>
        <xdr:cNvSpPr/>
      </xdr:nvSpPr>
      <xdr:spPr>
        <a:xfrm>
          <a:off x="9588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38</xdr:row>
      <xdr:rowOff>20320</xdr:rowOff>
    </xdr:from>
    <xdr:ext cx="372110" cy="252730"/>
    <xdr:sp macro="" textlink="">
      <xdr:nvSpPr>
        <xdr:cNvPr id="14629" name="テキスト ボックス 293"/>
        <xdr:cNvSpPr txBox="1"/>
      </xdr:nvSpPr>
      <xdr:spPr>
        <a:xfrm>
          <a:off x="9450070" y="6535420"/>
          <a:ext cx="372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90170</xdr:rowOff>
    </xdr:from>
    <xdr:to>
      <xdr:col>12</xdr:col>
      <xdr:colOff>511810</xdr:colOff>
      <xdr:row>36</xdr:row>
      <xdr:rowOff>166370</xdr:rowOff>
    </xdr:to>
    <xdr:cxnSp macro="">
      <xdr:nvCxnSpPr>
        <xdr:cNvPr id="14630" name="直線コネクタ 294"/>
        <xdr:cNvCxnSpPr/>
      </xdr:nvCxnSpPr>
      <xdr:spPr>
        <a:xfrm flipV="1">
          <a:off x="7861300" y="6262370"/>
          <a:ext cx="88963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148590</xdr:rowOff>
    </xdr:from>
    <xdr:to>
      <xdr:col>12</xdr:col>
      <xdr:colOff>561975</xdr:colOff>
      <xdr:row>37</xdr:row>
      <xdr:rowOff>78740</xdr:rowOff>
    </xdr:to>
    <xdr:sp macro="" textlink="">
      <xdr:nvSpPr>
        <xdr:cNvPr id="14631" name="フローチャート : 判断 295"/>
        <xdr:cNvSpPr/>
      </xdr:nvSpPr>
      <xdr:spPr>
        <a:xfrm>
          <a:off x="86995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37</xdr:row>
      <xdr:rowOff>69850</xdr:rowOff>
    </xdr:from>
    <xdr:ext cx="464185" cy="259080"/>
    <xdr:sp macro="" textlink="">
      <xdr:nvSpPr>
        <xdr:cNvPr id="14632" name="テキスト ボックス 296"/>
        <xdr:cNvSpPr txBox="1"/>
      </xdr:nvSpPr>
      <xdr:spPr>
        <a:xfrm>
          <a:off x="8515350" y="6413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166370</xdr:rowOff>
    </xdr:from>
    <xdr:to>
      <xdr:col>11</xdr:col>
      <xdr:colOff>307975</xdr:colOff>
      <xdr:row>37</xdr:row>
      <xdr:rowOff>3810</xdr:rowOff>
    </xdr:to>
    <xdr:cxnSp macro="">
      <xdr:nvCxnSpPr>
        <xdr:cNvPr id="14633" name="直線コネクタ 297"/>
        <xdr:cNvCxnSpPr/>
      </xdr:nvCxnSpPr>
      <xdr:spPr>
        <a:xfrm flipV="1">
          <a:off x="6972300" y="63385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76835</xdr:rowOff>
    </xdr:from>
    <xdr:to>
      <xdr:col>11</xdr:col>
      <xdr:colOff>358775</xdr:colOff>
      <xdr:row>37</xdr:row>
      <xdr:rowOff>6985</xdr:rowOff>
    </xdr:to>
    <xdr:sp macro="" textlink="">
      <xdr:nvSpPr>
        <xdr:cNvPr id="14634" name="フローチャート : 判断 298"/>
        <xdr:cNvSpPr/>
      </xdr:nvSpPr>
      <xdr:spPr>
        <a:xfrm>
          <a:off x="7810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35</xdr:row>
      <xdr:rowOff>23495</xdr:rowOff>
    </xdr:from>
    <xdr:ext cx="469900" cy="259080"/>
    <xdr:sp macro="" textlink="">
      <xdr:nvSpPr>
        <xdr:cNvPr id="14635" name="テキスト ボックス 299"/>
        <xdr:cNvSpPr txBox="1"/>
      </xdr:nvSpPr>
      <xdr:spPr>
        <a:xfrm>
          <a:off x="7626350" y="602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171450</xdr:rowOff>
    </xdr:from>
    <xdr:to>
      <xdr:col>10</xdr:col>
      <xdr:colOff>155575</xdr:colOff>
      <xdr:row>36</xdr:row>
      <xdr:rowOff>101600</xdr:rowOff>
    </xdr:to>
    <xdr:sp macro="" textlink="">
      <xdr:nvSpPr>
        <xdr:cNvPr id="14636" name="フローチャート : 判断 300"/>
        <xdr:cNvSpPr/>
      </xdr:nvSpPr>
      <xdr:spPr>
        <a:xfrm>
          <a:off x="6922135" y="61722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34</xdr:row>
      <xdr:rowOff>118110</xdr:rowOff>
    </xdr:from>
    <xdr:ext cx="469900" cy="259080"/>
    <xdr:sp macro="" textlink="">
      <xdr:nvSpPr>
        <xdr:cNvPr id="14637" name="テキスト ボックス 301"/>
        <xdr:cNvSpPr txBox="1"/>
      </xdr:nvSpPr>
      <xdr:spPr>
        <a:xfrm>
          <a:off x="6737350" y="594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14638"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5015" cy="259080"/>
    <xdr:sp macro="" textlink="">
      <xdr:nvSpPr>
        <xdr:cNvPr id="14639" name="テキスト ボックス 303"/>
        <xdr:cNvSpPr txBox="1"/>
      </xdr:nvSpPr>
      <xdr:spPr>
        <a:xfrm>
          <a:off x="9448800" y="7109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5015" cy="259080"/>
    <xdr:sp macro="" textlink="">
      <xdr:nvSpPr>
        <xdr:cNvPr id="14640" name="テキスト ボックス 304"/>
        <xdr:cNvSpPr txBox="1"/>
      </xdr:nvSpPr>
      <xdr:spPr>
        <a:xfrm>
          <a:off x="8559800" y="7109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5650" cy="259080"/>
    <xdr:sp macro="" textlink="">
      <xdr:nvSpPr>
        <xdr:cNvPr id="14641" name="テキスト ボックス 305"/>
        <xdr:cNvSpPr txBox="1"/>
      </xdr:nvSpPr>
      <xdr:spPr>
        <a:xfrm>
          <a:off x="7670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5650" cy="259080"/>
    <xdr:sp macro="" textlink="">
      <xdr:nvSpPr>
        <xdr:cNvPr id="14642" name="テキスト ボックス 306"/>
        <xdr:cNvSpPr txBox="1"/>
      </xdr:nvSpPr>
      <xdr:spPr>
        <a:xfrm>
          <a:off x="6781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89535</xdr:rowOff>
    </xdr:from>
    <xdr:to>
      <xdr:col>15</xdr:col>
      <xdr:colOff>231775</xdr:colOff>
      <xdr:row>38</xdr:row>
      <xdr:rowOff>19685</xdr:rowOff>
    </xdr:to>
    <xdr:sp macro="" textlink="">
      <xdr:nvSpPr>
        <xdr:cNvPr id="14643" name="円/楕円 307"/>
        <xdr:cNvSpPr/>
      </xdr:nvSpPr>
      <xdr:spPr>
        <a:xfrm>
          <a:off x="104267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112395</xdr:rowOff>
    </xdr:from>
    <xdr:ext cx="378460" cy="252730"/>
    <xdr:sp macro="" textlink="">
      <xdr:nvSpPr>
        <xdr:cNvPr id="14644" name="労働費該当値テキスト"/>
        <xdr:cNvSpPr txBox="1"/>
      </xdr:nvSpPr>
      <xdr:spPr>
        <a:xfrm>
          <a:off x="10528300" y="628459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79375</xdr:rowOff>
    </xdr:from>
    <xdr:to>
      <xdr:col>14</xdr:col>
      <xdr:colOff>79375</xdr:colOff>
      <xdr:row>38</xdr:row>
      <xdr:rowOff>9525</xdr:rowOff>
    </xdr:to>
    <xdr:sp macro="" textlink="">
      <xdr:nvSpPr>
        <xdr:cNvPr id="14645" name="円/楕円 309"/>
        <xdr:cNvSpPr/>
      </xdr:nvSpPr>
      <xdr:spPr>
        <a:xfrm>
          <a:off x="9588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36</xdr:row>
      <xdr:rowOff>26035</xdr:rowOff>
    </xdr:from>
    <xdr:ext cx="372110" cy="259080"/>
    <xdr:sp macro="" textlink="">
      <xdr:nvSpPr>
        <xdr:cNvPr id="14646" name="テキスト ボックス 310"/>
        <xdr:cNvSpPr txBox="1"/>
      </xdr:nvSpPr>
      <xdr:spPr>
        <a:xfrm>
          <a:off x="9450070" y="6198235"/>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39370</xdr:rowOff>
    </xdr:from>
    <xdr:to>
      <xdr:col>12</xdr:col>
      <xdr:colOff>561975</xdr:colOff>
      <xdr:row>36</xdr:row>
      <xdr:rowOff>140970</xdr:rowOff>
    </xdr:to>
    <xdr:sp macro="" textlink="">
      <xdr:nvSpPr>
        <xdr:cNvPr id="14647" name="円/楕円 311"/>
        <xdr:cNvSpPr/>
      </xdr:nvSpPr>
      <xdr:spPr>
        <a:xfrm>
          <a:off x="8699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34</xdr:row>
      <xdr:rowOff>157480</xdr:rowOff>
    </xdr:from>
    <xdr:ext cx="464185" cy="252730"/>
    <xdr:sp macro="" textlink="">
      <xdr:nvSpPr>
        <xdr:cNvPr id="14648" name="テキスト ボックス 312"/>
        <xdr:cNvSpPr txBox="1"/>
      </xdr:nvSpPr>
      <xdr:spPr>
        <a:xfrm>
          <a:off x="8515350" y="598678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1,716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114935</xdr:rowOff>
    </xdr:from>
    <xdr:to>
      <xdr:col>11</xdr:col>
      <xdr:colOff>358775</xdr:colOff>
      <xdr:row>37</xdr:row>
      <xdr:rowOff>45085</xdr:rowOff>
    </xdr:to>
    <xdr:sp macro="" textlink="">
      <xdr:nvSpPr>
        <xdr:cNvPr id="14649" name="円/楕円 313"/>
        <xdr:cNvSpPr/>
      </xdr:nvSpPr>
      <xdr:spPr>
        <a:xfrm>
          <a:off x="781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37</xdr:row>
      <xdr:rowOff>36195</xdr:rowOff>
    </xdr:from>
    <xdr:ext cx="469900" cy="259080"/>
    <xdr:sp macro="" textlink="">
      <xdr:nvSpPr>
        <xdr:cNvPr id="14650" name="テキスト ボックス 314"/>
        <xdr:cNvSpPr txBox="1"/>
      </xdr:nvSpPr>
      <xdr:spPr>
        <a:xfrm>
          <a:off x="7626350" y="6379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124460</xdr:rowOff>
    </xdr:from>
    <xdr:to>
      <xdr:col>10</xdr:col>
      <xdr:colOff>155575</xdr:colOff>
      <xdr:row>37</xdr:row>
      <xdr:rowOff>54610</xdr:rowOff>
    </xdr:to>
    <xdr:sp macro="" textlink="">
      <xdr:nvSpPr>
        <xdr:cNvPr id="14651" name="円/楕円 315"/>
        <xdr:cNvSpPr/>
      </xdr:nvSpPr>
      <xdr:spPr>
        <a:xfrm>
          <a:off x="6922135" y="62966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37</xdr:row>
      <xdr:rowOff>45720</xdr:rowOff>
    </xdr:from>
    <xdr:ext cx="469900" cy="259080"/>
    <xdr:sp macro="" textlink="">
      <xdr:nvSpPr>
        <xdr:cNvPr id="14652" name="テキスト ボックス 316"/>
        <xdr:cNvSpPr txBox="1"/>
      </xdr:nvSpPr>
      <xdr:spPr>
        <a:xfrm>
          <a:off x="6737350" y="638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14653"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4654"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4655"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4656"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4657"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4658"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4659"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4660"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9075"/>
    <xdr:sp macro="" textlink="">
      <xdr:nvSpPr>
        <xdr:cNvPr id="14661" name="テキスト ボックス 325"/>
        <xdr:cNvSpPr txBox="1"/>
      </xdr:nvSpPr>
      <xdr:spPr>
        <a:xfrm>
          <a:off x="6565900" y="8064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14662"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14663" name="直線コネクタ 32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14664" name="テキスト ボックス 328"/>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14665" name="直線コネクタ 32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144145</xdr:rowOff>
    </xdr:from>
    <xdr:ext cx="525145" cy="252730"/>
    <xdr:sp macro="" textlink="">
      <xdr:nvSpPr>
        <xdr:cNvPr id="14666" name="テキスト ボックス 330"/>
        <xdr:cNvSpPr txBox="1"/>
      </xdr:nvSpPr>
      <xdr:spPr>
        <a:xfrm>
          <a:off x="6072505" y="974534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14667" name="直線コネクタ 33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54</xdr:row>
      <xdr:rowOff>160655</xdr:rowOff>
    </xdr:from>
    <xdr:ext cx="525145" cy="259080"/>
    <xdr:sp macro="" textlink="">
      <xdr:nvSpPr>
        <xdr:cNvPr id="14668" name="テキスト ボックス 332"/>
        <xdr:cNvSpPr txBox="1"/>
      </xdr:nvSpPr>
      <xdr:spPr>
        <a:xfrm>
          <a:off x="6072505" y="94189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14669" name="直線コネクタ 33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6350</xdr:rowOff>
    </xdr:from>
    <xdr:ext cx="525145" cy="252730"/>
    <xdr:sp macro="" textlink="">
      <xdr:nvSpPr>
        <xdr:cNvPr id="14670" name="テキスト ボックス 334"/>
        <xdr:cNvSpPr txBox="1"/>
      </xdr:nvSpPr>
      <xdr:spPr>
        <a:xfrm>
          <a:off x="6072505" y="909320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14671" name="直線コネクタ 33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51</xdr:row>
      <xdr:rowOff>22225</xdr:rowOff>
    </xdr:from>
    <xdr:ext cx="525145" cy="258445"/>
    <xdr:sp macro="" textlink="">
      <xdr:nvSpPr>
        <xdr:cNvPr id="14672" name="テキスト ボックス 336"/>
        <xdr:cNvSpPr txBox="1"/>
      </xdr:nvSpPr>
      <xdr:spPr>
        <a:xfrm>
          <a:off x="6072505" y="876617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14673" name="直線コネクタ 33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38100</xdr:rowOff>
    </xdr:from>
    <xdr:ext cx="589280" cy="259080"/>
    <xdr:sp macro="" textlink="">
      <xdr:nvSpPr>
        <xdr:cNvPr id="14674" name="テキスト ボックス 338"/>
        <xdr:cNvSpPr txBox="1"/>
      </xdr:nvSpPr>
      <xdr:spPr>
        <a:xfrm>
          <a:off x="6008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14675"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89280" cy="252730"/>
    <xdr:sp macro="" textlink="">
      <xdr:nvSpPr>
        <xdr:cNvPr id="14676" name="テキスト ボックス 340"/>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1467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148590</xdr:rowOff>
    </xdr:from>
    <xdr:to>
      <xdr:col>15</xdr:col>
      <xdr:colOff>180340</xdr:colOff>
      <xdr:row>59</xdr:row>
      <xdr:rowOff>97790</xdr:rowOff>
    </xdr:to>
    <xdr:cxnSp macro="">
      <xdr:nvCxnSpPr>
        <xdr:cNvPr id="14678" name="直線コネクタ 342"/>
        <xdr:cNvCxnSpPr/>
      </xdr:nvCxnSpPr>
      <xdr:spPr>
        <a:xfrm flipV="1">
          <a:off x="10475595" y="872109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100965</xdr:rowOff>
    </xdr:from>
    <xdr:ext cx="378460" cy="252730"/>
    <xdr:sp macro="" textlink="">
      <xdr:nvSpPr>
        <xdr:cNvPr id="14679" name="農林水産業費最小値テキスト"/>
        <xdr:cNvSpPr txBox="1"/>
      </xdr:nvSpPr>
      <xdr:spPr>
        <a:xfrm>
          <a:off x="10528300" y="102165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97790</xdr:rowOff>
    </xdr:from>
    <xdr:to>
      <xdr:col>15</xdr:col>
      <xdr:colOff>269875</xdr:colOff>
      <xdr:row>59</xdr:row>
      <xdr:rowOff>97790</xdr:rowOff>
    </xdr:to>
    <xdr:cxnSp macro="">
      <xdr:nvCxnSpPr>
        <xdr:cNvPr id="14680" name="直線コネクタ 344"/>
        <xdr:cNvCxnSpPr/>
      </xdr:nvCxnSpPr>
      <xdr:spPr>
        <a:xfrm>
          <a:off x="10388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95250</xdr:rowOff>
    </xdr:from>
    <xdr:ext cx="534670" cy="259080"/>
    <xdr:sp macro="" textlink="">
      <xdr:nvSpPr>
        <xdr:cNvPr id="14681" name="農林水産業費最大値テキスト"/>
        <xdr:cNvSpPr txBox="1"/>
      </xdr:nvSpPr>
      <xdr:spPr>
        <a:xfrm>
          <a:off x="10528300" y="8496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148590</xdr:rowOff>
    </xdr:from>
    <xdr:to>
      <xdr:col>15</xdr:col>
      <xdr:colOff>269875</xdr:colOff>
      <xdr:row>50</xdr:row>
      <xdr:rowOff>148590</xdr:rowOff>
    </xdr:to>
    <xdr:cxnSp macro="">
      <xdr:nvCxnSpPr>
        <xdr:cNvPr id="14682" name="直線コネクタ 346"/>
        <xdr:cNvCxnSpPr/>
      </xdr:nvCxnSpPr>
      <xdr:spPr>
        <a:xfrm>
          <a:off x="10388600" y="872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88265</xdr:rowOff>
    </xdr:from>
    <xdr:to>
      <xdr:col>15</xdr:col>
      <xdr:colOff>180975</xdr:colOff>
      <xdr:row>59</xdr:row>
      <xdr:rowOff>89535</xdr:rowOff>
    </xdr:to>
    <xdr:cxnSp macro="">
      <xdr:nvCxnSpPr>
        <xdr:cNvPr id="14683" name="直線コネクタ 347"/>
        <xdr:cNvCxnSpPr/>
      </xdr:nvCxnSpPr>
      <xdr:spPr>
        <a:xfrm flipV="1">
          <a:off x="9639300" y="102038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43180</xdr:rowOff>
    </xdr:from>
    <xdr:ext cx="534670" cy="252730"/>
    <xdr:sp macro="" textlink="">
      <xdr:nvSpPr>
        <xdr:cNvPr id="14684" name="農林水産業費平均値テキスト"/>
        <xdr:cNvSpPr txBox="1"/>
      </xdr:nvSpPr>
      <xdr:spPr>
        <a:xfrm>
          <a:off x="10528300" y="96443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20320</xdr:rowOff>
    </xdr:from>
    <xdr:to>
      <xdr:col>15</xdr:col>
      <xdr:colOff>231775</xdr:colOff>
      <xdr:row>57</xdr:row>
      <xdr:rowOff>121920</xdr:rowOff>
    </xdr:to>
    <xdr:sp macro="" textlink="">
      <xdr:nvSpPr>
        <xdr:cNvPr id="14685" name="フローチャート : 判断 349"/>
        <xdr:cNvSpPr/>
      </xdr:nvSpPr>
      <xdr:spPr>
        <a:xfrm>
          <a:off x="104267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59</xdr:row>
      <xdr:rowOff>88265</xdr:rowOff>
    </xdr:from>
    <xdr:to>
      <xdr:col>14</xdr:col>
      <xdr:colOff>28575</xdr:colOff>
      <xdr:row>59</xdr:row>
      <xdr:rowOff>89535</xdr:rowOff>
    </xdr:to>
    <xdr:cxnSp macro="">
      <xdr:nvCxnSpPr>
        <xdr:cNvPr id="14686" name="直線コネクタ 350"/>
        <xdr:cNvCxnSpPr/>
      </xdr:nvCxnSpPr>
      <xdr:spPr>
        <a:xfrm>
          <a:off x="8750935" y="10203815"/>
          <a:ext cx="88836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118745</xdr:rowOff>
    </xdr:from>
    <xdr:to>
      <xdr:col>14</xdr:col>
      <xdr:colOff>79375</xdr:colOff>
      <xdr:row>59</xdr:row>
      <xdr:rowOff>48895</xdr:rowOff>
    </xdr:to>
    <xdr:sp macro="" textlink="">
      <xdr:nvSpPr>
        <xdr:cNvPr id="14687" name="フローチャート : 判断 351"/>
        <xdr:cNvSpPr/>
      </xdr:nvSpPr>
      <xdr:spPr>
        <a:xfrm>
          <a:off x="9588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57</xdr:row>
      <xdr:rowOff>65405</xdr:rowOff>
    </xdr:from>
    <xdr:ext cx="465455" cy="252730"/>
    <xdr:sp macro="" textlink="">
      <xdr:nvSpPr>
        <xdr:cNvPr id="14688" name="テキスト ボックス 352"/>
        <xdr:cNvSpPr txBox="1"/>
      </xdr:nvSpPr>
      <xdr:spPr>
        <a:xfrm>
          <a:off x="9404350" y="983805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88265</xdr:rowOff>
    </xdr:from>
    <xdr:to>
      <xdr:col>12</xdr:col>
      <xdr:colOff>511810</xdr:colOff>
      <xdr:row>59</xdr:row>
      <xdr:rowOff>90170</xdr:rowOff>
    </xdr:to>
    <xdr:cxnSp macro="">
      <xdr:nvCxnSpPr>
        <xdr:cNvPr id="14689" name="直線コネクタ 353"/>
        <xdr:cNvCxnSpPr/>
      </xdr:nvCxnSpPr>
      <xdr:spPr>
        <a:xfrm flipV="1">
          <a:off x="7861300" y="10203815"/>
          <a:ext cx="8896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157480</xdr:rowOff>
    </xdr:from>
    <xdr:to>
      <xdr:col>12</xdr:col>
      <xdr:colOff>561975</xdr:colOff>
      <xdr:row>58</xdr:row>
      <xdr:rowOff>87630</xdr:rowOff>
    </xdr:to>
    <xdr:sp macro="" textlink="">
      <xdr:nvSpPr>
        <xdr:cNvPr id="14690" name="フローチャート : 判断 354"/>
        <xdr:cNvSpPr/>
      </xdr:nvSpPr>
      <xdr:spPr>
        <a:xfrm>
          <a:off x="8699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104140</xdr:rowOff>
    </xdr:from>
    <xdr:ext cx="534670" cy="259080"/>
    <xdr:sp macro="" textlink="">
      <xdr:nvSpPr>
        <xdr:cNvPr id="14691" name="テキスト ボックス 355"/>
        <xdr:cNvSpPr txBox="1"/>
      </xdr:nvSpPr>
      <xdr:spPr>
        <a:xfrm>
          <a:off x="8482965" y="9705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90170</xdr:rowOff>
    </xdr:from>
    <xdr:to>
      <xdr:col>11</xdr:col>
      <xdr:colOff>307975</xdr:colOff>
      <xdr:row>59</xdr:row>
      <xdr:rowOff>90170</xdr:rowOff>
    </xdr:to>
    <xdr:cxnSp macro="">
      <xdr:nvCxnSpPr>
        <xdr:cNvPr id="14692" name="直線コネクタ 356"/>
        <xdr:cNvCxnSpPr/>
      </xdr:nvCxnSpPr>
      <xdr:spPr>
        <a:xfrm flipV="1">
          <a:off x="6972300" y="10205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163830</xdr:rowOff>
    </xdr:from>
    <xdr:to>
      <xdr:col>11</xdr:col>
      <xdr:colOff>358775</xdr:colOff>
      <xdr:row>58</xdr:row>
      <xdr:rowOff>93980</xdr:rowOff>
    </xdr:to>
    <xdr:sp macro="" textlink="">
      <xdr:nvSpPr>
        <xdr:cNvPr id="14693" name="フローチャート : 判断 357"/>
        <xdr:cNvSpPr/>
      </xdr:nvSpPr>
      <xdr:spPr>
        <a:xfrm>
          <a:off x="7810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110490</xdr:rowOff>
    </xdr:from>
    <xdr:ext cx="534670" cy="252730"/>
    <xdr:sp macro="" textlink="">
      <xdr:nvSpPr>
        <xdr:cNvPr id="14694" name="テキスト ボックス 358"/>
        <xdr:cNvSpPr txBox="1"/>
      </xdr:nvSpPr>
      <xdr:spPr>
        <a:xfrm>
          <a:off x="7593965" y="97116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15240</xdr:rowOff>
    </xdr:from>
    <xdr:to>
      <xdr:col>10</xdr:col>
      <xdr:colOff>155575</xdr:colOff>
      <xdr:row>58</xdr:row>
      <xdr:rowOff>116840</xdr:rowOff>
    </xdr:to>
    <xdr:sp macro="" textlink="">
      <xdr:nvSpPr>
        <xdr:cNvPr id="14695" name="フローチャート : 判断 359"/>
        <xdr:cNvSpPr/>
      </xdr:nvSpPr>
      <xdr:spPr>
        <a:xfrm>
          <a:off x="6922135" y="99593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133350</xdr:rowOff>
    </xdr:from>
    <xdr:ext cx="527685" cy="252730"/>
    <xdr:sp macro="" textlink="">
      <xdr:nvSpPr>
        <xdr:cNvPr id="14696" name="テキスト ボックス 360"/>
        <xdr:cNvSpPr txBox="1"/>
      </xdr:nvSpPr>
      <xdr:spPr>
        <a:xfrm>
          <a:off x="6705600" y="9734550"/>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14697"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5015" cy="259080"/>
    <xdr:sp macro="" textlink="">
      <xdr:nvSpPr>
        <xdr:cNvPr id="14698" name="テキスト ボックス 362"/>
        <xdr:cNvSpPr txBox="1"/>
      </xdr:nvSpPr>
      <xdr:spPr>
        <a:xfrm>
          <a:off x="9448800" y="10538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5015" cy="259080"/>
    <xdr:sp macro="" textlink="">
      <xdr:nvSpPr>
        <xdr:cNvPr id="14699" name="テキスト ボックス 363"/>
        <xdr:cNvSpPr txBox="1"/>
      </xdr:nvSpPr>
      <xdr:spPr>
        <a:xfrm>
          <a:off x="8559800" y="10538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5650" cy="259080"/>
    <xdr:sp macro="" textlink="">
      <xdr:nvSpPr>
        <xdr:cNvPr id="14700" name="テキスト ボックス 364"/>
        <xdr:cNvSpPr txBox="1"/>
      </xdr:nvSpPr>
      <xdr:spPr>
        <a:xfrm>
          <a:off x="7670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5650" cy="259080"/>
    <xdr:sp macro="" textlink="">
      <xdr:nvSpPr>
        <xdr:cNvPr id="14701" name="テキスト ボックス 365"/>
        <xdr:cNvSpPr txBox="1"/>
      </xdr:nvSpPr>
      <xdr:spPr>
        <a:xfrm>
          <a:off x="6781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37465</xdr:rowOff>
    </xdr:from>
    <xdr:to>
      <xdr:col>15</xdr:col>
      <xdr:colOff>231775</xdr:colOff>
      <xdr:row>59</xdr:row>
      <xdr:rowOff>139065</xdr:rowOff>
    </xdr:to>
    <xdr:sp macro="" textlink="">
      <xdr:nvSpPr>
        <xdr:cNvPr id="14702" name="円/楕円 366"/>
        <xdr:cNvSpPr/>
      </xdr:nvSpPr>
      <xdr:spPr>
        <a:xfrm>
          <a:off x="104267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123825</xdr:rowOff>
    </xdr:from>
    <xdr:ext cx="378460" cy="252730"/>
    <xdr:sp macro="" textlink="">
      <xdr:nvSpPr>
        <xdr:cNvPr id="14703" name="農林水産業費該当値テキスト"/>
        <xdr:cNvSpPr txBox="1"/>
      </xdr:nvSpPr>
      <xdr:spPr>
        <a:xfrm>
          <a:off x="10528300" y="100679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38735</xdr:rowOff>
    </xdr:from>
    <xdr:to>
      <xdr:col>14</xdr:col>
      <xdr:colOff>79375</xdr:colOff>
      <xdr:row>59</xdr:row>
      <xdr:rowOff>140335</xdr:rowOff>
    </xdr:to>
    <xdr:sp macro="" textlink="">
      <xdr:nvSpPr>
        <xdr:cNvPr id="14704" name="円/楕円 368"/>
        <xdr:cNvSpPr/>
      </xdr:nvSpPr>
      <xdr:spPr>
        <a:xfrm>
          <a:off x="958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59</xdr:row>
      <xdr:rowOff>132080</xdr:rowOff>
    </xdr:from>
    <xdr:ext cx="372110" cy="252730"/>
    <xdr:sp macro="" textlink="">
      <xdr:nvSpPr>
        <xdr:cNvPr id="14705" name="テキスト ボックス 369"/>
        <xdr:cNvSpPr txBox="1"/>
      </xdr:nvSpPr>
      <xdr:spPr>
        <a:xfrm>
          <a:off x="9450070" y="10247630"/>
          <a:ext cx="372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37465</xdr:rowOff>
    </xdr:from>
    <xdr:to>
      <xdr:col>12</xdr:col>
      <xdr:colOff>561975</xdr:colOff>
      <xdr:row>59</xdr:row>
      <xdr:rowOff>139065</xdr:rowOff>
    </xdr:to>
    <xdr:sp macro="" textlink="">
      <xdr:nvSpPr>
        <xdr:cNvPr id="14706" name="円/楕円 370"/>
        <xdr:cNvSpPr/>
      </xdr:nvSpPr>
      <xdr:spPr>
        <a:xfrm>
          <a:off x="8699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59</xdr:row>
      <xdr:rowOff>130175</xdr:rowOff>
    </xdr:from>
    <xdr:ext cx="372110" cy="259080"/>
    <xdr:sp macro="" textlink="">
      <xdr:nvSpPr>
        <xdr:cNvPr id="14707" name="テキスト ボックス 371"/>
        <xdr:cNvSpPr txBox="1"/>
      </xdr:nvSpPr>
      <xdr:spPr>
        <a:xfrm>
          <a:off x="8561070" y="10245725"/>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39370</xdr:rowOff>
    </xdr:from>
    <xdr:to>
      <xdr:col>11</xdr:col>
      <xdr:colOff>358775</xdr:colOff>
      <xdr:row>59</xdr:row>
      <xdr:rowOff>140970</xdr:rowOff>
    </xdr:to>
    <xdr:sp macro="" textlink="">
      <xdr:nvSpPr>
        <xdr:cNvPr id="14708" name="円/楕円 372"/>
        <xdr:cNvSpPr/>
      </xdr:nvSpPr>
      <xdr:spPr>
        <a:xfrm>
          <a:off x="7810500" y="101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59</xdr:row>
      <xdr:rowOff>132080</xdr:rowOff>
    </xdr:from>
    <xdr:ext cx="372110" cy="252730"/>
    <xdr:sp macro="" textlink="">
      <xdr:nvSpPr>
        <xdr:cNvPr id="14709" name="テキスト ボックス 373"/>
        <xdr:cNvSpPr txBox="1"/>
      </xdr:nvSpPr>
      <xdr:spPr>
        <a:xfrm>
          <a:off x="7672070" y="10247630"/>
          <a:ext cx="372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10</xdr:col>
      <xdr:colOff>54610</xdr:colOff>
      <xdr:row>59</xdr:row>
      <xdr:rowOff>39370</xdr:rowOff>
    </xdr:from>
    <xdr:to>
      <xdr:col>10</xdr:col>
      <xdr:colOff>155575</xdr:colOff>
      <xdr:row>59</xdr:row>
      <xdr:rowOff>140970</xdr:rowOff>
    </xdr:to>
    <xdr:sp macro="" textlink="">
      <xdr:nvSpPr>
        <xdr:cNvPr id="14710" name="円/楕円 374"/>
        <xdr:cNvSpPr/>
      </xdr:nvSpPr>
      <xdr:spPr>
        <a:xfrm>
          <a:off x="6922135" y="101549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601345</xdr:colOff>
      <xdr:row>59</xdr:row>
      <xdr:rowOff>132080</xdr:rowOff>
    </xdr:from>
    <xdr:ext cx="372110" cy="252730"/>
    <xdr:sp macro="" textlink="">
      <xdr:nvSpPr>
        <xdr:cNvPr id="14711" name="テキスト ボックス 375"/>
        <xdr:cNvSpPr txBox="1"/>
      </xdr:nvSpPr>
      <xdr:spPr>
        <a:xfrm>
          <a:off x="6783070" y="10247630"/>
          <a:ext cx="372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14712"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4713"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4714"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4715"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4716"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4717"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4718"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4719"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9075"/>
    <xdr:sp macro="" textlink="">
      <xdr:nvSpPr>
        <xdr:cNvPr id="14720" name="テキスト ボックス 384"/>
        <xdr:cNvSpPr txBox="1"/>
      </xdr:nvSpPr>
      <xdr:spPr>
        <a:xfrm>
          <a:off x="6565900" y="11493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14721"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14722"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14723" name="テキスト ボックス 387"/>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14724"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25145" cy="252730"/>
    <xdr:sp macro="" textlink="">
      <xdr:nvSpPr>
        <xdr:cNvPr id="14725" name="テキスト ボックス 389"/>
        <xdr:cNvSpPr txBox="1"/>
      </xdr:nvSpPr>
      <xdr:spPr>
        <a:xfrm>
          <a:off x="6072505" y="1317434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14726"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25145" cy="259080"/>
    <xdr:sp macro="" textlink="">
      <xdr:nvSpPr>
        <xdr:cNvPr id="14727" name="テキスト ボックス 391"/>
        <xdr:cNvSpPr txBox="1"/>
      </xdr:nvSpPr>
      <xdr:spPr>
        <a:xfrm>
          <a:off x="6072505" y="128479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14728"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25145" cy="252730"/>
    <xdr:sp macro="" textlink="">
      <xdr:nvSpPr>
        <xdr:cNvPr id="14729" name="テキスト ボックス 393"/>
        <xdr:cNvSpPr txBox="1"/>
      </xdr:nvSpPr>
      <xdr:spPr>
        <a:xfrm>
          <a:off x="6072505" y="1252220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14730"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25145" cy="258445"/>
    <xdr:sp macro="" textlink="">
      <xdr:nvSpPr>
        <xdr:cNvPr id="14731" name="テキスト ボックス 395"/>
        <xdr:cNvSpPr txBox="1"/>
      </xdr:nvSpPr>
      <xdr:spPr>
        <a:xfrm>
          <a:off x="6072505" y="1219517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14732"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38100</xdr:rowOff>
    </xdr:from>
    <xdr:ext cx="525145" cy="259080"/>
    <xdr:sp macro="" textlink="">
      <xdr:nvSpPr>
        <xdr:cNvPr id="14733" name="テキスト ボックス 397"/>
        <xdr:cNvSpPr txBox="1"/>
      </xdr:nvSpPr>
      <xdr:spPr>
        <a:xfrm>
          <a:off x="6072505" y="11868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14734"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25145" cy="252730"/>
    <xdr:sp macro="" textlink="">
      <xdr:nvSpPr>
        <xdr:cNvPr id="14735" name="テキスト ボックス 399"/>
        <xdr:cNvSpPr txBox="1"/>
      </xdr:nvSpPr>
      <xdr:spPr>
        <a:xfrm>
          <a:off x="6072505" y="115417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1473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64135</xdr:rowOff>
    </xdr:from>
    <xdr:to>
      <xdr:col>15</xdr:col>
      <xdr:colOff>180340</xdr:colOff>
      <xdr:row>79</xdr:row>
      <xdr:rowOff>68580</xdr:rowOff>
    </xdr:to>
    <xdr:cxnSp macro="">
      <xdr:nvCxnSpPr>
        <xdr:cNvPr id="14737" name="直線コネクタ 401"/>
        <xdr:cNvCxnSpPr/>
      </xdr:nvCxnSpPr>
      <xdr:spPr>
        <a:xfrm flipV="1">
          <a:off x="10475595" y="12237085"/>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72390</xdr:rowOff>
    </xdr:from>
    <xdr:ext cx="378460" cy="259080"/>
    <xdr:sp macro="" textlink="">
      <xdr:nvSpPr>
        <xdr:cNvPr id="14738" name="商工費最小値テキスト"/>
        <xdr:cNvSpPr txBox="1"/>
      </xdr:nvSpPr>
      <xdr:spPr>
        <a:xfrm>
          <a:off x="10528300" y="13616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68580</xdr:rowOff>
    </xdr:from>
    <xdr:to>
      <xdr:col>15</xdr:col>
      <xdr:colOff>269875</xdr:colOff>
      <xdr:row>79</xdr:row>
      <xdr:rowOff>68580</xdr:rowOff>
    </xdr:to>
    <xdr:cxnSp macro="">
      <xdr:nvCxnSpPr>
        <xdr:cNvPr id="14739" name="直線コネクタ 403"/>
        <xdr:cNvCxnSpPr/>
      </xdr:nvCxnSpPr>
      <xdr:spPr>
        <a:xfrm>
          <a:off x="10388600" y="1361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10795</xdr:rowOff>
    </xdr:from>
    <xdr:ext cx="534670" cy="258445"/>
    <xdr:sp macro="" textlink="">
      <xdr:nvSpPr>
        <xdr:cNvPr id="14740" name="商工費最大値テキスト"/>
        <xdr:cNvSpPr txBox="1"/>
      </xdr:nvSpPr>
      <xdr:spPr>
        <a:xfrm>
          <a:off x="10528300" y="12012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64135</xdr:rowOff>
    </xdr:from>
    <xdr:to>
      <xdr:col>15</xdr:col>
      <xdr:colOff>269875</xdr:colOff>
      <xdr:row>71</xdr:row>
      <xdr:rowOff>64135</xdr:rowOff>
    </xdr:to>
    <xdr:cxnSp macro="">
      <xdr:nvCxnSpPr>
        <xdr:cNvPr id="14741" name="直線コネクタ 405"/>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41275</xdr:rowOff>
    </xdr:from>
    <xdr:to>
      <xdr:col>15</xdr:col>
      <xdr:colOff>180975</xdr:colOff>
      <xdr:row>79</xdr:row>
      <xdr:rowOff>68580</xdr:rowOff>
    </xdr:to>
    <xdr:cxnSp macro="">
      <xdr:nvCxnSpPr>
        <xdr:cNvPr id="14742" name="直線コネクタ 406"/>
        <xdr:cNvCxnSpPr/>
      </xdr:nvCxnSpPr>
      <xdr:spPr>
        <a:xfrm>
          <a:off x="9639300" y="1358582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171450</xdr:rowOff>
    </xdr:from>
    <xdr:ext cx="534670" cy="259080"/>
    <xdr:sp macro="" textlink="">
      <xdr:nvSpPr>
        <xdr:cNvPr id="14743" name="商工費平均値テキスト"/>
        <xdr:cNvSpPr txBox="1"/>
      </xdr:nvSpPr>
      <xdr:spPr>
        <a:xfrm>
          <a:off x="10528300" y="13030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148590</xdr:rowOff>
    </xdr:from>
    <xdr:to>
      <xdr:col>15</xdr:col>
      <xdr:colOff>231775</xdr:colOff>
      <xdr:row>77</xdr:row>
      <xdr:rowOff>78740</xdr:rowOff>
    </xdr:to>
    <xdr:sp macro="" textlink="">
      <xdr:nvSpPr>
        <xdr:cNvPr id="14744" name="フローチャート : 判断 408"/>
        <xdr:cNvSpPr/>
      </xdr:nvSpPr>
      <xdr:spPr>
        <a:xfrm>
          <a:off x="104267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79</xdr:row>
      <xdr:rowOff>41275</xdr:rowOff>
    </xdr:from>
    <xdr:to>
      <xdr:col>14</xdr:col>
      <xdr:colOff>28575</xdr:colOff>
      <xdr:row>79</xdr:row>
      <xdr:rowOff>69215</xdr:rowOff>
    </xdr:to>
    <xdr:cxnSp macro="">
      <xdr:nvCxnSpPr>
        <xdr:cNvPr id="14745" name="直線コネクタ 409"/>
        <xdr:cNvCxnSpPr/>
      </xdr:nvCxnSpPr>
      <xdr:spPr>
        <a:xfrm flipV="1">
          <a:off x="8750935" y="13585825"/>
          <a:ext cx="88836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16510</xdr:rowOff>
    </xdr:from>
    <xdr:to>
      <xdr:col>14</xdr:col>
      <xdr:colOff>79375</xdr:colOff>
      <xdr:row>78</xdr:row>
      <xdr:rowOff>118110</xdr:rowOff>
    </xdr:to>
    <xdr:sp macro="" textlink="">
      <xdr:nvSpPr>
        <xdr:cNvPr id="14746" name="フローチャート : 判断 410"/>
        <xdr:cNvSpPr/>
      </xdr:nvSpPr>
      <xdr:spPr>
        <a:xfrm>
          <a:off x="9588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76</xdr:row>
      <xdr:rowOff>134620</xdr:rowOff>
    </xdr:from>
    <xdr:ext cx="465455" cy="252730"/>
    <xdr:sp macro="" textlink="">
      <xdr:nvSpPr>
        <xdr:cNvPr id="14747" name="テキスト ボックス 411"/>
        <xdr:cNvSpPr txBox="1"/>
      </xdr:nvSpPr>
      <xdr:spPr>
        <a:xfrm>
          <a:off x="9404350" y="1316482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69215</xdr:rowOff>
    </xdr:from>
    <xdr:to>
      <xdr:col>12</xdr:col>
      <xdr:colOff>511810</xdr:colOff>
      <xdr:row>79</xdr:row>
      <xdr:rowOff>69215</xdr:rowOff>
    </xdr:to>
    <xdr:cxnSp macro="">
      <xdr:nvCxnSpPr>
        <xdr:cNvPr id="14748" name="直線コネクタ 412"/>
        <xdr:cNvCxnSpPr/>
      </xdr:nvCxnSpPr>
      <xdr:spPr>
        <a:xfrm flipV="1">
          <a:off x="7861300" y="13613765"/>
          <a:ext cx="8896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95885</xdr:rowOff>
    </xdr:from>
    <xdr:to>
      <xdr:col>12</xdr:col>
      <xdr:colOff>561975</xdr:colOff>
      <xdr:row>78</xdr:row>
      <xdr:rowOff>26035</xdr:rowOff>
    </xdr:to>
    <xdr:sp macro="" textlink="">
      <xdr:nvSpPr>
        <xdr:cNvPr id="14749" name="フローチャート : 判断 413"/>
        <xdr:cNvSpPr/>
      </xdr:nvSpPr>
      <xdr:spPr>
        <a:xfrm>
          <a:off x="8699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76</xdr:row>
      <xdr:rowOff>42545</xdr:rowOff>
    </xdr:from>
    <xdr:ext cx="464185" cy="252730"/>
    <xdr:sp macro="" textlink="">
      <xdr:nvSpPr>
        <xdr:cNvPr id="14750" name="テキスト ボックス 414"/>
        <xdr:cNvSpPr txBox="1"/>
      </xdr:nvSpPr>
      <xdr:spPr>
        <a:xfrm>
          <a:off x="8515350" y="1307274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69215</xdr:rowOff>
    </xdr:from>
    <xdr:to>
      <xdr:col>11</xdr:col>
      <xdr:colOff>307975</xdr:colOff>
      <xdr:row>79</xdr:row>
      <xdr:rowOff>71755</xdr:rowOff>
    </xdr:to>
    <xdr:cxnSp macro="">
      <xdr:nvCxnSpPr>
        <xdr:cNvPr id="14751" name="直線コネクタ 415"/>
        <xdr:cNvCxnSpPr/>
      </xdr:nvCxnSpPr>
      <xdr:spPr>
        <a:xfrm flipV="1">
          <a:off x="6972300" y="136137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109220</xdr:rowOff>
    </xdr:from>
    <xdr:to>
      <xdr:col>11</xdr:col>
      <xdr:colOff>358775</xdr:colOff>
      <xdr:row>78</xdr:row>
      <xdr:rowOff>39370</xdr:rowOff>
    </xdr:to>
    <xdr:sp macro="" textlink="">
      <xdr:nvSpPr>
        <xdr:cNvPr id="14752" name="フローチャート : 判断 416"/>
        <xdr:cNvSpPr/>
      </xdr:nvSpPr>
      <xdr:spPr>
        <a:xfrm>
          <a:off x="7810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76</xdr:row>
      <xdr:rowOff>55880</xdr:rowOff>
    </xdr:from>
    <xdr:ext cx="469900" cy="259080"/>
    <xdr:sp macro="" textlink="">
      <xdr:nvSpPr>
        <xdr:cNvPr id="14753" name="テキスト ボックス 417"/>
        <xdr:cNvSpPr txBox="1"/>
      </xdr:nvSpPr>
      <xdr:spPr>
        <a:xfrm>
          <a:off x="7626350" y="1308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122555</xdr:rowOff>
    </xdr:from>
    <xdr:to>
      <xdr:col>10</xdr:col>
      <xdr:colOff>155575</xdr:colOff>
      <xdr:row>78</xdr:row>
      <xdr:rowOff>52705</xdr:rowOff>
    </xdr:to>
    <xdr:sp macro="" textlink="">
      <xdr:nvSpPr>
        <xdr:cNvPr id="14754" name="フローチャート : 判断 418"/>
        <xdr:cNvSpPr/>
      </xdr:nvSpPr>
      <xdr:spPr>
        <a:xfrm>
          <a:off x="6922135" y="133242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76</xdr:row>
      <xdr:rowOff>69850</xdr:rowOff>
    </xdr:from>
    <xdr:ext cx="469900" cy="259080"/>
    <xdr:sp macro="" textlink="">
      <xdr:nvSpPr>
        <xdr:cNvPr id="14755" name="テキスト ボックス 419"/>
        <xdr:cNvSpPr txBox="1"/>
      </xdr:nvSpPr>
      <xdr:spPr>
        <a:xfrm>
          <a:off x="6737350" y="1310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14756"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5015" cy="259080"/>
    <xdr:sp macro="" textlink="">
      <xdr:nvSpPr>
        <xdr:cNvPr id="14757" name="テキスト ボックス 421"/>
        <xdr:cNvSpPr txBox="1"/>
      </xdr:nvSpPr>
      <xdr:spPr>
        <a:xfrm>
          <a:off x="9448800" y="13967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5015" cy="259080"/>
    <xdr:sp macro="" textlink="">
      <xdr:nvSpPr>
        <xdr:cNvPr id="14758" name="テキスト ボックス 422"/>
        <xdr:cNvSpPr txBox="1"/>
      </xdr:nvSpPr>
      <xdr:spPr>
        <a:xfrm>
          <a:off x="8559800" y="13967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5650" cy="259080"/>
    <xdr:sp macro="" textlink="">
      <xdr:nvSpPr>
        <xdr:cNvPr id="14759" name="テキスト ボックス 423"/>
        <xdr:cNvSpPr txBox="1"/>
      </xdr:nvSpPr>
      <xdr:spPr>
        <a:xfrm>
          <a:off x="7670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5650" cy="259080"/>
    <xdr:sp macro="" textlink="">
      <xdr:nvSpPr>
        <xdr:cNvPr id="14760" name="テキスト ボックス 424"/>
        <xdr:cNvSpPr txBox="1"/>
      </xdr:nvSpPr>
      <xdr:spPr>
        <a:xfrm>
          <a:off x="6781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17780</xdr:rowOff>
    </xdr:from>
    <xdr:to>
      <xdr:col>15</xdr:col>
      <xdr:colOff>231775</xdr:colOff>
      <xdr:row>79</xdr:row>
      <xdr:rowOff>119380</xdr:rowOff>
    </xdr:to>
    <xdr:sp macro="" textlink="">
      <xdr:nvSpPr>
        <xdr:cNvPr id="14761" name="円/楕円 425"/>
        <xdr:cNvSpPr/>
      </xdr:nvSpPr>
      <xdr:spPr>
        <a:xfrm>
          <a:off x="104267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104140</xdr:rowOff>
    </xdr:from>
    <xdr:ext cx="378460" cy="259080"/>
    <xdr:sp macro="" textlink="">
      <xdr:nvSpPr>
        <xdr:cNvPr id="14762" name="商工費該当値テキスト"/>
        <xdr:cNvSpPr txBox="1"/>
      </xdr:nvSpPr>
      <xdr:spPr>
        <a:xfrm>
          <a:off x="10528300" y="13477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161925</xdr:rowOff>
    </xdr:from>
    <xdr:to>
      <xdr:col>14</xdr:col>
      <xdr:colOff>79375</xdr:colOff>
      <xdr:row>79</xdr:row>
      <xdr:rowOff>92075</xdr:rowOff>
    </xdr:to>
    <xdr:sp macro="" textlink="">
      <xdr:nvSpPr>
        <xdr:cNvPr id="14763" name="円/楕円 427"/>
        <xdr:cNvSpPr/>
      </xdr:nvSpPr>
      <xdr:spPr>
        <a:xfrm>
          <a:off x="9588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79</xdr:row>
      <xdr:rowOff>83185</xdr:rowOff>
    </xdr:from>
    <xdr:ext cx="465455" cy="259080"/>
    <xdr:sp macro="" textlink="">
      <xdr:nvSpPr>
        <xdr:cNvPr id="14764" name="テキスト ボックス 428"/>
        <xdr:cNvSpPr txBox="1"/>
      </xdr:nvSpPr>
      <xdr:spPr>
        <a:xfrm>
          <a:off x="9404350" y="136277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18415</xdr:rowOff>
    </xdr:from>
    <xdr:to>
      <xdr:col>12</xdr:col>
      <xdr:colOff>561975</xdr:colOff>
      <xdr:row>79</xdr:row>
      <xdr:rowOff>120650</xdr:rowOff>
    </xdr:to>
    <xdr:sp macro="" textlink="">
      <xdr:nvSpPr>
        <xdr:cNvPr id="14765" name="円/楕円 429"/>
        <xdr:cNvSpPr/>
      </xdr:nvSpPr>
      <xdr:spPr>
        <a:xfrm>
          <a:off x="8699500" y="13562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79</xdr:row>
      <xdr:rowOff>111125</xdr:rowOff>
    </xdr:from>
    <xdr:ext cx="372110" cy="252730"/>
    <xdr:sp macro="" textlink="">
      <xdr:nvSpPr>
        <xdr:cNvPr id="14766" name="テキスト ボックス 430"/>
        <xdr:cNvSpPr txBox="1"/>
      </xdr:nvSpPr>
      <xdr:spPr>
        <a:xfrm>
          <a:off x="8561070" y="13655675"/>
          <a:ext cx="372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18415</xdr:rowOff>
    </xdr:from>
    <xdr:to>
      <xdr:col>11</xdr:col>
      <xdr:colOff>358775</xdr:colOff>
      <xdr:row>79</xdr:row>
      <xdr:rowOff>120650</xdr:rowOff>
    </xdr:to>
    <xdr:sp macro="" textlink="">
      <xdr:nvSpPr>
        <xdr:cNvPr id="14767" name="円/楕円 431"/>
        <xdr:cNvSpPr/>
      </xdr:nvSpPr>
      <xdr:spPr>
        <a:xfrm>
          <a:off x="7810500" y="13562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79</xdr:row>
      <xdr:rowOff>111125</xdr:rowOff>
    </xdr:from>
    <xdr:ext cx="372110" cy="252730"/>
    <xdr:sp macro="" textlink="">
      <xdr:nvSpPr>
        <xdr:cNvPr id="14768" name="テキスト ボックス 432"/>
        <xdr:cNvSpPr txBox="1"/>
      </xdr:nvSpPr>
      <xdr:spPr>
        <a:xfrm>
          <a:off x="7672070" y="13655675"/>
          <a:ext cx="372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10</xdr:col>
      <xdr:colOff>54610</xdr:colOff>
      <xdr:row>79</xdr:row>
      <xdr:rowOff>20955</xdr:rowOff>
    </xdr:from>
    <xdr:to>
      <xdr:col>10</xdr:col>
      <xdr:colOff>155575</xdr:colOff>
      <xdr:row>79</xdr:row>
      <xdr:rowOff>122555</xdr:rowOff>
    </xdr:to>
    <xdr:sp macro="" textlink="">
      <xdr:nvSpPr>
        <xdr:cNvPr id="14769" name="円/楕円 433"/>
        <xdr:cNvSpPr/>
      </xdr:nvSpPr>
      <xdr:spPr>
        <a:xfrm>
          <a:off x="6922135" y="1356550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601345</xdr:colOff>
      <xdr:row>79</xdr:row>
      <xdr:rowOff>113665</xdr:rowOff>
    </xdr:from>
    <xdr:ext cx="372110" cy="258445"/>
    <xdr:sp macro="" textlink="">
      <xdr:nvSpPr>
        <xdr:cNvPr id="14770" name="テキスト ボックス 434"/>
        <xdr:cNvSpPr txBox="1"/>
      </xdr:nvSpPr>
      <xdr:spPr>
        <a:xfrm>
          <a:off x="6783070" y="13658215"/>
          <a:ext cx="372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14771"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4772"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4773"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4774"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4775"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4776"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4777"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4778"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9075"/>
    <xdr:sp macro="" textlink="">
      <xdr:nvSpPr>
        <xdr:cNvPr id="14779" name="テキスト ボックス 443"/>
        <xdr:cNvSpPr txBox="1"/>
      </xdr:nvSpPr>
      <xdr:spPr>
        <a:xfrm>
          <a:off x="6565900" y="14922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14780"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14781"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14782" name="テキスト ボックス 446"/>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14783"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25145" cy="259080"/>
    <xdr:sp macro="" textlink="">
      <xdr:nvSpPr>
        <xdr:cNvPr id="14784" name="テキスト ボックス 448"/>
        <xdr:cNvSpPr txBox="1"/>
      </xdr:nvSpPr>
      <xdr:spPr>
        <a:xfrm>
          <a:off x="6072505" y="16494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14785"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25145" cy="252730"/>
    <xdr:sp macro="" textlink="">
      <xdr:nvSpPr>
        <xdr:cNvPr id="14786" name="テキスト ボックス 450"/>
        <xdr:cNvSpPr txBox="1"/>
      </xdr:nvSpPr>
      <xdr:spPr>
        <a:xfrm>
          <a:off x="6072505" y="161137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14787"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25145" cy="259080"/>
    <xdr:sp macro="" textlink="">
      <xdr:nvSpPr>
        <xdr:cNvPr id="14788" name="テキスト ボックス 452"/>
        <xdr:cNvSpPr txBox="1"/>
      </xdr:nvSpPr>
      <xdr:spPr>
        <a:xfrm>
          <a:off x="6072505" y="15732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14789"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89280" cy="259080"/>
    <xdr:sp macro="" textlink="">
      <xdr:nvSpPr>
        <xdr:cNvPr id="14790" name="テキスト ボックス 454"/>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14791"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89280" cy="252730"/>
    <xdr:sp macro="" textlink="">
      <xdr:nvSpPr>
        <xdr:cNvPr id="14792" name="テキスト ボックス 456"/>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1479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141605</xdr:rowOff>
    </xdr:from>
    <xdr:to>
      <xdr:col>15</xdr:col>
      <xdr:colOff>180340</xdr:colOff>
      <xdr:row>98</xdr:row>
      <xdr:rowOff>26670</xdr:rowOff>
    </xdr:to>
    <xdr:cxnSp macro="">
      <xdr:nvCxnSpPr>
        <xdr:cNvPr id="14794" name="直線コネクタ 458"/>
        <xdr:cNvCxnSpPr/>
      </xdr:nvCxnSpPr>
      <xdr:spPr>
        <a:xfrm flipV="1">
          <a:off x="10475595" y="1540065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30480</xdr:rowOff>
    </xdr:from>
    <xdr:ext cx="534670" cy="252730"/>
    <xdr:sp macro="" textlink="">
      <xdr:nvSpPr>
        <xdr:cNvPr id="14795" name="土木費最小値テキスト"/>
        <xdr:cNvSpPr txBox="1"/>
      </xdr:nvSpPr>
      <xdr:spPr>
        <a:xfrm>
          <a:off x="10528300" y="168325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26670</xdr:rowOff>
    </xdr:from>
    <xdr:to>
      <xdr:col>15</xdr:col>
      <xdr:colOff>269875</xdr:colOff>
      <xdr:row>98</xdr:row>
      <xdr:rowOff>26670</xdr:rowOff>
    </xdr:to>
    <xdr:cxnSp macro="">
      <xdr:nvCxnSpPr>
        <xdr:cNvPr id="14796" name="直線コネクタ 460"/>
        <xdr:cNvCxnSpPr/>
      </xdr:nvCxnSpPr>
      <xdr:spPr>
        <a:xfrm>
          <a:off x="10388600" y="1682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88265</xdr:rowOff>
    </xdr:from>
    <xdr:ext cx="598805" cy="252730"/>
    <xdr:sp macro="" textlink="">
      <xdr:nvSpPr>
        <xdr:cNvPr id="14797" name="土木費最大値テキスト"/>
        <xdr:cNvSpPr txBox="1"/>
      </xdr:nvSpPr>
      <xdr:spPr>
        <a:xfrm>
          <a:off x="10528300" y="151758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141605</xdr:rowOff>
    </xdr:from>
    <xdr:to>
      <xdr:col>15</xdr:col>
      <xdr:colOff>269875</xdr:colOff>
      <xdr:row>89</xdr:row>
      <xdr:rowOff>141605</xdr:rowOff>
    </xdr:to>
    <xdr:cxnSp macro="">
      <xdr:nvCxnSpPr>
        <xdr:cNvPr id="14798" name="直線コネクタ 462"/>
        <xdr:cNvCxnSpPr/>
      </xdr:nvCxnSpPr>
      <xdr:spPr>
        <a:xfrm>
          <a:off x="10388600" y="1540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124460</xdr:rowOff>
    </xdr:from>
    <xdr:to>
      <xdr:col>15</xdr:col>
      <xdr:colOff>180975</xdr:colOff>
      <xdr:row>95</xdr:row>
      <xdr:rowOff>154940</xdr:rowOff>
    </xdr:to>
    <xdr:cxnSp macro="">
      <xdr:nvCxnSpPr>
        <xdr:cNvPr id="14799" name="直線コネクタ 463"/>
        <xdr:cNvCxnSpPr/>
      </xdr:nvCxnSpPr>
      <xdr:spPr>
        <a:xfrm>
          <a:off x="9639300" y="164122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85090</xdr:rowOff>
    </xdr:from>
    <xdr:ext cx="534670" cy="259080"/>
    <xdr:sp macro="" textlink="">
      <xdr:nvSpPr>
        <xdr:cNvPr id="14800" name="土木費平均値テキスト"/>
        <xdr:cNvSpPr txBox="1"/>
      </xdr:nvSpPr>
      <xdr:spPr>
        <a:xfrm>
          <a:off x="10528300" y="16201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62230</xdr:rowOff>
    </xdr:from>
    <xdr:to>
      <xdr:col>15</xdr:col>
      <xdr:colOff>231775</xdr:colOff>
      <xdr:row>95</xdr:row>
      <xdr:rowOff>163830</xdr:rowOff>
    </xdr:to>
    <xdr:sp macro="" textlink="">
      <xdr:nvSpPr>
        <xdr:cNvPr id="14801" name="フローチャート : 判断 465"/>
        <xdr:cNvSpPr/>
      </xdr:nvSpPr>
      <xdr:spPr>
        <a:xfrm>
          <a:off x="104267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95</xdr:row>
      <xdr:rowOff>124460</xdr:rowOff>
    </xdr:from>
    <xdr:to>
      <xdr:col>14</xdr:col>
      <xdr:colOff>28575</xdr:colOff>
      <xdr:row>96</xdr:row>
      <xdr:rowOff>76200</xdr:rowOff>
    </xdr:to>
    <xdr:cxnSp macro="">
      <xdr:nvCxnSpPr>
        <xdr:cNvPr id="14802" name="直線コネクタ 466"/>
        <xdr:cNvCxnSpPr/>
      </xdr:nvCxnSpPr>
      <xdr:spPr>
        <a:xfrm flipV="1">
          <a:off x="8750935" y="16412210"/>
          <a:ext cx="88836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156210</xdr:rowOff>
    </xdr:from>
    <xdr:to>
      <xdr:col>14</xdr:col>
      <xdr:colOff>79375</xdr:colOff>
      <xdr:row>96</xdr:row>
      <xdr:rowOff>86360</xdr:rowOff>
    </xdr:to>
    <xdr:sp macro="" textlink="">
      <xdr:nvSpPr>
        <xdr:cNvPr id="14803" name="フローチャート : 判断 467"/>
        <xdr:cNvSpPr/>
      </xdr:nvSpPr>
      <xdr:spPr>
        <a:xfrm>
          <a:off x="9588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96</xdr:row>
      <xdr:rowOff>77470</xdr:rowOff>
    </xdr:from>
    <xdr:ext cx="534670" cy="252730"/>
    <xdr:sp macro="" textlink="">
      <xdr:nvSpPr>
        <xdr:cNvPr id="14804" name="テキスト ボックス 468"/>
        <xdr:cNvSpPr txBox="1"/>
      </xdr:nvSpPr>
      <xdr:spPr>
        <a:xfrm>
          <a:off x="9371965" y="16536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42545</xdr:rowOff>
    </xdr:from>
    <xdr:to>
      <xdr:col>12</xdr:col>
      <xdr:colOff>511810</xdr:colOff>
      <xdr:row>96</xdr:row>
      <xdr:rowOff>76200</xdr:rowOff>
    </xdr:to>
    <xdr:cxnSp macro="">
      <xdr:nvCxnSpPr>
        <xdr:cNvPr id="14805" name="直線コネクタ 469"/>
        <xdr:cNvCxnSpPr/>
      </xdr:nvCxnSpPr>
      <xdr:spPr>
        <a:xfrm>
          <a:off x="7861300" y="16501745"/>
          <a:ext cx="88963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82550</xdr:rowOff>
    </xdr:from>
    <xdr:to>
      <xdr:col>12</xdr:col>
      <xdr:colOff>561975</xdr:colOff>
      <xdr:row>96</xdr:row>
      <xdr:rowOff>12700</xdr:rowOff>
    </xdr:to>
    <xdr:sp macro="" textlink="">
      <xdr:nvSpPr>
        <xdr:cNvPr id="14806" name="フローチャート : 判断 470"/>
        <xdr:cNvSpPr/>
      </xdr:nvSpPr>
      <xdr:spPr>
        <a:xfrm>
          <a:off x="8699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94</xdr:row>
      <xdr:rowOff>29210</xdr:rowOff>
    </xdr:from>
    <xdr:ext cx="534670" cy="252730"/>
    <xdr:sp macro="" textlink="">
      <xdr:nvSpPr>
        <xdr:cNvPr id="14807" name="テキスト ボックス 471"/>
        <xdr:cNvSpPr txBox="1"/>
      </xdr:nvSpPr>
      <xdr:spPr>
        <a:xfrm>
          <a:off x="8482965" y="161455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167640</xdr:rowOff>
    </xdr:from>
    <xdr:to>
      <xdr:col>11</xdr:col>
      <xdr:colOff>307975</xdr:colOff>
      <xdr:row>96</xdr:row>
      <xdr:rowOff>42545</xdr:rowOff>
    </xdr:to>
    <xdr:cxnSp macro="">
      <xdr:nvCxnSpPr>
        <xdr:cNvPr id="14808" name="直線コネクタ 472"/>
        <xdr:cNvCxnSpPr/>
      </xdr:nvCxnSpPr>
      <xdr:spPr>
        <a:xfrm>
          <a:off x="6972300" y="164553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63500</xdr:rowOff>
    </xdr:from>
    <xdr:to>
      <xdr:col>11</xdr:col>
      <xdr:colOff>358775</xdr:colOff>
      <xdr:row>95</xdr:row>
      <xdr:rowOff>164465</xdr:rowOff>
    </xdr:to>
    <xdr:sp macro="" textlink="">
      <xdr:nvSpPr>
        <xdr:cNvPr id="14809" name="フローチャート : 判断 473"/>
        <xdr:cNvSpPr/>
      </xdr:nvSpPr>
      <xdr:spPr>
        <a:xfrm>
          <a:off x="7810500" y="16351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94</xdr:row>
      <xdr:rowOff>9525</xdr:rowOff>
    </xdr:from>
    <xdr:ext cx="534670" cy="252730"/>
    <xdr:sp macro="" textlink="">
      <xdr:nvSpPr>
        <xdr:cNvPr id="14810" name="テキスト ボックス 474"/>
        <xdr:cNvSpPr txBox="1"/>
      </xdr:nvSpPr>
      <xdr:spPr>
        <a:xfrm>
          <a:off x="7593965" y="161258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54610</xdr:colOff>
      <xdr:row>95</xdr:row>
      <xdr:rowOff>148590</xdr:rowOff>
    </xdr:from>
    <xdr:to>
      <xdr:col>10</xdr:col>
      <xdr:colOff>155575</xdr:colOff>
      <xdr:row>96</xdr:row>
      <xdr:rowOff>78740</xdr:rowOff>
    </xdr:to>
    <xdr:sp macro="" textlink="">
      <xdr:nvSpPr>
        <xdr:cNvPr id="14811" name="フローチャート : 判断 475"/>
        <xdr:cNvSpPr/>
      </xdr:nvSpPr>
      <xdr:spPr>
        <a:xfrm>
          <a:off x="6922135" y="164363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96</xdr:row>
      <xdr:rowOff>70485</xdr:rowOff>
    </xdr:from>
    <xdr:ext cx="527685" cy="259080"/>
    <xdr:sp macro="" textlink="">
      <xdr:nvSpPr>
        <xdr:cNvPr id="14812" name="テキスト ボックス 476"/>
        <xdr:cNvSpPr txBox="1"/>
      </xdr:nvSpPr>
      <xdr:spPr>
        <a:xfrm>
          <a:off x="6705600" y="165296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14813"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5015" cy="259080"/>
    <xdr:sp macro="" textlink="">
      <xdr:nvSpPr>
        <xdr:cNvPr id="14814" name="テキスト ボックス 478"/>
        <xdr:cNvSpPr txBox="1"/>
      </xdr:nvSpPr>
      <xdr:spPr>
        <a:xfrm>
          <a:off x="94488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5015" cy="259080"/>
    <xdr:sp macro="" textlink="">
      <xdr:nvSpPr>
        <xdr:cNvPr id="14815" name="テキスト ボックス 479"/>
        <xdr:cNvSpPr txBox="1"/>
      </xdr:nvSpPr>
      <xdr:spPr>
        <a:xfrm>
          <a:off x="85598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5650" cy="259080"/>
    <xdr:sp macro="" textlink="">
      <xdr:nvSpPr>
        <xdr:cNvPr id="14816" name="テキスト ボックス 480"/>
        <xdr:cNvSpPr txBox="1"/>
      </xdr:nvSpPr>
      <xdr:spPr>
        <a:xfrm>
          <a:off x="7670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5650" cy="259080"/>
    <xdr:sp macro="" textlink="">
      <xdr:nvSpPr>
        <xdr:cNvPr id="14817" name="テキスト ボックス 481"/>
        <xdr:cNvSpPr txBox="1"/>
      </xdr:nvSpPr>
      <xdr:spPr>
        <a:xfrm>
          <a:off x="6781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103505</xdr:rowOff>
    </xdr:from>
    <xdr:to>
      <xdr:col>15</xdr:col>
      <xdr:colOff>231775</xdr:colOff>
      <xdr:row>96</xdr:row>
      <xdr:rowOff>33655</xdr:rowOff>
    </xdr:to>
    <xdr:sp macro="" textlink="">
      <xdr:nvSpPr>
        <xdr:cNvPr id="14818" name="円/楕円 482"/>
        <xdr:cNvSpPr/>
      </xdr:nvSpPr>
      <xdr:spPr>
        <a:xfrm>
          <a:off x="104267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81915</xdr:rowOff>
    </xdr:from>
    <xdr:ext cx="534670" cy="259080"/>
    <xdr:sp macro="" textlink="">
      <xdr:nvSpPr>
        <xdr:cNvPr id="14819" name="土木費該当値テキスト"/>
        <xdr:cNvSpPr txBox="1"/>
      </xdr:nvSpPr>
      <xdr:spPr>
        <a:xfrm>
          <a:off x="10528300" y="1636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45,342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73660</xdr:rowOff>
    </xdr:from>
    <xdr:to>
      <xdr:col>14</xdr:col>
      <xdr:colOff>79375</xdr:colOff>
      <xdr:row>96</xdr:row>
      <xdr:rowOff>3810</xdr:rowOff>
    </xdr:to>
    <xdr:sp macro="" textlink="">
      <xdr:nvSpPr>
        <xdr:cNvPr id="14820" name="円/楕円 484"/>
        <xdr:cNvSpPr/>
      </xdr:nvSpPr>
      <xdr:spPr>
        <a:xfrm>
          <a:off x="9588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94</xdr:row>
      <xdr:rowOff>20320</xdr:rowOff>
    </xdr:from>
    <xdr:ext cx="534670" cy="252730"/>
    <xdr:sp macro="" textlink="">
      <xdr:nvSpPr>
        <xdr:cNvPr id="14821" name="テキスト ボックス 485"/>
        <xdr:cNvSpPr txBox="1"/>
      </xdr:nvSpPr>
      <xdr:spPr>
        <a:xfrm>
          <a:off x="9371965" y="161366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47,705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25400</xdr:rowOff>
    </xdr:from>
    <xdr:to>
      <xdr:col>12</xdr:col>
      <xdr:colOff>561975</xdr:colOff>
      <xdr:row>96</xdr:row>
      <xdr:rowOff>127000</xdr:rowOff>
    </xdr:to>
    <xdr:sp macro="" textlink="">
      <xdr:nvSpPr>
        <xdr:cNvPr id="14822" name="円/楕円 486"/>
        <xdr:cNvSpPr/>
      </xdr:nvSpPr>
      <xdr:spPr>
        <a:xfrm>
          <a:off x="8699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96</xdr:row>
      <xdr:rowOff>118110</xdr:rowOff>
    </xdr:from>
    <xdr:ext cx="534670" cy="259080"/>
    <xdr:sp macro="" textlink="">
      <xdr:nvSpPr>
        <xdr:cNvPr id="14823" name="テキスト ボックス 487"/>
        <xdr:cNvSpPr txBox="1"/>
      </xdr:nvSpPr>
      <xdr:spPr>
        <a:xfrm>
          <a:off x="8482965" y="1657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37,979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163195</xdr:rowOff>
    </xdr:from>
    <xdr:to>
      <xdr:col>11</xdr:col>
      <xdr:colOff>358775</xdr:colOff>
      <xdr:row>96</xdr:row>
      <xdr:rowOff>93345</xdr:rowOff>
    </xdr:to>
    <xdr:sp macro="" textlink="">
      <xdr:nvSpPr>
        <xdr:cNvPr id="14824" name="円/楕円 488"/>
        <xdr:cNvSpPr/>
      </xdr:nvSpPr>
      <xdr:spPr>
        <a:xfrm>
          <a:off x="781050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96</xdr:row>
      <xdr:rowOff>84455</xdr:rowOff>
    </xdr:from>
    <xdr:ext cx="534670" cy="259080"/>
    <xdr:sp macro="" textlink="">
      <xdr:nvSpPr>
        <xdr:cNvPr id="14825" name="テキスト ボックス 489"/>
        <xdr:cNvSpPr txBox="1"/>
      </xdr:nvSpPr>
      <xdr:spPr>
        <a:xfrm>
          <a:off x="7593965"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40,653</a:t>
          </a:r>
          <a:endParaRPr kumimoji="1" lang="ja-JP" altLang="en-US" sz="1000" b="1">
            <a:solidFill>
              <a:srgbClr val="FF0000"/>
            </a:solidFill>
            <a:latin typeface="ＭＳ Ｐゴシック"/>
          </a:endParaRPr>
        </a:p>
      </xdr:txBody>
    </xdr:sp>
    <xdr:clientData/>
  </xdr:oneCellAnchor>
  <xdr:twoCellAnchor>
    <xdr:from>
      <xdr:col>10</xdr:col>
      <xdr:colOff>54610</xdr:colOff>
      <xdr:row>95</xdr:row>
      <xdr:rowOff>116840</xdr:rowOff>
    </xdr:from>
    <xdr:to>
      <xdr:col>10</xdr:col>
      <xdr:colOff>155575</xdr:colOff>
      <xdr:row>96</xdr:row>
      <xdr:rowOff>46990</xdr:rowOff>
    </xdr:to>
    <xdr:sp macro="" textlink="">
      <xdr:nvSpPr>
        <xdr:cNvPr id="14826" name="円/楕円 490"/>
        <xdr:cNvSpPr/>
      </xdr:nvSpPr>
      <xdr:spPr>
        <a:xfrm>
          <a:off x="6922135" y="164045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94</xdr:row>
      <xdr:rowOff>63500</xdr:rowOff>
    </xdr:from>
    <xdr:ext cx="527685" cy="252730"/>
    <xdr:sp macro="" textlink="">
      <xdr:nvSpPr>
        <xdr:cNvPr id="14827" name="テキスト ボックス 491"/>
        <xdr:cNvSpPr txBox="1"/>
      </xdr:nvSpPr>
      <xdr:spPr>
        <a:xfrm>
          <a:off x="6705600" y="16179800"/>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44,298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14828"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4829"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4830"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4831"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4832"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4833"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4834"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4835"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2900" cy="219075"/>
    <xdr:sp macro="" textlink="">
      <xdr:nvSpPr>
        <xdr:cNvPr id="14836" name="テキスト ボックス 500"/>
        <xdr:cNvSpPr txBox="1"/>
      </xdr:nvSpPr>
      <xdr:spPr>
        <a:xfrm>
          <a:off x="12407900" y="463550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14837"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40</xdr:row>
      <xdr:rowOff>111760</xdr:rowOff>
    </xdr:from>
    <xdr:ext cx="242570" cy="252730"/>
    <xdr:sp macro="" textlink="">
      <xdr:nvSpPr>
        <xdr:cNvPr id="14838" name="テキスト ボックス 502"/>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14839"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37</xdr:row>
      <xdr:rowOff>168910</xdr:rowOff>
    </xdr:from>
    <xdr:ext cx="531495" cy="252730"/>
    <xdr:sp macro="" textlink="">
      <xdr:nvSpPr>
        <xdr:cNvPr id="14840" name="テキスト ボックス 504"/>
        <xdr:cNvSpPr txBox="1"/>
      </xdr:nvSpPr>
      <xdr:spPr>
        <a:xfrm>
          <a:off x="11913870"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14841"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35</xdr:row>
      <xdr:rowOff>54610</xdr:rowOff>
    </xdr:from>
    <xdr:ext cx="531495" cy="252730"/>
    <xdr:sp macro="" textlink="">
      <xdr:nvSpPr>
        <xdr:cNvPr id="14842" name="テキスト ボックス 506"/>
        <xdr:cNvSpPr txBox="1"/>
      </xdr:nvSpPr>
      <xdr:spPr>
        <a:xfrm>
          <a:off x="11913870"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14843"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32</xdr:row>
      <xdr:rowOff>111760</xdr:rowOff>
    </xdr:from>
    <xdr:ext cx="531495" cy="252730"/>
    <xdr:sp macro="" textlink="">
      <xdr:nvSpPr>
        <xdr:cNvPr id="14844" name="テキスト ボックス 508"/>
        <xdr:cNvSpPr txBox="1"/>
      </xdr:nvSpPr>
      <xdr:spPr>
        <a:xfrm>
          <a:off x="11913870"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14845"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168910</xdr:rowOff>
    </xdr:from>
    <xdr:ext cx="531495" cy="252730"/>
    <xdr:sp macro="" textlink="">
      <xdr:nvSpPr>
        <xdr:cNvPr id="14846" name="テキスト ボックス 510"/>
        <xdr:cNvSpPr txBox="1"/>
      </xdr:nvSpPr>
      <xdr:spPr>
        <a:xfrm>
          <a:off x="11913870"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14847"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52730"/>
    <xdr:sp macro="" textlink="">
      <xdr:nvSpPr>
        <xdr:cNvPr id="14848" name="テキスト ボックス 512"/>
        <xdr:cNvSpPr txBox="1"/>
      </xdr:nvSpPr>
      <xdr:spPr>
        <a:xfrm>
          <a:off x="11913870"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1484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115570</xdr:rowOff>
    </xdr:from>
    <xdr:to>
      <xdr:col>23</xdr:col>
      <xdr:colOff>516890</xdr:colOff>
      <xdr:row>39</xdr:row>
      <xdr:rowOff>80645</xdr:rowOff>
    </xdr:to>
    <xdr:cxnSp macro="">
      <xdr:nvCxnSpPr>
        <xdr:cNvPr id="14850" name="直線コネクタ 514"/>
        <xdr:cNvCxnSpPr/>
      </xdr:nvCxnSpPr>
      <xdr:spPr>
        <a:xfrm flipV="1">
          <a:off x="16317595" y="5601970"/>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84455</xdr:rowOff>
    </xdr:from>
    <xdr:ext cx="469900" cy="259080"/>
    <xdr:sp macro="" textlink="">
      <xdr:nvSpPr>
        <xdr:cNvPr id="14851" name="消防費最小値テキスト"/>
        <xdr:cNvSpPr txBox="1"/>
      </xdr:nvSpPr>
      <xdr:spPr>
        <a:xfrm>
          <a:off x="16370300" y="6771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80645</xdr:rowOff>
    </xdr:from>
    <xdr:to>
      <xdr:col>23</xdr:col>
      <xdr:colOff>606425</xdr:colOff>
      <xdr:row>39</xdr:row>
      <xdr:rowOff>80645</xdr:rowOff>
    </xdr:to>
    <xdr:cxnSp macro="">
      <xdr:nvCxnSpPr>
        <xdr:cNvPr id="14852" name="直線コネクタ 516"/>
        <xdr:cNvCxnSpPr/>
      </xdr:nvCxnSpPr>
      <xdr:spPr>
        <a:xfrm>
          <a:off x="16230600" y="676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62230</xdr:rowOff>
    </xdr:from>
    <xdr:ext cx="534670" cy="259080"/>
    <xdr:sp macro="" textlink="">
      <xdr:nvSpPr>
        <xdr:cNvPr id="14853" name="消防費最大値テキスト"/>
        <xdr:cNvSpPr txBox="1"/>
      </xdr:nvSpPr>
      <xdr:spPr>
        <a:xfrm>
          <a:off x="16370300" y="5377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115570</xdr:rowOff>
    </xdr:from>
    <xdr:to>
      <xdr:col>23</xdr:col>
      <xdr:colOff>606425</xdr:colOff>
      <xdr:row>32</xdr:row>
      <xdr:rowOff>115570</xdr:rowOff>
    </xdr:to>
    <xdr:cxnSp macro="">
      <xdr:nvCxnSpPr>
        <xdr:cNvPr id="14854" name="直線コネクタ 518"/>
        <xdr:cNvCxnSpPr/>
      </xdr:nvCxnSpPr>
      <xdr:spPr>
        <a:xfrm>
          <a:off x="16230600" y="560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59690</xdr:rowOff>
    </xdr:from>
    <xdr:to>
      <xdr:col>23</xdr:col>
      <xdr:colOff>517525</xdr:colOff>
      <xdr:row>38</xdr:row>
      <xdr:rowOff>63500</xdr:rowOff>
    </xdr:to>
    <xdr:cxnSp macro="">
      <xdr:nvCxnSpPr>
        <xdr:cNvPr id="14855" name="直線コネクタ 519"/>
        <xdr:cNvCxnSpPr/>
      </xdr:nvCxnSpPr>
      <xdr:spPr>
        <a:xfrm flipV="1">
          <a:off x="15481300" y="65747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70485</xdr:rowOff>
    </xdr:from>
    <xdr:ext cx="534670" cy="259080"/>
    <xdr:sp macro="" textlink="">
      <xdr:nvSpPr>
        <xdr:cNvPr id="14856" name="消防費平均値テキスト"/>
        <xdr:cNvSpPr txBox="1"/>
      </xdr:nvSpPr>
      <xdr:spPr>
        <a:xfrm>
          <a:off x="16370300" y="6071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47625</xdr:rowOff>
    </xdr:from>
    <xdr:to>
      <xdr:col>23</xdr:col>
      <xdr:colOff>568325</xdr:colOff>
      <xdr:row>36</xdr:row>
      <xdr:rowOff>149225</xdr:rowOff>
    </xdr:to>
    <xdr:sp macro="" textlink="">
      <xdr:nvSpPr>
        <xdr:cNvPr id="14857" name="フローチャート : 判断 521"/>
        <xdr:cNvSpPr/>
      </xdr:nvSpPr>
      <xdr:spPr>
        <a:xfrm>
          <a:off x="162687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56515</xdr:rowOff>
    </xdr:from>
    <xdr:to>
      <xdr:col>22</xdr:col>
      <xdr:colOff>365125</xdr:colOff>
      <xdr:row>38</xdr:row>
      <xdr:rowOff>63500</xdr:rowOff>
    </xdr:to>
    <xdr:cxnSp macro="">
      <xdr:nvCxnSpPr>
        <xdr:cNvPr id="14858" name="直線コネクタ 522"/>
        <xdr:cNvCxnSpPr/>
      </xdr:nvCxnSpPr>
      <xdr:spPr>
        <a:xfrm>
          <a:off x="14592300" y="65716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80645</xdr:rowOff>
    </xdr:from>
    <xdr:to>
      <xdr:col>22</xdr:col>
      <xdr:colOff>415925</xdr:colOff>
      <xdr:row>38</xdr:row>
      <xdr:rowOff>10795</xdr:rowOff>
    </xdr:to>
    <xdr:sp macro="" textlink="">
      <xdr:nvSpPr>
        <xdr:cNvPr id="14859" name="フローチャート : 判断 523"/>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36</xdr:row>
      <xdr:rowOff>27305</xdr:rowOff>
    </xdr:from>
    <xdr:ext cx="534670" cy="259080"/>
    <xdr:sp macro="" textlink="">
      <xdr:nvSpPr>
        <xdr:cNvPr id="14860" name="テキスト ボックス 524"/>
        <xdr:cNvSpPr txBox="1"/>
      </xdr:nvSpPr>
      <xdr:spPr>
        <a:xfrm>
          <a:off x="15213965" y="619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56515</xdr:rowOff>
    </xdr:from>
    <xdr:to>
      <xdr:col>21</xdr:col>
      <xdr:colOff>161925</xdr:colOff>
      <xdr:row>38</xdr:row>
      <xdr:rowOff>67310</xdr:rowOff>
    </xdr:to>
    <xdr:cxnSp macro="">
      <xdr:nvCxnSpPr>
        <xdr:cNvPr id="14861" name="直線コネクタ 525"/>
        <xdr:cNvCxnSpPr/>
      </xdr:nvCxnSpPr>
      <xdr:spPr>
        <a:xfrm flipV="1">
          <a:off x="13703300" y="65716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99695</xdr:rowOff>
    </xdr:from>
    <xdr:to>
      <xdr:col>21</xdr:col>
      <xdr:colOff>212725</xdr:colOff>
      <xdr:row>37</xdr:row>
      <xdr:rowOff>29845</xdr:rowOff>
    </xdr:to>
    <xdr:sp macro="" textlink="">
      <xdr:nvSpPr>
        <xdr:cNvPr id="14862" name="フローチャート : 判断 526"/>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46355</xdr:rowOff>
    </xdr:from>
    <xdr:ext cx="534670" cy="259080"/>
    <xdr:sp macro="" textlink="">
      <xdr:nvSpPr>
        <xdr:cNvPr id="14863" name="テキスト ボックス 527"/>
        <xdr:cNvSpPr txBox="1"/>
      </xdr:nvSpPr>
      <xdr:spPr>
        <a:xfrm>
          <a:off x="14324965" y="6047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67310</xdr:rowOff>
    </xdr:from>
    <xdr:to>
      <xdr:col>19</xdr:col>
      <xdr:colOff>644525</xdr:colOff>
      <xdr:row>38</xdr:row>
      <xdr:rowOff>78740</xdr:rowOff>
    </xdr:to>
    <xdr:cxnSp macro="">
      <xdr:nvCxnSpPr>
        <xdr:cNvPr id="14864" name="直線コネクタ 528"/>
        <xdr:cNvCxnSpPr/>
      </xdr:nvCxnSpPr>
      <xdr:spPr>
        <a:xfrm flipV="1">
          <a:off x="12814300" y="6582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128270</xdr:rowOff>
    </xdr:from>
    <xdr:to>
      <xdr:col>20</xdr:col>
      <xdr:colOff>9525</xdr:colOff>
      <xdr:row>37</xdr:row>
      <xdr:rowOff>58420</xdr:rowOff>
    </xdr:to>
    <xdr:sp macro="" textlink="">
      <xdr:nvSpPr>
        <xdr:cNvPr id="14865" name="フローチャート : 判断 529"/>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35</xdr:row>
      <xdr:rowOff>74930</xdr:rowOff>
    </xdr:from>
    <xdr:ext cx="534670" cy="252730"/>
    <xdr:sp macro="" textlink="">
      <xdr:nvSpPr>
        <xdr:cNvPr id="14866" name="テキスト ボックス 530"/>
        <xdr:cNvSpPr txBox="1"/>
      </xdr:nvSpPr>
      <xdr:spPr>
        <a:xfrm>
          <a:off x="13435965" y="60756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165100</xdr:rowOff>
    </xdr:from>
    <xdr:to>
      <xdr:col>18</xdr:col>
      <xdr:colOff>492125</xdr:colOff>
      <xdr:row>37</xdr:row>
      <xdr:rowOff>95250</xdr:rowOff>
    </xdr:to>
    <xdr:sp macro="" textlink="">
      <xdr:nvSpPr>
        <xdr:cNvPr id="14867" name="フローチャート : 判断 531"/>
        <xdr:cNvSpPr/>
      </xdr:nvSpPr>
      <xdr:spPr>
        <a:xfrm>
          <a:off x="12763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111760</xdr:rowOff>
    </xdr:from>
    <xdr:ext cx="534670" cy="252730"/>
    <xdr:sp macro="" textlink="">
      <xdr:nvSpPr>
        <xdr:cNvPr id="14868" name="テキスト ボックス 532"/>
        <xdr:cNvSpPr txBox="1"/>
      </xdr:nvSpPr>
      <xdr:spPr>
        <a:xfrm>
          <a:off x="12546965" y="61125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14869" name="テキスト ボックス 533"/>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14870" name="テキスト ボックス 534"/>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14871" name="テキスト ボックス 535"/>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14872" name="テキスト ボックス 536"/>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5650" cy="259080"/>
    <xdr:sp macro="" textlink="">
      <xdr:nvSpPr>
        <xdr:cNvPr id="14873" name="テキスト ボックス 537"/>
        <xdr:cNvSpPr txBox="1"/>
      </xdr:nvSpPr>
      <xdr:spPr>
        <a:xfrm>
          <a:off x="12623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xdr:rowOff>
    </xdr:from>
    <xdr:to>
      <xdr:col>23</xdr:col>
      <xdr:colOff>568325</xdr:colOff>
      <xdr:row>38</xdr:row>
      <xdr:rowOff>110490</xdr:rowOff>
    </xdr:to>
    <xdr:sp macro="" textlink="">
      <xdr:nvSpPr>
        <xdr:cNvPr id="14874" name="円/楕円 538"/>
        <xdr:cNvSpPr/>
      </xdr:nvSpPr>
      <xdr:spPr>
        <a:xfrm>
          <a:off x="162687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158750</xdr:rowOff>
    </xdr:from>
    <xdr:ext cx="534670" cy="259080"/>
    <xdr:sp macro="" textlink="">
      <xdr:nvSpPr>
        <xdr:cNvPr id="14875" name="消防費該当値テキスト"/>
        <xdr:cNvSpPr txBox="1"/>
      </xdr:nvSpPr>
      <xdr:spPr>
        <a:xfrm>
          <a:off x="16370300" y="6502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11,745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12700</xdr:rowOff>
    </xdr:from>
    <xdr:to>
      <xdr:col>22</xdr:col>
      <xdr:colOff>415925</xdr:colOff>
      <xdr:row>38</xdr:row>
      <xdr:rowOff>114300</xdr:rowOff>
    </xdr:to>
    <xdr:sp macro="" textlink="">
      <xdr:nvSpPr>
        <xdr:cNvPr id="14876" name="円/楕円 540"/>
        <xdr:cNvSpPr/>
      </xdr:nvSpPr>
      <xdr:spPr>
        <a:xfrm>
          <a:off x="15430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38</xdr:row>
      <xdr:rowOff>105410</xdr:rowOff>
    </xdr:from>
    <xdr:ext cx="534670" cy="259080"/>
    <xdr:sp macro="" textlink="">
      <xdr:nvSpPr>
        <xdr:cNvPr id="14877" name="テキスト ボックス 541"/>
        <xdr:cNvSpPr txBox="1"/>
      </xdr:nvSpPr>
      <xdr:spPr>
        <a:xfrm>
          <a:off x="15213965" y="662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6350</xdr:rowOff>
    </xdr:from>
    <xdr:to>
      <xdr:col>21</xdr:col>
      <xdr:colOff>212725</xdr:colOff>
      <xdr:row>38</xdr:row>
      <xdr:rowOff>107315</xdr:rowOff>
    </xdr:to>
    <xdr:sp macro="" textlink="">
      <xdr:nvSpPr>
        <xdr:cNvPr id="14878" name="円/楕円 542"/>
        <xdr:cNvSpPr/>
      </xdr:nvSpPr>
      <xdr:spPr>
        <a:xfrm>
          <a:off x="14541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38</xdr:row>
      <xdr:rowOff>98425</xdr:rowOff>
    </xdr:from>
    <xdr:ext cx="534670" cy="252730"/>
    <xdr:sp macro="" textlink="">
      <xdr:nvSpPr>
        <xdr:cNvPr id="14879" name="テキスト ボックス 543"/>
        <xdr:cNvSpPr txBox="1"/>
      </xdr:nvSpPr>
      <xdr:spPr>
        <a:xfrm>
          <a:off x="14324965" y="66135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xdr:rowOff>
    </xdr:from>
    <xdr:to>
      <xdr:col>20</xdr:col>
      <xdr:colOff>9525</xdr:colOff>
      <xdr:row>38</xdr:row>
      <xdr:rowOff>118110</xdr:rowOff>
    </xdr:to>
    <xdr:sp macro="" textlink="">
      <xdr:nvSpPr>
        <xdr:cNvPr id="14880" name="円/楕円 544"/>
        <xdr:cNvSpPr/>
      </xdr:nvSpPr>
      <xdr:spPr>
        <a:xfrm>
          <a:off x="13652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109220</xdr:rowOff>
    </xdr:from>
    <xdr:ext cx="534670" cy="252730"/>
    <xdr:sp macro="" textlink="">
      <xdr:nvSpPr>
        <xdr:cNvPr id="14881" name="テキスト ボックス 545"/>
        <xdr:cNvSpPr txBox="1"/>
      </xdr:nvSpPr>
      <xdr:spPr>
        <a:xfrm>
          <a:off x="13435965" y="66243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11,584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27940</xdr:rowOff>
    </xdr:from>
    <xdr:to>
      <xdr:col>18</xdr:col>
      <xdr:colOff>492125</xdr:colOff>
      <xdr:row>38</xdr:row>
      <xdr:rowOff>129540</xdr:rowOff>
    </xdr:to>
    <xdr:sp macro="" textlink="">
      <xdr:nvSpPr>
        <xdr:cNvPr id="14882" name="円/楕円 546"/>
        <xdr:cNvSpPr/>
      </xdr:nvSpPr>
      <xdr:spPr>
        <a:xfrm>
          <a:off x="12763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120650</xdr:rowOff>
    </xdr:from>
    <xdr:ext cx="534670" cy="252730"/>
    <xdr:sp macro="" textlink="">
      <xdr:nvSpPr>
        <xdr:cNvPr id="14883" name="テキスト ボックス 547"/>
        <xdr:cNvSpPr txBox="1"/>
      </xdr:nvSpPr>
      <xdr:spPr>
        <a:xfrm>
          <a:off x="12546965" y="66357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14884"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4885"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4886"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4887"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4888"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4889"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4890"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4891"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2900" cy="219075"/>
    <xdr:sp macro="" textlink="">
      <xdr:nvSpPr>
        <xdr:cNvPr id="14892" name="テキスト ボックス 556"/>
        <xdr:cNvSpPr txBox="1"/>
      </xdr:nvSpPr>
      <xdr:spPr>
        <a:xfrm>
          <a:off x="12407900" y="806450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14893"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2570" cy="252730"/>
    <xdr:sp macro="" textlink="">
      <xdr:nvSpPr>
        <xdr:cNvPr id="14894" name="テキスト ボックス 558"/>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14895" name="直線コネクタ 55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58</xdr:row>
      <xdr:rowOff>73660</xdr:rowOff>
    </xdr:from>
    <xdr:ext cx="531495" cy="259080"/>
    <xdr:sp macro="" textlink="">
      <xdr:nvSpPr>
        <xdr:cNvPr id="14896" name="テキスト ボックス 560"/>
        <xdr:cNvSpPr txBox="1"/>
      </xdr:nvSpPr>
      <xdr:spPr>
        <a:xfrm>
          <a:off x="11913870"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14897" name="直線コネクタ 56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56</xdr:row>
      <xdr:rowOff>35560</xdr:rowOff>
    </xdr:from>
    <xdr:ext cx="531495" cy="259080"/>
    <xdr:sp macro="" textlink="">
      <xdr:nvSpPr>
        <xdr:cNvPr id="14898" name="テキスト ボックス 562"/>
        <xdr:cNvSpPr txBox="1"/>
      </xdr:nvSpPr>
      <xdr:spPr>
        <a:xfrm>
          <a:off x="1191387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14899"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53</xdr:row>
      <xdr:rowOff>168910</xdr:rowOff>
    </xdr:from>
    <xdr:ext cx="531495" cy="252730"/>
    <xdr:sp macro="" textlink="">
      <xdr:nvSpPr>
        <xdr:cNvPr id="14900" name="テキスト ボックス 564"/>
        <xdr:cNvSpPr txBox="1"/>
      </xdr:nvSpPr>
      <xdr:spPr>
        <a:xfrm>
          <a:off x="11913870"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14901" name="直線コネクタ 56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51</xdr:row>
      <xdr:rowOff>130810</xdr:rowOff>
    </xdr:from>
    <xdr:ext cx="531495" cy="259080"/>
    <xdr:sp macro="" textlink="">
      <xdr:nvSpPr>
        <xdr:cNvPr id="14902" name="テキスト ボックス 566"/>
        <xdr:cNvSpPr txBox="1"/>
      </xdr:nvSpPr>
      <xdr:spPr>
        <a:xfrm>
          <a:off x="11913870"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14903" name="直線コネクタ 56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92710</xdr:rowOff>
    </xdr:from>
    <xdr:ext cx="589280" cy="259080"/>
    <xdr:sp macro="" textlink="">
      <xdr:nvSpPr>
        <xdr:cNvPr id="14904" name="テキスト ボックス 568"/>
        <xdr:cNvSpPr txBox="1"/>
      </xdr:nvSpPr>
      <xdr:spPr>
        <a:xfrm>
          <a:off x="11850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14905"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89280" cy="252730"/>
    <xdr:sp macro="" textlink="">
      <xdr:nvSpPr>
        <xdr:cNvPr id="14906" name="テキスト ボックス 570"/>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1490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101600</xdr:rowOff>
    </xdr:from>
    <xdr:to>
      <xdr:col>23</xdr:col>
      <xdr:colOff>516890</xdr:colOff>
      <xdr:row>58</xdr:row>
      <xdr:rowOff>116205</xdr:rowOff>
    </xdr:to>
    <xdr:cxnSp macro="">
      <xdr:nvCxnSpPr>
        <xdr:cNvPr id="14908" name="直線コネクタ 572"/>
        <xdr:cNvCxnSpPr/>
      </xdr:nvCxnSpPr>
      <xdr:spPr>
        <a:xfrm flipV="1">
          <a:off x="16317595" y="867410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120650</xdr:rowOff>
    </xdr:from>
    <xdr:ext cx="534670" cy="252730"/>
    <xdr:sp macro="" textlink="">
      <xdr:nvSpPr>
        <xdr:cNvPr id="14909" name="教育費最小値テキスト"/>
        <xdr:cNvSpPr txBox="1"/>
      </xdr:nvSpPr>
      <xdr:spPr>
        <a:xfrm>
          <a:off x="16370300" y="100647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116205</xdr:rowOff>
    </xdr:from>
    <xdr:to>
      <xdr:col>23</xdr:col>
      <xdr:colOff>606425</xdr:colOff>
      <xdr:row>58</xdr:row>
      <xdr:rowOff>116205</xdr:rowOff>
    </xdr:to>
    <xdr:cxnSp macro="">
      <xdr:nvCxnSpPr>
        <xdr:cNvPr id="14910" name="直線コネクタ 574"/>
        <xdr:cNvCxnSpPr/>
      </xdr:nvCxnSpPr>
      <xdr:spPr>
        <a:xfrm>
          <a:off x="16230600" y="1006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48895</xdr:rowOff>
    </xdr:from>
    <xdr:ext cx="534670" cy="259080"/>
    <xdr:sp macro="" textlink="">
      <xdr:nvSpPr>
        <xdr:cNvPr id="14911" name="教育費最大値テキスト"/>
        <xdr:cNvSpPr txBox="1"/>
      </xdr:nvSpPr>
      <xdr:spPr>
        <a:xfrm>
          <a:off x="16370300" y="8449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101600</xdr:rowOff>
    </xdr:from>
    <xdr:to>
      <xdr:col>23</xdr:col>
      <xdr:colOff>606425</xdr:colOff>
      <xdr:row>50</xdr:row>
      <xdr:rowOff>101600</xdr:rowOff>
    </xdr:to>
    <xdr:cxnSp macro="">
      <xdr:nvCxnSpPr>
        <xdr:cNvPr id="14912" name="直線コネクタ 576"/>
        <xdr:cNvCxnSpPr/>
      </xdr:nvCxnSpPr>
      <xdr:spPr>
        <a:xfrm>
          <a:off x="16230600" y="867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132080</xdr:rowOff>
    </xdr:from>
    <xdr:to>
      <xdr:col>23</xdr:col>
      <xdr:colOff>517525</xdr:colOff>
      <xdr:row>57</xdr:row>
      <xdr:rowOff>100965</xdr:rowOff>
    </xdr:to>
    <xdr:cxnSp macro="">
      <xdr:nvCxnSpPr>
        <xdr:cNvPr id="14913" name="直線コネクタ 577"/>
        <xdr:cNvCxnSpPr/>
      </xdr:nvCxnSpPr>
      <xdr:spPr>
        <a:xfrm>
          <a:off x="15481300" y="9047480"/>
          <a:ext cx="838200" cy="826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144780</xdr:rowOff>
    </xdr:from>
    <xdr:ext cx="534670" cy="252730"/>
    <xdr:sp macro="" textlink="">
      <xdr:nvSpPr>
        <xdr:cNvPr id="14914" name="教育費平均値テキスト"/>
        <xdr:cNvSpPr txBox="1"/>
      </xdr:nvSpPr>
      <xdr:spPr>
        <a:xfrm>
          <a:off x="16370300" y="94030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121920</xdr:rowOff>
    </xdr:from>
    <xdr:to>
      <xdr:col>23</xdr:col>
      <xdr:colOff>568325</xdr:colOff>
      <xdr:row>56</xdr:row>
      <xdr:rowOff>52070</xdr:rowOff>
    </xdr:to>
    <xdr:sp macro="" textlink="">
      <xdr:nvSpPr>
        <xdr:cNvPr id="14915" name="フローチャート : 判断 579"/>
        <xdr:cNvSpPr/>
      </xdr:nvSpPr>
      <xdr:spPr>
        <a:xfrm>
          <a:off x="162687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132080</xdr:rowOff>
    </xdr:from>
    <xdr:to>
      <xdr:col>22</xdr:col>
      <xdr:colOff>365125</xdr:colOff>
      <xdr:row>58</xdr:row>
      <xdr:rowOff>43815</xdr:rowOff>
    </xdr:to>
    <xdr:cxnSp macro="">
      <xdr:nvCxnSpPr>
        <xdr:cNvPr id="14916" name="直線コネクタ 580"/>
        <xdr:cNvCxnSpPr/>
      </xdr:nvCxnSpPr>
      <xdr:spPr>
        <a:xfrm flipV="1">
          <a:off x="14592300" y="9047480"/>
          <a:ext cx="889000" cy="940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90805</xdr:rowOff>
    </xdr:from>
    <xdr:to>
      <xdr:col>22</xdr:col>
      <xdr:colOff>415925</xdr:colOff>
      <xdr:row>57</xdr:row>
      <xdr:rowOff>20955</xdr:rowOff>
    </xdr:to>
    <xdr:sp macro="" textlink="">
      <xdr:nvSpPr>
        <xdr:cNvPr id="14917" name="フローチャート : 判断 581"/>
        <xdr:cNvSpPr/>
      </xdr:nvSpPr>
      <xdr:spPr>
        <a:xfrm>
          <a:off x="15430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57</xdr:row>
      <xdr:rowOff>12065</xdr:rowOff>
    </xdr:from>
    <xdr:ext cx="534670" cy="259080"/>
    <xdr:sp macro="" textlink="">
      <xdr:nvSpPr>
        <xdr:cNvPr id="14918" name="テキスト ボックス 582"/>
        <xdr:cNvSpPr txBox="1"/>
      </xdr:nvSpPr>
      <xdr:spPr>
        <a:xfrm>
          <a:off x="15213965" y="978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81915</xdr:rowOff>
    </xdr:from>
    <xdr:to>
      <xdr:col>21</xdr:col>
      <xdr:colOff>161925</xdr:colOff>
      <xdr:row>58</xdr:row>
      <xdr:rowOff>43815</xdr:rowOff>
    </xdr:to>
    <xdr:cxnSp macro="">
      <xdr:nvCxnSpPr>
        <xdr:cNvPr id="14919" name="直線コネクタ 583"/>
        <xdr:cNvCxnSpPr/>
      </xdr:nvCxnSpPr>
      <xdr:spPr>
        <a:xfrm>
          <a:off x="13703300" y="985456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3810</xdr:rowOff>
    </xdr:from>
    <xdr:to>
      <xdr:col>21</xdr:col>
      <xdr:colOff>212725</xdr:colOff>
      <xdr:row>56</xdr:row>
      <xdr:rowOff>105410</xdr:rowOff>
    </xdr:to>
    <xdr:sp macro="" textlink="">
      <xdr:nvSpPr>
        <xdr:cNvPr id="14920" name="フローチャート : 判断 584"/>
        <xdr:cNvSpPr/>
      </xdr:nvSpPr>
      <xdr:spPr>
        <a:xfrm>
          <a:off x="14541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54</xdr:row>
      <xdr:rowOff>121920</xdr:rowOff>
    </xdr:from>
    <xdr:ext cx="534670" cy="252730"/>
    <xdr:sp macro="" textlink="">
      <xdr:nvSpPr>
        <xdr:cNvPr id="14921" name="テキスト ボックス 585"/>
        <xdr:cNvSpPr txBox="1"/>
      </xdr:nvSpPr>
      <xdr:spPr>
        <a:xfrm>
          <a:off x="14324965" y="93802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81915</xdr:rowOff>
    </xdr:from>
    <xdr:to>
      <xdr:col>19</xdr:col>
      <xdr:colOff>644525</xdr:colOff>
      <xdr:row>58</xdr:row>
      <xdr:rowOff>37465</xdr:rowOff>
    </xdr:to>
    <xdr:cxnSp macro="">
      <xdr:nvCxnSpPr>
        <xdr:cNvPr id="14922" name="直線コネクタ 586"/>
        <xdr:cNvCxnSpPr/>
      </xdr:nvCxnSpPr>
      <xdr:spPr>
        <a:xfrm flipV="1">
          <a:off x="12814300" y="985456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12065</xdr:rowOff>
    </xdr:from>
    <xdr:to>
      <xdr:col>20</xdr:col>
      <xdr:colOff>9525</xdr:colOff>
      <xdr:row>56</xdr:row>
      <xdr:rowOff>113665</xdr:rowOff>
    </xdr:to>
    <xdr:sp macro="" textlink="">
      <xdr:nvSpPr>
        <xdr:cNvPr id="14923" name="フローチャート : 判断 587"/>
        <xdr:cNvSpPr/>
      </xdr:nvSpPr>
      <xdr:spPr>
        <a:xfrm>
          <a:off x="13652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54</xdr:row>
      <xdr:rowOff>130175</xdr:rowOff>
    </xdr:from>
    <xdr:ext cx="534670" cy="259080"/>
    <xdr:sp macro="" textlink="">
      <xdr:nvSpPr>
        <xdr:cNvPr id="14924" name="テキスト ボックス 588"/>
        <xdr:cNvSpPr txBox="1"/>
      </xdr:nvSpPr>
      <xdr:spPr>
        <a:xfrm>
          <a:off x="13435965" y="9388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36830</xdr:rowOff>
    </xdr:from>
    <xdr:to>
      <xdr:col>18</xdr:col>
      <xdr:colOff>492125</xdr:colOff>
      <xdr:row>56</xdr:row>
      <xdr:rowOff>138430</xdr:rowOff>
    </xdr:to>
    <xdr:sp macro="" textlink="">
      <xdr:nvSpPr>
        <xdr:cNvPr id="14925" name="フローチャート : 判断 589"/>
        <xdr:cNvSpPr/>
      </xdr:nvSpPr>
      <xdr:spPr>
        <a:xfrm>
          <a:off x="12763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54</xdr:row>
      <xdr:rowOff>154940</xdr:rowOff>
    </xdr:from>
    <xdr:ext cx="534670" cy="252730"/>
    <xdr:sp macro="" textlink="">
      <xdr:nvSpPr>
        <xdr:cNvPr id="14926" name="テキスト ボックス 590"/>
        <xdr:cNvSpPr txBox="1"/>
      </xdr:nvSpPr>
      <xdr:spPr>
        <a:xfrm>
          <a:off x="12546965" y="94132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14927" name="テキスト ボックス 591"/>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14928" name="テキスト ボックス 592"/>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14929" name="テキスト ボックス 593"/>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14930" name="テキスト ボックス 594"/>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5650" cy="259080"/>
    <xdr:sp macro="" textlink="">
      <xdr:nvSpPr>
        <xdr:cNvPr id="14931" name="テキスト ボックス 595"/>
        <xdr:cNvSpPr txBox="1"/>
      </xdr:nvSpPr>
      <xdr:spPr>
        <a:xfrm>
          <a:off x="12623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50165</xdr:rowOff>
    </xdr:from>
    <xdr:to>
      <xdr:col>23</xdr:col>
      <xdr:colOff>568325</xdr:colOff>
      <xdr:row>57</xdr:row>
      <xdr:rowOff>151765</xdr:rowOff>
    </xdr:to>
    <xdr:sp macro="" textlink="">
      <xdr:nvSpPr>
        <xdr:cNvPr id="14932" name="円/楕円 596"/>
        <xdr:cNvSpPr/>
      </xdr:nvSpPr>
      <xdr:spPr>
        <a:xfrm>
          <a:off x="16268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29210</xdr:rowOff>
    </xdr:from>
    <xdr:ext cx="534670" cy="252730"/>
    <xdr:sp macro="" textlink="">
      <xdr:nvSpPr>
        <xdr:cNvPr id="14933" name="教育費該当値テキスト"/>
        <xdr:cNvSpPr txBox="1"/>
      </xdr:nvSpPr>
      <xdr:spPr>
        <a:xfrm>
          <a:off x="16370300" y="98018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35,020</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80645</xdr:rowOff>
    </xdr:from>
    <xdr:to>
      <xdr:col>22</xdr:col>
      <xdr:colOff>415925</xdr:colOff>
      <xdr:row>53</xdr:row>
      <xdr:rowOff>10795</xdr:rowOff>
    </xdr:to>
    <xdr:sp macro="" textlink="">
      <xdr:nvSpPr>
        <xdr:cNvPr id="14934" name="円/楕円 598"/>
        <xdr:cNvSpPr/>
      </xdr:nvSpPr>
      <xdr:spPr>
        <a:xfrm>
          <a:off x="15430500" y="89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51</xdr:row>
      <xdr:rowOff>27305</xdr:rowOff>
    </xdr:from>
    <xdr:ext cx="534670" cy="259080"/>
    <xdr:sp macro="" textlink="">
      <xdr:nvSpPr>
        <xdr:cNvPr id="14935" name="テキスト ボックス 599"/>
        <xdr:cNvSpPr txBox="1"/>
      </xdr:nvSpPr>
      <xdr:spPr>
        <a:xfrm>
          <a:off x="15213965" y="877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78,426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164465</xdr:rowOff>
    </xdr:from>
    <xdr:to>
      <xdr:col>21</xdr:col>
      <xdr:colOff>212725</xdr:colOff>
      <xdr:row>58</xdr:row>
      <xdr:rowOff>94615</xdr:rowOff>
    </xdr:to>
    <xdr:sp macro="" textlink="">
      <xdr:nvSpPr>
        <xdr:cNvPr id="14936" name="円/楕円 600"/>
        <xdr:cNvSpPr/>
      </xdr:nvSpPr>
      <xdr:spPr>
        <a:xfrm>
          <a:off x="14541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58</xdr:row>
      <xdr:rowOff>86360</xdr:rowOff>
    </xdr:from>
    <xdr:ext cx="534670" cy="252730"/>
    <xdr:sp macro="" textlink="">
      <xdr:nvSpPr>
        <xdr:cNvPr id="14937" name="テキスト ボックス 601"/>
        <xdr:cNvSpPr txBox="1"/>
      </xdr:nvSpPr>
      <xdr:spPr>
        <a:xfrm>
          <a:off x="14324965" y="100304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29,028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31115</xdr:rowOff>
    </xdr:from>
    <xdr:to>
      <xdr:col>20</xdr:col>
      <xdr:colOff>9525</xdr:colOff>
      <xdr:row>57</xdr:row>
      <xdr:rowOff>132715</xdr:rowOff>
    </xdr:to>
    <xdr:sp macro="" textlink="">
      <xdr:nvSpPr>
        <xdr:cNvPr id="14938" name="円/楕円 602"/>
        <xdr:cNvSpPr/>
      </xdr:nvSpPr>
      <xdr:spPr>
        <a:xfrm>
          <a:off x="13652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57</xdr:row>
      <xdr:rowOff>123825</xdr:rowOff>
    </xdr:from>
    <xdr:ext cx="534670" cy="252730"/>
    <xdr:sp macro="" textlink="">
      <xdr:nvSpPr>
        <xdr:cNvPr id="14939" name="テキスト ボックス 603"/>
        <xdr:cNvSpPr txBox="1"/>
      </xdr:nvSpPr>
      <xdr:spPr>
        <a:xfrm>
          <a:off x="13435965" y="98964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36,042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158115</xdr:rowOff>
    </xdr:from>
    <xdr:to>
      <xdr:col>18</xdr:col>
      <xdr:colOff>492125</xdr:colOff>
      <xdr:row>58</xdr:row>
      <xdr:rowOff>88265</xdr:rowOff>
    </xdr:to>
    <xdr:sp macro="" textlink="">
      <xdr:nvSpPr>
        <xdr:cNvPr id="14940" name="円/楕円 604"/>
        <xdr:cNvSpPr/>
      </xdr:nvSpPr>
      <xdr:spPr>
        <a:xfrm>
          <a:off x="12763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58</xdr:row>
      <xdr:rowOff>79375</xdr:rowOff>
    </xdr:from>
    <xdr:ext cx="534670" cy="258445"/>
    <xdr:sp macro="" textlink="">
      <xdr:nvSpPr>
        <xdr:cNvPr id="14941" name="テキスト ボックス 605"/>
        <xdr:cNvSpPr txBox="1"/>
      </xdr:nvSpPr>
      <xdr:spPr>
        <a:xfrm>
          <a:off x="12546965" y="10023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29,377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14942"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4943"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4944"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4945"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4946"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4947"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4948"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4949"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2900" cy="219075"/>
    <xdr:sp macro="" textlink="">
      <xdr:nvSpPr>
        <xdr:cNvPr id="14950" name="テキスト ボックス 614"/>
        <xdr:cNvSpPr txBox="1"/>
      </xdr:nvSpPr>
      <xdr:spPr>
        <a:xfrm>
          <a:off x="12407900" y="1149350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14951"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14952" name="直線コネクタ 616"/>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77</xdr:row>
      <xdr:rowOff>168910</xdr:rowOff>
    </xdr:from>
    <xdr:ext cx="242570" cy="252730"/>
    <xdr:sp macro="" textlink="">
      <xdr:nvSpPr>
        <xdr:cNvPr id="14953" name="テキスト ボックス 617"/>
        <xdr:cNvSpPr txBox="1"/>
      </xdr:nvSpPr>
      <xdr:spPr>
        <a:xfrm>
          <a:off x="12197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14954" name="直線コネクタ 618"/>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75</xdr:row>
      <xdr:rowOff>54610</xdr:rowOff>
    </xdr:from>
    <xdr:ext cx="531495" cy="252730"/>
    <xdr:sp macro="" textlink="">
      <xdr:nvSpPr>
        <xdr:cNvPr id="14955" name="テキスト ボックス 619"/>
        <xdr:cNvSpPr txBox="1"/>
      </xdr:nvSpPr>
      <xdr:spPr>
        <a:xfrm>
          <a:off x="11913870"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14956" name="直線コネクタ 620"/>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72</xdr:row>
      <xdr:rowOff>111760</xdr:rowOff>
    </xdr:from>
    <xdr:ext cx="531495" cy="252730"/>
    <xdr:sp macro="" textlink="">
      <xdr:nvSpPr>
        <xdr:cNvPr id="14957" name="テキスト ボックス 621"/>
        <xdr:cNvSpPr txBox="1"/>
      </xdr:nvSpPr>
      <xdr:spPr>
        <a:xfrm>
          <a:off x="11913870"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14958" name="直線コネクタ 622"/>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69</xdr:row>
      <xdr:rowOff>168910</xdr:rowOff>
    </xdr:from>
    <xdr:ext cx="531495" cy="252730"/>
    <xdr:sp macro="" textlink="">
      <xdr:nvSpPr>
        <xdr:cNvPr id="14959" name="テキスト ボックス 623"/>
        <xdr:cNvSpPr txBox="1"/>
      </xdr:nvSpPr>
      <xdr:spPr>
        <a:xfrm>
          <a:off x="11913870"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14960"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67</xdr:row>
      <xdr:rowOff>54610</xdr:rowOff>
    </xdr:from>
    <xdr:ext cx="531495" cy="252730"/>
    <xdr:sp macro="" textlink="">
      <xdr:nvSpPr>
        <xdr:cNvPr id="14961" name="テキスト ボックス 625"/>
        <xdr:cNvSpPr txBox="1"/>
      </xdr:nvSpPr>
      <xdr:spPr>
        <a:xfrm>
          <a:off x="11913870"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1496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154940</xdr:rowOff>
    </xdr:from>
    <xdr:to>
      <xdr:col>23</xdr:col>
      <xdr:colOff>516890</xdr:colOff>
      <xdr:row>78</xdr:row>
      <xdr:rowOff>139700</xdr:rowOff>
    </xdr:to>
    <xdr:cxnSp macro="">
      <xdr:nvCxnSpPr>
        <xdr:cNvPr id="14963" name="直線コネクタ 627"/>
        <xdr:cNvCxnSpPr/>
      </xdr:nvCxnSpPr>
      <xdr:spPr>
        <a:xfrm flipV="1">
          <a:off x="16317595" y="123278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143510</xdr:rowOff>
    </xdr:from>
    <xdr:ext cx="249555" cy="252730"/>
    <xdr:sp macro="" textlink="">
      <xdr:nvSpPr>
        <xdr:cNvPr id="14964" name="災害復旧費最小値テキスト"/>
        <xdr:cNvSpPr txBox="1"/>
      </xdr:nvSpPr>
      <xdr:spPr>
        <a:xfrm>
          <a:off x="16370300" y="13516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14965" name="直線コネクタ 629"/>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100965</xdr:rowOff>
    </xdr:from>
    <xdr:ext cx="534670" cy="252730"/>
    <xdr:sp macro="" textlink="">
      <xdr:nvSpPr>
        <xdr:cNvPr id="14966" name="災害復旧費最大値テキスト"/>
        <xdr:cNvSpPr txBox="1"/>
      </xdr:nvSpPr>
      <xdr:spPr>
        <a:xfrm>
          <a:off x="16370300" y="121024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154940</xdr:rowOff>
    </xdr:from>
    <xdr:to>
      <xdr:col>23</xdr:col>
      <xdr:colOff>606425</xdr:colOff>
      <xdr:row>71</xdr:row>
      <xdr:rowOff>154940</xdr:rowOff>
    </xdr:to>
    <xdr:cxnSp macro="">
      <xdr:nvCxnSpPr>
        <xdr:cNvPr id="14967" name="直線コネクタ 631"/>
        <xdr:cNvCxnSpPr/>
      </xdr:nvCxnSpPr>
      <xdr:spPr>
        <a:xfrm>
          <a:off x="16230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14968" name="直線コネクタ 632"/>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53975</xdr:rowOff>
    </xdr:from>
    <xdr:ext cx="469900" cy="252730"/>
    <xdr:sp macro="" textlink="">
      <xdr:nvSpPr>
        <xdr:cNvPr id="14969" name="災害復旧費平均値テキスト"/>
        <xdr:cNvSpPr txBox="1"/>
      </xdr:nvSpPr>
      <xdr:spPr>
        <a:xfrm>
          <a:off x="16370300" y="1325562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31115</xdr:rowOff>
    </xdr:from>
    <xdr:to>
      <xdr:col>23</xdr:col>
      <xdr:colOff>568325</xdr:colOff>
      <xdr:row>78</xdr:row>
      <xdr:rowOff>132715</xdr:rowOff>
    </xdr:to>
    <xdr:sp macro="" textlink="">
      <xdr:nvSpPr>
        <xdr:cNvPr id="14970" name="フローチャート : 判断 634"/>
        <xdr:cNvSpPr/>
      </xdr:nvSpPr>
      <xdr:spPr>
        <a:xfrm>
          <a:off x="162687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14971" name="直線コネクタ 635"/>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78740</xdr:rowOff>
    </xdr:from>
    <xdr:to>
      <xdr:col>22</xdr:col>
      <xdr:colOff>415925</xdr:colOff>
      <xdr:row>79</xdr:row>
      <xdr:rowOff>8890</xdr:rowOff>
    </xdr:to>
    <xdr:sp macro="" textlink="">
      <xdr:nvSpPr>
        <xdr:cNvPr id="14972" name="フローチャート : 判断 636"/>
        <xdr:cNvSpPr/>
      </xdr:nvSpPr>
      <xdr:spPr>
        <a:xfrm>
          <a:off x="15430500" y="134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77</xdr:row>
      <xdr:rowOff>25400</xdr:rowOff>
    </xdr:from>
    <xdr:ext cx="372110" cy="259080"/>
    <xdr:sp macro="" textlink="">
      <xdr:nvSpPr>
        <xdr:cNvPr id="14973" name="テキスト ボックス 637"/>
        <xdr:cNvSpPr txBox="1"/>
      </xdr:nvSpPr>
      <xdr:spPr>
        <a:xfrm>
          <a:off x="15292070" y="13227050"/>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14974" name="直線コネクタ 638"/>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171450</xdr:rowOff>
    </xdr:from>
    <xdr:to>
      <xdr:col>21</xdr:col>
      <xdr:colOff>212725</xdr:colOff>
      <xdr:row>78</xdr:row>
      <xdr:rowOff>101600</xdr:rowOff>
    </xdr:to>
    <xdr:sp macro="" textlink="">
      <xdr:nvSpPr>
        <xdr:cNvPr id="14975" name="フローチャート : 判断 639"/>
        <xdr:cNvSpPr/>
      </xdr:nvSpPr>
      <xdr:spPr>
        <a:xfrm>
          <a:off x="14541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76</xdr:row>
      <xdr:rowOff>118110</xdr:rowOff>
    </xdr:from>
    <xdr:ext cx="462915" cy="259080"/>
    <xdr:sp macro="" textlink="">
      <xdr:nvSpPr>
        <xdr:cNvPr id="14976" name="テキスト ボックス 640"/>
        <xdr:cNvSpPr txBox="1"/>
      </xdr:nvSpPr>
      <xdr:spPr>
        <a:xfrm>
          <a:off x="14357350" y="131483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14977" name="直線コネクタ 641"/>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164465</xdr:rowOff>
    </xdr:from>
    <xdr:to>
      <xdr:col>20</xdr:col>
      <xdr:colOff>9525</xdr:colOff>
      <xdr:row>78</xdr:row>
      <xdr:rowOff>94615</xdr:rowOff>
    </xdr:to>
    <xdr:sp macro="" textlink="">
      <xdr:nvSpPr>
        <xdr:cNvPr id="14978" name="フローチャート : 判断 642"/>
        <xdr:cNvSpPr/>
      </xdr:nvSpPr>
      <xdr:spPr>
        <a:xfrm>
          <a:off x="13652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76</xdr:row>
      <xdr:rowOff>111125</xdr:rowOff>
    </xdr:from>
    <xdr:ext cx="469900" cy="252730"/>
    <xdr:sp macro="" textlink="">
      <xdr:nvSpPr>
        <xdr:cNvPr id="14979" name="テキスト ボックス 643"/>
        <xdr:cNvSpPr txBox="1"/>
      </xdr:nvSpPr>
      <xdr:spPr>
        <a:xfrm>
          <a:off x="13468350" y="131413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150495</xdr:rowOff>
    </xdr:from>
    <xdr:to>
      <xdr:col>18</xdr:col>
      <xdr:colOff>492125</xdr:colOff>
      <xdr:row>78</xdr:row>
      <xdr:rowOff>80645</xdr:rowOff>
    </xdr:to>
    <xdr:sp macro="" textlink="">
      <xdr:nvSpPr>
        <xdr:cNvPr id="14980" name="フローチャート : 判断 644"/>
        <xdr:cNvSpPr/>
      </xdr:nvSpPr>
      <xdr:spPr>
        <a:xfrm>
          <a:off x="12763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76</xdr:row>
      <xdr:rowOff>97790</xdr:rowOff>
    </xdr:from>
    <xdr:ext cx="469900" cy="252730"/>
    <xdr:sp macro="" textlink="">
      <xdr:nvSpPr>
        <xdr:cNvPr id="14981" name="テキスト ボックス 645"/>
        <xdr:cNvSpPr txBox="1"/>
      </xdr:nvSpPr>
      <xdr:spPr>
        <a:xfrm>
          <a:off x="12579350" y="131279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14982" name="テキスト ボックス 646"/>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14983" name="テキスト ボックス 647"/>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14984" name="テキスト ボックス 648"/>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14985" name="テキスト ボックス 649"/>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5650" cy="259080"/>
    <xdr:sp macro="" textlink="">
      <xdr:nvSpPr>
        <xdr:cNvPr id="14986" name="テキスト ボックス 650"/>
        <xdr:cNvSpPr txBox="1"/>
      </xdr:nvSpPr>
      <xdr:spPr>
        <a:xfrm>
          <a:off x="12623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14987"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9525</xdr:rowOff>
    </xdr:from>
    <xdr:ext cx="249555" cy="252730"/>
    <xdr:sp macro="" textlink="">
      <xdr:nvSpPr>
        <xdr:cNvPr id="14988" name="災害復旧費該当値テキスト"/>
        <xdr:cNvSpPr txBox="1"/>
      </xdr:nvSpPr>
      <xdr:spPr>
        <a:xfrm>
          <a:off x="16370300" y="1338262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14989"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79</xdr:row>
      <xdr:rowOff>10160</xdr:rowOff>
    </xdr:from>
    <xdr:ext cx="249555" cy="259080"/>
    <xdr:sp macro="" textlink="">
      <xdr:nvSpPr>
        <xdr:cNvPr id="14990" name="テキスト ボックス 654"/>
        <xdr:cNvSpPr txBox="1"/>
      </xdr:nvSpPr>
      <xdr:spPr>
        <a:xfrm>
          <a:off x="1535684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14991"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79</xdr:row>
      <xdr:rowOff>10160</xdr:rowOff>
    </xdr:from>
    <xdr:ext cx="249555" cy="259080"/>
    <xdr:sp macro="" textlink="">
      <xdr:nvSpPr>
        <xdr:cNvPr id="14992" name="テキスト ボックス 656"/>
        <xdr:cNvSpPr txBox="1"/>
      </xdr:nvSpPr>
      <xdr:spPr>
        <a:xfrm>
          <a:off x="1446784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14993" name="円/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79</xdr:row>
      <xdr:rowOff>10160</xdr:rowOff>
    </xdr:from>
    <xdr:ext cx="249555" cy="259080"/>
    <xdr:sp macro="" textlink="">
      <xdr:nvSpPr>
        <xdr:cNvPr id="14994" name="テキスト ボックス 658"/>
        <xdr:cNvSpPr txBox="1"/>
      </xdr:nvSpPr>
      <xdr:spPr>
        <a:xfrm>
          <a:off x="1357884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14995" name="円/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79</xdr:row>
      <xdr:rowOff>10160</xdr:rowOff>
    </xdr:from>
    <xdr:ext cx="249555" cy="259080"/>
    <xdr:sp macro="" textlink="">
      <xdr:nvSpPr>
        <xdr:cNvPr id="14996" name="テキスト ボックス 660"/>
        <xdr:cNvSpPr txBox="1"/>
      </xdr:nvSpPr>
      <xdr:spPr>
        <a:xfrm>
          <a:off x="1268984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14997"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4998"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4999"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5000"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5001"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5002"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5003"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5004"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2900" cy="219075"/>
    <xdr:sp macro="" textlink="">
      <xdr:nvSpPr>
        <xdr:cNvPr id="15005" name="テキスト ボックス 669"/>
        <xdr:cNvSpPr txBox="1"/>
      </xdr:nvSpPr>
      <xdr:spPr>
        <a:xfrm>
          <a:off x="12407900" y="1492250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15006"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15007"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2570" cy="259080"/>
    <xdr:sp macro="" textlink="">
      <xdr:nvSpPr>
        <xdr:cNvPr id="15008" name="テキスト ボックス 672"/>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15009"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15010" name="テキスト ボックス 674"/>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15011"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168910</xdr:rowOff>
    </xdr:from>
    <xdr:ext cx="531495" cy="252730"/>
    <xdr:sp macro="" textlink="">
      <xdr:nvSpPr>
        <xdr:cNvPr id="15012" name="テキスト ボックス 676"/>
        <xdr:cNvSpPr txBox="1"/>
      </xdr:nvSpPr>
      <xdr:spPr>
        <a:xfrm>
          <a:off x="11913870"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15013"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130810</xdr:rowOff>
    </xdr:from>
    <xdr:ext cx="531495" cy="259080"/>
    <xdr:sp macro="" textlink="">
      <xdr:nvSpPr>
        <xdr:cNvPr id="15014" name="テキスト ボックス 678"/>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15015"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89280" cy="259080"/>
    <xdr:sp macro="" textlink="">
      <xdr:nvSpPr>
        <xdr:cNvPr id="15016" name="テキスト ボックス 680"/>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15017"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89280" cy="252730"/>
    <xdr:sp macro="" textlink="">
      <xdr:nvSpPr>
        <xdr:cNvPr id="15018" name="テキスト ボックス 682"/>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1501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10160</xdr:rowOff>
    </xdr:from>
    <xdr:to>
      <xdr:col>23</xdr:col>
      <xdr:colOff>516890</xdr:colOff>
      <xdr:row>97</xdr:row>
      <xdr:rowOff>170815</xdr:rowOff>
    </xdr:to>
    <xdr:cxnSp macro="">
      <xdr:nvCxnSpPr>
        <xdr:cNvPr id="15020" name="直線コネクタ 684"/>
        <xdr:cNvCxnSpPr/>
      </xdr:nvCxnSpPr>
      <xdr:spPr>
        <a:xfrm flipV="1">
          <a:off x="16317595" y="15440660"/>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3175</xdr:rowOff>
    </xdr:from>
    <xdr:ext cx="534670" cy="259080"/>
    <xdr:sp macro="" textlink="">
      <xdr:nvSpPr>
        <xdr:cNvPr id="15021" name="公債費最小値テキスト"/>
        <xdr:cNvSpPr txBox="1"/>
      </xdr:nvSpPr>
      <xdr:spPr>
        <a:xfrm>
          <a:off x="16370300" y="16805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170815</xdr:rowOff>
    </xdr:from>
    <xdr:to>
      <xdr:col>23</xdr:col>
      <xdr:colOff>606425</xdr:colOff>
      <xdr:row>97</xdr:row>
      <xdr:rowOff>170815</xdr:rowOff>
    </xdr:to>
    <xdr:cxnSp macro="">
      <xdr:nvCxnSpPr>
        <xdr:cNvPr id="15022" name="直線コネクタ 686"/>
        <xdr:cNvCxnSpPr/>
      </xdr:nvCxnSpPr>
      <xdr:spPr>
        <a:xfrm>
          <a:off x="16230600" y="1680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128270</xdr:rowOff>
    </xdr:from>
    <xdr:ext cx="598805" cy="259080"/>
    <xdr:sp macro="" textlink="">
      <xdr:nvSpPr>
        <xdr:cNvPr id="15023"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10160</xdr:rowOff>
    </xdr:from>
    <xdr:to>
      <xdr:col>23</xdr:col>
      <xdr:colOff>606425</xdr:colOff>
      <xdr:row>90</xdr:row>
      <xdr:rowOff>10160</xdr:rowOff>
    </xdr:to>
    <xdr:cxnSp macro="">
      <xdr:nvCxnSpPr>
        <xdr:cNvPr id="15024"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121920</xdr:rowOff>
    </xdr:from>
    <xdr:to>
      <xdr:col>23</xdr:col>
      <xdr:colOff>517525</xdr:colOff>
      <xdr:row>97</xdr:row>
      <xdr:rowOff>137795</xdr:rowOff>
    </xdr:to>
    <xdr:cxnSp macro="">
      <xdr:nvCxnSpPr>
        <xdr:cNvPr id="15025" name="直線コネクタ 689"/>
        <xdr:cNvCxnSpPr/>
      </xdr:nvCxnSpPr>
      <xdr:spPr>
        <a:xfrm>
          <a:off x="15481300" y="167525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170180</xdr:rowOff>
    </xdr:from>
    <xdr:ext cx="534670" cy="259080"/>
    <xdr:sp macro="" textlink="">
      <xdr:nvSpPr>
        <xdr:cNvPr id="15026" name="公債費平均値テキスト"/>
        <xdr:cNvSpPr txBox="1"/>
      </xdr:nvSpPr>
      <xdr:spPr>
        <a:xfrm>
          <a:off x="16370300" y="1611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147320</xdr:rowOff>
    </xdr:from>
    <xdr:to>
      <xdr:col>23</xdr:col>
      <xdr:colOff>568325</xdr:colOff>
      <xdr:row>95</xdr:row>
      <xdr:rowOff>77470</xdr:rowOff>
    </xdr:to>
    <xdr:sp macro="" textlink="">
      <xdr:nvSpPr>
        <xdr:cNvPr id="15027" name="フローチャート : 判断 691"/>
        <xdr:cNvSpPr/>
      </xdr:nvSpPr>
      <xdr:spPr>
        <a:xfrm>
          <a:off x="162687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121920</xdr:rowOff>
    </xdr:from>
    <xdr:to>
      <xdr:col>22</xdr:col>
      <xdr:colOff>365125</xdr:colOff>
      <xdr:row>97</xdr:row>
      <xdr:rowOff>130175</xdr:rowOff>
    </xdr:to>
    <xdr:cxnSp macro="">
      <xdr:nvCxnSpPr>
        <xdr:cNvPr id="15028" name="直線コネクタ 692"/>
        <xdr:cNvCxnSpPr/>
      </xdr:nvCxnSpPr>
      <xdr:spPr>
        <a:xfrm flipV="1">
          <a:off x="14592300" y="167525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63500</xdr:rowOff>
    </xdr:from>
    <xdr:to>
      <xdr:col>22</xdr:col>
      <xdr:colOff>415925</xdr:colOff>
      <xdr:row>96</xdr:row>
      <xdr:rowOff>165100</xdr:rowOff>
    </xdr:to>
    <xdr:sp macro="" textlink="">
      <xdr:nvSpPr>
        <xdr:cNvPr id="15029" name="フローチャート : 判断 693"/>
        <xdr:cNvSpPr/>
      </xdr:nvSpPr>
      <xdr:spPr>
        <a:xfrm>
          <a:off x="15430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95</xdr:row>
      <xdr:rowOff>10160</xdr:rowOff>
    </xdr:from>
    <xdr:ext cx="534670" cy="259080"/>
    <xdr:sp macro="" textlink="">
      <xdr:nvSpPr>
        <xdr:cNvPr id="15030" name="テキスト ボックス 694"/>
        <xdr:cNvSpPr txBox="1"/>
      </xdr:nvSpPr>
      <xdr:spPr>
        <a:xfrm>
          <a:off x="15213965" y="1629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130175</xdr:rowOff>
    </xdr:from>
    <xdr:to>
      <xdr:col>21</xdr:col>
      <xdr:colOff>161925</xdr:colOff>
      <xdr:row>97</xdr:row>
      <xdr:rowOff>134620</xdr:rowOff>
    </xdr:to>
    <xdr:cxnSp macro="">
      <xdr:nvCxnSpPr>
        <xdr:cNvPr id="15031" name="直線コネクタ 695"/>
        <xdr:cNvCxnSpPr/>
      </xdr:nvCxnSpPr>
      <xdr:spPr>
        <a:xfrm flipV="1">
          <a:off x="13703300" y="167608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107950</xdr:rowOff>
    </xdr:from>
    <xdr:to>
      <xdr:col>21</xdr:col>
      <xdr:colOff>212725</xdr:colOff>
      <xdr:row>96</xdr:row>
      <xdr:rowOff>38100</xdr:rowOff>
    </xdr:to>
    <xdr:sp macro="" textlink="">
      <xdr:nvSpPr>
        <xdr:cNvPr id="15032" name="フローチャート : 判断 696"/>
        <xdr:cNvSpPr/>
      </xdr:nvSpPr>
      <xdr:spPr>
        <a:xfrm>
          <a:off x="14541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94</xdr:row>
      <xdr:rowOff>54610</xdr:rowOff>
    </xdr:from>
    <xdr:ext cx="534670" cy="252730"/>
    <xdr:sp macro="" textlink="">
      <xdr:nvSpPr>
        <xdr:cNvPr id="15033" name="テキスト ボックス 697"/>
        <xdr:cNvSpPr txBox="1"/>
      </xdr:nvSpPr>
      <xdr:spPr>
        <a:xfrm>
          <a:off x="14324965" y="161709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128270</xdr:rowOff>
    </xdr:from>
    <xdr:to>
      <xdr:col>19</xdr:col>
      <xdr:colOff>644525</xdr:colOff>
      <xdr:row>97</xdr:row>
      <xdr:rowOff>134620</xdr:rowOff>
    </xdr:to>
    <xdr:cxnSp macro="">
      <xdr:nvCxnSpPr>
        <xdr:cNvPr id="15034" name="直線コネクタ 698"/>
        <xdr:cNvCxnSpPr/>
      </xdr:nvCxnSpPr>
      <xdr:spPr>
        <a:xfrm>
          <a:off x="12814300" y="167589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109855</xdr:rowOff>
    </xdr:from>
    <xdr:to>
      <xdr:col>20</xdr:col>
      <xdr:colOff>9525</xdr:colOff>
      <xdr:row>96</xdr:row>
      <xdr:rowOff>40640</xdr:rowOff>
    </xdr:to>
    <xdr:sp macro="" textlink="">
      <xdr:nvSpPr>
        <xdr:cNvPr id="15035" name="フローチャート : 判断 699"/>
        <xdr:cNvSpPr/>
      </xdr:nvSpPr>
      <xdr:spPr>
        <a:xfrm>
          <a:off x="13652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94</xdr:row>
      <xdr:rowOff>56515</xdr:rowOff>
    </xdr:from>
    <xdr:ext cx="534670" cy="258445"/>
    <xdr:sp macro="" textlink="">
      <xdr:nvSpPr>
        <xdr:cNvPr id="15036" name="テキスト ボックス 700"/>
        <xdr:cNvSpPr txBox="1"/>
      </xdr:nvSpPr>
      <xdr:spPr>
        <a:xfrm>
          <a:off x="13435965" y="16172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109220</xdr:rowOff>
    </xdr:from>
    <xdr:to>
      <xdr:col>18</xdr:col>
      <xdr:colOff>492125</xdr:colOff>
      <xdr:row>96</xdr:row>
      <xdr:rowOff>38735</xdr:rowOff>
    </xdr:to>
    <xdr:sp macro="" textlink="">
      <xdr:nvSpPr>
        <xdr:cNvPr id="15037" name="フローチャート : 判断 701"/>
        <xdr:cNvSpPr/>
      </xdr:nvSpPr>
      <xdr:spPr>
        <a:xfrm>
          <a:off x="12763500" y="16396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94</xdr:row>
      <xdr:rowOff>55245</xdr:rowOff>
    </xdr:from>
    <xdr:ext cx="534670" cy="252730"/>
    <xdr:sp macro="" textlink="">
      <xdr:nvSpPr>
        <xdr:cNvPr id="15038" name="テキスト ボックス 702"/>
        <xdr:cNvSpPr txBox="1"/>
      </xdr:nvSpPr>
      <xdr:spPr>
        <a:xfrm>
          <a:off x="12546965" y="161715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15039" name="テキスト ボックス 70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15040" name="テキスト ボックス 70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15041" name="テキスト ボックス 705"/>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15042" name="テキスト ボックス 706"/>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5650" cy="259080"/>
    <xdr:sp macro="" textlink="">
      <xdr:nvSpPr>
        <xdr:cNvPr id="15043" name="テキスト ボックス 707"/>
        <xdr:cNvSpPr txBox="1"/>
      </xdr:nvSpPr>
      <xdr:spPr>
        <a:xfrm>
          <a:off x="12623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86995</xdr:rowOff>
    </xdr:from>
    <xdr:to>
      <xdr:col>23</xdr:col>
      <xdr:colOff>568325</xdr:colOff>
      <xdr:row>98</xdr:row>
      <xdr:rowOff>17780</xdr:rowOff>
    </xdr:to>
    <xdr:sp macro="" textlink="">
      <xdr:nvSpPr>
        <xdr:cNvPr id="15044" name="円/楕円 708"/>
        <xdr:cNvSpPr/>
      </xdr:nvSpPr>
      <xdr:spPr>
        <a:xfrm>
          <a:off x="162687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1905</xdr:rowOff>
    </xdr:from>
    <xdr:ext cx="534670" cy="259080"/>
    <xdr:sp macro="" textlink="">
      <xdr:nvSpPr>
        <xdr:cNvPr id="15045" name="公債費該当値テキスト"/>
        <xdr:cNvSpPr txBox="1"/>
      </xdr:nvSpPr>
      <xdr:spPr>
        <a:xfrm>
          <a:off x="16370300" y="1663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19,627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71120</xdr:rowOff>
    </xdr:from>
    <xdr:to>
      <xdr:col>22</xdr:col>
      <xdr:colOff>415925</xdr:colOff>
      <xdr:row>98</xdr:row>
      <xdr:rowOff>1270</xdr:rowOff>
    </xdr:to>
    <xdr:sp macro="" textlink="">
      <xdr:nvSpPr>
        <xdr:cNvPr id="15046" name="円/楕円 710"/>
        <xdr:cNvSpPr/>
      </xdr:nvSpPr>
      <xdr:spPr>
        <a:xfrm>
          <a:off x="15430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97</xdr:row>
      <xdr:rowOff>164465</xdr:rowOff>
    </xdr:from>
    <xdr:ext cx="534670" cy="259080"/>
    <xdr:sp macro="" textlink="">
      <xdr:nvSpPr>
        <xdr:cNvPr id="15047" name="テキスト ボックス 711"/>
        <xdr:cNvSpPr txBox="1"/>
      </xdr:nvSpPr>
      <xdr:spPr>
        <a:xfrm>
          <a:off x="15213965" y="16795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20,876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79375</xdr:rowOff>
    </xdr:from>
    <xdr:to>
      <xdr:col>21</xdr:col>
      <xdr:colOff>212725</xdr:colOff>
      <xdr:row>98</xdr:row>
      <xdr:rowOff>9525</xdr:rowOff>
    </xdr:to>
    <xdr:sp macro="" textlink="">
      <xdr:nvSpPr>
        <xdr:cNvPr id="15048" name="円/楕円 712"/>
        <xdr:cNvSpPr/>
      </xdr:nvSpPr>
      <xdr:spPr>
        <a:xfrm>
          <a:off x="14541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98</xdr:row>
      <xdr:rowOff>635</xdr:rowOff>
    </xdr:from>
    <xdr:ext cx="534670" cy="259080"/>
    <xdr:sp macro="" textlink="">
      <xdr:nvSpPr>
        <xdr:cNvPr id="15049" name="テキスト ボックス 713"/>
        <xdr:cNvSpPr txBox="1"/>
      </xdr:nvSpPr>
      <xdr:spPr>
        <a:xfrm>
          <a:off x="14324965"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20,261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83820</xdr:rowOff>
    </xdr:from>
    <xdr:to>
      <xdr:col>20</xdr:col>
      <xdr:colOff>9525</xdr:colOff>
      <xdr:row>98</xdr:row>
      <xdr:rowOff>13970</xdr:rowOff>
    </xdr:to>
    <xdr:sp macro="" textlink="">
      <xdr:nvSpPr>
        <xdr:cNvPr id="15050" name="円/楕円 714"/>
        <xdr:cNvSpPr/>
      </xdr:nvSpPr>
      <xdr:spPr>
        <a:xfrm>
          <a:off x="13652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98</xdr:row>
      <xdr:rowOff>5080</xdr:rowOff>
    </xdr:from>
    <xdr:ext cx="534670" cy="259080"/>
    <xdr:sp macro="" textlink="">
      <xdr:nvSpPr>
        <xdr:cNvPr id="15051" name="テキスト ボックス 715"/>
        <xdr:cNvSpPr txBox="1"/>
      </xdr:nvSpPr>
      <xdr:spPr>
        <a:xfrm>
          <a:off x="13435965" y="16807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77470</xdr:rowOff>
    </xdr:from>
    <xdr:to>
      <xdr:col>18</xdr:col>
      <xdr:colOff>492125</xdr:colOff>
      <xdr:row>98</xdr:row>
      <xdr:rowOff>7620</xdr:rowOff>
    </xdr:to>
    <xdr:sp macro="" textlink="">
      <xdr:nvSpPr>
        <xdr:cNvPr id="15052" name="円/楕円 716"/>
        <xdr:cNvSpPr/>
      </xdr:nvSpPr>
      <xdr:spPr>
        <a:xfrm>
          <a:off x="12763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170180</xdr:rowOff>
    </xdr:from>
    <xdr:ext cx="534670" cy="259080"/>
    <xdr:sp macro="" textlink="">
      <xdr:nvSpPr>
        <xdr:cNvPr id="15053" name="テキスト ボックス 717"/>
        <xdr:cNvSpPr txBox="1"/>
      </xdr:nvSpPr>
      <xdr:spPr>
        <a:xfrm>
          <a:off x="12546965" y="16800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15054"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5055"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5056"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5057"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5058"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5059"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5060"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5061"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9075"/>
    <xdr:sp macro="" textlink="">
      <xdr:nvSpPr>
        <xdr:cNvPr id="15062" name="テキスト ボックス 726"/>
        <xdr:cNvSpPr txBox="1"/>
      </xdr:nvSpPr>
      <xdr:spPr>
        <a:xfrm>
          <a:off x="18249900" y="4635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15063"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15064" name="直線コネクタ 72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1935" cy="259080"/>
    <xdr:sp macro="" textlink="">
      <xdr:nvSpPr>
        <xdr:cNvPr id="15065" name="テキスト ボックス 729"/>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15066" name="直線コネクタ 73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0375" cy="259080"/>
    <xdr:sp macro="" textlink="">
      <xdr:nvSpPr>
        <xdr:cNvPr id="15067" name="テキスト ボックス 731"/>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15068" name="直線コネクタ 73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0375" cy="252730"/>
    <xdr:sp macro="" textlink="">
      <xdr:nvSpPr>
        <xdr:cNvPr id="15069" name="テキスト ボックス 733"/>
        <xdr:cNvSpPr txBox="1"/>
      </xdr:nvSpPr>
      <xdr:spPr>
        <a:xfrm>
          <a:off x="17820640" y="5826760"/>
          <a:ext cx="460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15070" name="直線コネクタ 73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0375" cy="259080"/>
    <xdr:sp macro="" textlink="">
      <xdr:nvSpPr>
        <xdr:cNvPr id="15071" name="テキスト ボックス 735"/>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15072" name="直線コネクタ 73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60375" cy="259080"/>
    <xdr:sp macro="" textlink="">
      <xdr:nvSpPr>
        <xdr:cNvPr id="15073" name="テキスト ボックス 737"/>
        <xdr:cNvSpPr txBox="1"/>
      </xdr:nvSpPr>
      <xdr:spPr>
        <a:xfrm>
          <a:off x="17820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15074"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2730"/>
    <xdr:sp macro="" textlink="">
      <xdr:nvSpPr>
        <xdr:cNvPr id="15075" name="テキスト ボックス 739"/>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1507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64135</xdr:rowOff>
    </xdr:from>
    <xdr:to>
      <xdr:col>32</xdr:col>
      <xdr:colOff>186055</xdr:colOff>
      <xdr:row>39</xdr:row>
      <xdr:rowOff>44450</xdr:rowOff>
    </xdr:to>
    <xdr:cxnSp macro="">
      <xdr:nvCxnSpPr>
        <xdr:cNvPr id="15077" name="直線コネクタ 741"/>
        <xdr:cNvCxnSpPr/>
      </xdr:nvCxnSpPr>
      <xdr:spPr>
        <a:xfrm flipV="1">
          <a:off x="22159595" y="5207635"/>
          <a:ext cx="635"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61595</xdr:rowOff>
    </xdr:from>
    <xdr:ext cx="249555" cy="259080"/>
    <xdr:sp macro="" textlink="">
      <xdr:nvSpPr>
        <xdr:cNvPr id="15078" name="諸支出金最小値テキスト"/>
        <xdr:cNvSpPr txBox="1"/>
      </xdr:nvSpPr>
      <xdr:spPr>
        <a:xfrm>
          <a:off x="22212300" y="67481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15079" name="直線コネクタ 74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10795</xdr:rowOff>
    </xdr:from>
    <xdr:ext cx="466090" cy="258445"/>
    <xdr:sp macro="" textlink="">
      <xdr:nvSpPr>
        <xdr:cNvPr id="15080" name="諸支出金最大値テキスト"/>
        <xdr:cNvSpPr txBox="1"/>
      </xdr:nvSpPr>
      <xdr:spPr>
        <a:xfrm>
          <a:off x="22212300" y="49828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64135</xdr:rowOff>
    </xdr:from>
    <xdr:to>
      <xdr:col>32</xdr:col>
      <xdr:colOff>276225</xdr:colOff>
      <xdr:row>30</xdr:row>
      <xdr:rowOff>64135</xdr:rowOff>
    </xdr:to>
    <xdr:cxnSp macro="">
      <xdr:nvCxnSpPr>
        <xdr:cNvPr id="15081" name="直線コネクタ 745"/>
        <xdr:cNvCxnSpPr/>
      </xdr:nvCxnSpPr>
      <xdr:spPr>
        <a:xfrm>
          <a:off x="22072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15082" name="直線コネクタ 74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150495</xdr:rowOff>
    </xdr:from>
    <xdr:ext cx="372110" cy="259080"/>
    <xdr:sp macro="" textlink="">
      <xdr:nvSpPr>
        <xdr:cNvPr id="15083" name="諸支出金平均値テキスト"/>
        <xdr:cNvSpPr txBox="1"/>
      </xdr:nvSpPr>
      <xdr:spPr>
        <a:xfrm>
          <a:off x="22212300" y="6494145"/>
          <a:ext cx="372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127635</xdr:rowOff>
    </xdr:from>
    <xdr:to>
      <xdr:col>32</xdr:col>
      <xdr:colOff>238125</xdr:colOff>
      <xdr:row>39</xdr:row>
      <xdr:rowOff>57785</xdr:rowOff>
    </xdr:to>
    <xdr:sp macro="" textlink="">
      <xdr:nvSpPr>
        <xdr:cNvPr id="15084" name="フローチャート : 判断 748"/>
        <xdr:cNvSpPr/>
      </xdr:nvSpPr>
      <xdr:spPr>
        <a:xfrm>
          <a:off x="221107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148590</xdr:rowOff>
    </xdr:from>
    <xdr:to>
      <xdr:col>31</xdr:col>
      <xdr:colOff>34925</xdr:colOff>
      <xdr:row>39</xdr:row>
      <xdr:rowOff>44450</xdr:rowOff>
    </xdr:to>
    <xdr:cxnSp macro="">
      <xdr:nvCxnSpPr>
        <xdr:cNvPr id="15085" name="直線コネクタ 749"/>
        <xdr:cNvCxnSpPr/>
      </xdr:nvCxnSpPr>
      <xdr:spPr>
        <a:xfrm>
          <a:off x="20434300" y="649224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147320</xdr:rowOff>
    </xdr:from>
    <xdr:to>
      <xdr:col>31</xdr:col>
      <xdr:colOff>85725</xdr:colOff>
      <xdr:row>39</xdr:row>
      <xdr:rowOff>77470</xdr:rowOff>
    </xdr:to>
    <xdr:sp macro="" textlink="">
      <xdr:nvSpPr>
        <xdr:cNvPr id="15086" name="フローチャート : 判断 750"/>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37</xdr:row>
      <xdr:rowOff>93980</xdr:rowOff>
    </xdr:from>
    <xdr:ext cx="306705" cy="259080"/>
    <xdr:sp macro="" textlink="">
      <xdr:nvSpPr>
        <xdr:cNvPr id="15087" name="テキスト ボックス 751"/>
        <xdr:cNvSpPr txBox="1"/>
      </xdr:nvSpPr>
      <xdr:spPr>
        <a:xfrm>
          <a:off x="21166455" y="6437630"/>
          <a:ext cx="306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148590</xdr:rowOff>
    </xdr:from>
    <xdr:to>
      <xdr:col>29</xdr:col>
      <xdr:colOff>517525</xdr:colOff>
      <xdr:row>39</xdr:row>
      <xdr:rowOff>43815</xdr:rowOff>
    </xdr:to>
    <xdr:cxnSp macro="">
      <xdr:nvCxnSpPr>
        <xdr:cNvPr id="15088" name="直線コネクタ 752"/>
        <xdr:cNvCxnSpPr/>
      </xdr:nvCxnSpPr>
      <xdr:spPr>
        <a:xfrm flipV="1">
          <a:off x="19545300" y="649224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137795</xdr:rowOff>
    </xdr:from>
    <xdr:to>
      <xdr:col>29</xdr:col>
      <xdr:colOff>568325</xdr:colOff>
      <xdr:row>39</xdr:row>
      <xdr:rowOff>67945</xdr:rowOff>
    </xdr:to>
    <xdr:sp macro="" textlink="">
      <xdr:nvSpPr>
        <xdr:cNvPr id="15089" name="フローチャート : 判断 753"/>
        <xdr:cNvSpPr/>
      </xdr:nvSpPr>
      <xdr:spPr>
        <a:xfrm>
          <a:off x="20383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39</xdr:row>
      <xdr:rowOff>59055</xdr:rowOff>
    </xdr:from>
    <xdr:ext cx="378460" cy="259080"/>
    <xdr:sp macro="" textlink="">
      <xdr:nvSpPr>
        <xdr:cNvPr id="15090" name="テキスト ボックス 754"/>
        <xdr:cNvSpPr txBox="1"/>
      </xdr:nvSpPr>
      <xdr:spPr>
        <a:xfrm>
          <a:off x="20245070" y="6745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143510</xdr:rowOff>
    </xdr:from>
    <xdr:to>
      <xdr:col>28</xdr:col>
      <xdr:colOff>314325</xdr:colOff>
      <xdr:row>39</xdr:row>
      <xdr:rowOff>43815</xdr:rowOff>
    </xdr:to>
    <xdr:cxnSp macro="">
      <xdr:nvCxnSpPr>
        <xdr:cNvPr id="15091" name="直線コネクタ 755"/>
        <xdr:cNvCxnSpPr/>
      </xdr:nvCxnSpPr>
      <xdr:spPr>
        <a:xfrm>
          <a:off x="18656300" y="6487160"/>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140335</xdr:rowOff>
    </xdr:from>
    <xdr:to>
      <xdr:col>28</xdr:col>
      <xdr:colOff>365125</xdr:colOff>
      <xdr:row>39</xdr:row>
      <xdr:rowOff>70485</xdr:rowOff>
    </xdr:to>
    <xdr:sp macro="" textlink="">
      <xdr:nvSpPr>
        <xdr:cNvPr id="15092" name="フローチャート : 判断 756"/>
        <xdr:cNvSpPr/>
      </xdr:nvSpPr>
      <xdr:spPr>
        <a:xfrm>
          <a:off x="19494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37</xdr:row>
      <xdr:rowOff>86995</xdr:rowOff>
    </xdr:from>
    <xdr:ext cx="378460" cy="252730"/>
    <xdr:sp macro="" textlink="">
      <xdr:nvSpPr>
        <xdr:cNvPr id="15093" name="テキスト ボックス 757"/>
        <xdr:cNvSpPr txBox="1"/>
      </xdr:nvSpPr>
      <xdr:spPr>
        <a:xfrm>
          <a:off x="19356070" y="64306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120650</xdr:rowOff>
    </xdr:from>
    <xdr:to>
      <xdr:col>27</xdr:col>
      <xdr:colOff>161925</xdr:colOff>
      <xdr:row>39</xdr:row>
      <xdr:rowOff>50165</xdr:rowOff>
    </xdr:to>
    <xdr:sp macro="" textlink="">
      <xdr:nvSpPr>
        <xdr:cNvPr id="15094" name="フローチャート : 判断 758"/>
        <xdr:cNvSpPr/>
      </xdr:nvSpPr>
      <xdr:spPr>
        <a:xfrm>
          <a:off x="18605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39</xdr:row>
      <xdr:rowOff>41275</xdr:rowOff>
    </xdr:from>
    <xdr:ext cx="378460" cy="252730"/>
    <xdr:sp macro="" textlink="">
      <xdr:nvSpPr>
        <xdr:cNvPr id="15095" name="テキスト ボックス 759"/>
        <xdr:cNvSpPr txBox="1"/>
      </xdr:nvSpPr>
      <xdr:spPr>
        <a:xfrm>
          <a:off x="18466435" y="67278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15096" name="テキスト ボックス 760"/>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15097"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15098" name="テキスト ボックス 762"/>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15099"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15100"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15101"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106045</xdr:rowOff>
    </xdr:from>
    <xdr:ext cx="249555" cy="259080"/>
    <xdr:sp macro="" textlink="">
      <xdr:nvSpPr>
        <xdr:cNvPr id="15102" name="諸支出金該当値テキスト"/>
        <xdr:cNvSpPr txBox="1"/>
      </xdr:nvSpPr>
      <xdr:spPr>
        <a:xfrm>
          <a:off x="22212300" y="66211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15103"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3205" cy="252730"/>
    <xdr:sp macro="" textlink="">
      <xdr:nvSpPr>
        <xdr:cNvPr id="15104" name="テキスト ボックス 768"/>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97790</xdr:rowOff>
    </xdr:from>
    <xdr:to>
      <xdr:col>29</xdr:col>
      <xdr:colOff>568325</xdr:colOff>
      <xdr:row>38</xdr:row>
      <xdr:rowOff>27940</xdr:rowOff>
    </xdr:to>
    <xdr:sp macro="" textlink="">
      <xdr:nvSpPr>
        <xdr:cNvPr id="15105" name="円/楕円 769"/>
        <xdr:cNvSpPr/>
      </xdr:nvSpPr>
      <xdr:spPr>
        <a:xfrm>
          <a:off x="2038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36</xdr:row>
      <xdr:rowOff>44450</xdr:rowOff>
    </xdr:from>
    <xdr:ext cx="469265" cy="259080"/>
    <xdr:sp macro="" textlink="">
      <xdr:nvSpPr>
        <xdr:cNvPr id="15106" name="テキスト ボックス 770"/>
        <xdr:cNvSpPr txBox="1"/>
      </xdr:nvSpPr>
      <xdr:spPr>
        <a:xfrm>
          <a:off x="20199985" y="6216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164465</xdr:rowOff>
    </xdr:from>
    <xdr:to>
      <xdr:col>28</xdr:col>
      <xdr:colOff>365125</xdr:colOff>
      <xdr:row>39</xdr:row>
      <xdr:rowOff>94615</xdr:rowOff>
    </xdr:to>
    <xdr:sp macro="" textlink="">
      <xdr:nvSpPr>
        <xdr:cNvPr id="15107" name="円/楕円 771"/>
        <xdr:cNvSpPr/>
      </xdr:nvSpPr>
      <xdr:spPr>
        <a:xfrm>
          <a:off x="19494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3205" cy="252730"/>
    <xdr:sp macro="" textlink="">
      <xdr:nvSpPr>
        <xdr:cNvPr id="15108" name="テキスト ボックス 772"/>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92075</xdr:rowOff>
    </xdr:from>
    <xdr:to>
      <xdr:col>27</xdr:col>
      <xdr:colOff>161925</xdr:colOff>
      <xdr:row>38</xdr:row>
      <xdr:rowOff>22225</xdr:rowOff>
    </xdr:to>
    <xdr:sp macro="" textlink="">
      <xdr:nvSpPr>
        <xdr:cNvPr id="15109" name="円/楕円 773"/>
        <xdr:cNvSpPr/>
      </xdr:nvSpPr>
      <xdr:spPr>
        <a:xfrm>
          <a:off x="18605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38735</xdr:rowOff>
    </xdr:from>
    <xdr:ext cx="467360" cy="259080"/>
    <xdr:sp macro="" textlink="">
      <xdr:nvSpPr>
        <xdr:cNvPr id="15110" name="テキスト ボックス 774"/>
        <xdr:cNvSpPr txBox="1"/>
      </xdr:nvSpPr>
      <xdr:spPr>
        <a:xfrm>
          <a:off x="18421350" y="6210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15111"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5112"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5113"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5114"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5115"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5116"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5117"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5118"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9075"/>
    <xdr:sp macro="" textlink="">
      <xdr:nvSpPr>
        <xdr:cNvPr id="15119" name="テキスト ボックス 783"/>
        <xdr:cNvSpPr txBox="1"/>
      </xdr:nvSpPr>
      <xdr:spPr>
        <a:xfrm>
          <a:off x="18249900" y="8064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15120"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15121"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41935" cy="252730"/>
    <xdr:sp macro="" textlink="">
      <xdr:nvSpPr>
        <xdr:cNvPr id="15122" name="テキスト ボックス 786"/>
        <xdr:cNvSpPr txBox="1"/>
      </xdr:nvSpPr>
      <xdr:spPr>
        <a:xfrm>
          <a:off x="18039080" y="9255760"/>
          <a:ext cx="241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15123"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41935" cy="252730"/>
    <xdr:sp macro="" textlink="">
      <xdr:nvSpPr>
        <xdr:cNvPr id="15124" name="テキスト ボックス 788"/>
        <xdr:cNvSpPr txBox="1"/>
      </xdr:nvSpPr>
      <xdr:spPr>
        <a:xfrm>
          <a:off x="18039080" y="8112760"/>
          <a:ext cx="241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1512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15126" name="直線コネクタ 790"/>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1512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15128"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1512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15130"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15131"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1513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15133"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15134"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15135"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43205" cy="259080"/>
    <xdr:sp macro="" textlink="">
      <xdr:nvSpPr>
        <xdr:cNvPr id="15136" name="テキスト ボックス 800"/>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15137"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15138"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43205" cy="259080"/>
    <xdr:sp macro="" textlink="">
      <xdr:nvSpPr>
        <xdr:cNvPr id="15139" name="テキスト ボックス 803"/>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15140"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15141"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43205" cy="259080"/>
    <xdr:sp macro="" textlink="">
      <xdr:nvSpPr>
        <xdr:cNvPr id="15142" name="テキスト ボックス 806"/>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15143"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285" cy="259080"/>
    <xdr:sp macro="" textlink="">
      <xdr:nvSpPr>
        <xdr:cNvPr id="15144" name="テキスト ボックス 808"/>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15145" name="テキスト ボックス 809"/>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15146"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15147" name="テキスト ボックス 811"/>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15148"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15149"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15150"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1515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15152"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43205" cy="259080"/>
    <xdr:sp macro="" textlink="">
      <xdr:nvSpPr>
        <xdr:cNvPr id="15153" name="テキスト ボックス 817"/>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15154"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43205" cy="259080"/>
    <xdr:sp macro="" textlink="">
      <xdr:nvSpPr>
        <xdr:cNvPr id="15155" name="テキスト ボックス 819"/>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15156"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43205" cy="259080"/>
    <xdr:sp macro="" textlink="">
      <xdr:nvSpPr>
        <xdr:cNvPr id="15157" name="テキスト ボックス 821"/>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15158"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285" cy="259080"/>
    <xdr:sp macro="" textlink="">
      <xdr:nvSpPr>
        <xdr:cNvPr id="15159" name="テキスト ボックス 823"/>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15160"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5161"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5162"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総務費については、和光市駅可動式ホームドア設置に係る補助金の皆減や、埼玉県知事選挙、埼玉県議会議員選挙、和光市議会議員選挙及び国勢調査費用の皆減により、前年度より3億1千万円減少した30億3千万円となった。民生費については、民間保育園運営委託料の増加や小規模保育事業所の新設に伴う負担金の増加、介護給付費・訓練等給付費の増加及び生活保護費の増加により、前年度と比べて9億2千万円増加した111億9千万円となった。土木費については、道路整備に伴う費用の減少及び通学路緊急安全対策費用が減少したことにより前年度より1億5千万円減少した36億9千万円となった。教育費については、平成27年度に完成した小学校に係る建設費用が皆減したことにより、41億7千万円の減少となったものの、平成28年度から開校した当該小学校に係る委託料及び複合的に建設された図書館分館の管理運営費と施設整備費が新たに発生したことに伴い、前年度と比べて34億7千万円減少の28億5千万円となった。結果として、歳出総額は前年度から31億645万2千円減少した256億138万3千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409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4098"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099"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4100"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4101"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4102"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4103"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4104"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105"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4106"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4107"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4108"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4109"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　財政調整基金残高について、平成22年度に残高が約4億6千万円まで著しく減少したものの、一定程度まで基金残高が回復している。一般的に標準財政規模比は5％～10％が適正といわれており、本市の比率も標準的な水準まで回復したと考えられる。より安定的な財政運営を行えるよう、財政調整基金残高の確保に努める。</a:t>
          </a:r>
        </a:p>
        <a:p>
          <a:r>
            <a:rPr lang="ja-JP" altLang="en-US" sz="1400"/>
            <a:t>　実質単年度収支について、前年度に引き続き平成28年度は赤字となった。</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5121"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5122"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5123"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124"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5125"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5126"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5127"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5128"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5129"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　連結実質赤字比率について、平成28年度は、一般会計では実質収支が前年度と比較して約4億1千万円減少した9億358万円となった。</a:t>
          </a:r>
        </a:p>
        <a:p>
          <a:r>
            <a:rPr lang="ja-JP" altLang="en-US" sz="1400"/>
            <a:t>　今後も健全な財政運営を維持するように努める。</a:t>
          </a:r>
        </a:p>
        <a:p>
          <a:endParaRP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5130"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5131"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5132"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5133"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5134"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5135"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5136"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5137"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513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513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6145"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6146"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6147"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148"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149"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6150"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6151"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6152"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6153"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6154"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6155"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6156"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6157"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6158"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6159"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6160"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6161"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6162"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6163"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　実質公債費比率の分子は、平成28年度は前年度と比較して1億2,239万6千円減少した3億5,434万1千円となった。算定対象となる元利償還金等が1億1,383万円4千円の減少となったことに加え、この元利償還金等から控除となる基準財政需要額参入経費が856万2千円増加したことが、分子が減少した要因である。</a:t>
          </a:r>
        </a:p>
        <a:p>
          <a:r>
            <a:rPr lang="ja-JP" altLang="en-US" sz="1400"/>
            <a:t>　経年では分子はほぼ横ばいに推移しているが、今後も将来世代に過度な負担を残さないよう、計画的かつ安定的な財政運営に努める。</a:t>
          </a:r>
        </a:p>
        <a:p>
          <a:endParaRPr/>
        </a:p>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716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7170"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7171"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7172"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7173"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174"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7175"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7176"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7177"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7178"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7179"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7180"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7181"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7182"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7183"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7184"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7185"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7186"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7189"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7190"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　将来負担比率の分子は、前年度から1億2,281万7千円増加している。これは将来負担額から控除する基準財政需要額算入見込額が約8億2,000万円減少したことが主な要因である。</a:t>
          </a:r>
        </a:p>
        <a:p>
          <a:r>
            <a:rPr lang="ja-JP" altLang="en-US" sz="1400"/>
            <a:t>　将来負担比率は前年度と比較して0.8％下降した57.1％となった。今後は将来世代に過度な負担を残さないよう、計画的かつ安定的な財政運営に行い、将来負担の低減に努める。</a:t>
          </a:r>
        </a:p>
        <a:p>
          <a:endParaRP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8</xdr:col>
      <xdr:colOff>82550</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81,368
79,223
11.04
26,773,296
25,601,383
983,301
15,042,351
17,530,679</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57.1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22860</xdr:rowOff>
    </xdr:from>
    <xdr:to>
      <xdr:col>9</xdr:col>
      <xdr:colOff>720090</xdr:colOff>
      <xdr:row>8</xdr:row>
      <xdr:rowOff>111125</xdr:rowOff>
    </xdr:to>
    <xdr:sp macro="" textlink="">
      <xdr:nvSpPr>
        <xdr:cNvPr id="20" name="角丸四角形 19"/>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86360</xdr:rowOff>
    </xdr:from>
    <xdr:to>
      <xdr:col>9</xdr:col>
      <xdr:colOff>727075</xdr:colOff>
      <xdr:row>3</xdr:row>
      <xdr:rowOff>15875</xdr:rowOff>
    </xdr:to>
    <xdr:sp macro="" textlink="">
      <xdr:nvSpPr>
        <xdr:cNvPr id="21"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29210</xdr:rowOff>
    </xdr:from>
    <xdr:to>
      <xdr:col>9</xdr:col>
      <xdr:colOff>727075</xdr:colOff>
      <xdr:row>6</xdr:row>
      <xdr:rowOff>34925</xdr:rowOff>
    </xdr:to>
    <xdr:sp macro="" textlink="">
      <xdr:nvSpPr>
        <xdr:cNvPr id="22"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29210</xdr:rowOff>
    </xdr:from>
    <xdr:to>
      <xdr:col>9</xdr:col>
      <xdr:colOff>727075</xdr:colOff>
      <xdr:row>8</xdr:row>
      <xdr:rowOff>161925</xdr:rowOff>
    </xdr:to>
    <xdr:sp macro="" textlink="">
      <xdr:nvSpPr>
        <xdr:cNvPr id="23" name="正方形/長方形 22"/>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175260</xdr:rowOff>
    </xdr:from>
    <xdr:to>
      <xdr:col>8</xdr:col>
      <xdr:colOff>869315</xdr:colOff>
      <xdr:row>2</xdr:row>
      <xdr:rowOff>175260</xdr:rowOff>
    </xdr:to>
    <xdr:cxnSp macro="">
      <xdr:nvCxnSpPr>
        <xdr:cNvPr id="24" name="直線コネクタ 23"/>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137160</xdr:rowOff>
    </xdr:from>
    <xdr:to>
      <xdr:col>8</xdr:col>
      <xdr:colOff>815340</xdr:colOff>
      <xdr:row>2</xdr:row>
      <xdr:rowOff>238760</xdr:rowOff>
    </xdr:to>
    <xdr:sp macro="" textlink="">
      <xdr:nvSpPr>
        <xdr:cNvPr id="25" name="円/楕円 24"/>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815340</xdr:colOff>
      <xdr:row>4</xdr:row>
      <xdr:rowOff>47625</xdr:rowOff>
    </xdr:to>
    <xdr:sp macro="" textlink="">
      <xdr:nvSpPr>
        <xdr:cNvPr id="26" name="フローチャート : 判断 25"/>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29210</xdr:rowOff>
    </xdr:from>
    <xdr:to>
      <xdr:col>8</xdr:col>
      <xdr:colOff>758825</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5</xdr:row>
      <xdr:rowOff>29210</xdr:rowOff>
    </xdr:from>
    <xdr:to>
      <xdr:col>8</xdr:col>
      <xdr:colOff>850265</xdr:colOff>
      <xdr:row>5</xdr:row>
      <xdr:rowOff>29210</xdr:rowOff>
    </xdr:to>
    <xdr:cxnSp macro="">
      <xdr:nvCxnSpPr>
        <xdr:cNvPr id="28" name="直線コネクタ 27"/>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7</xdr:row>
      <xdr:rowOff>66675</xdr:rowOff>
    </xdr:from>
    <xdr:to>
      <xdr:col>8</xdr:col>
      <xdr:colOff>850265</xdr:colOff>
      <xdr:row>7</xdr:row>
      <xdr:rowOff>66675</xdr:rowOff>
    </xdr:to>
    <xdr:cxnSp macro="">
      <xdr:nvCxnSpPr>
        <xdr:cNvPr id="30" name="直線コネクタ 29"/>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350" cy="259080"/>
    <xdr:sp macro="" textlink="">
      <xdr:nvSpPr>
        <xdr:cNvPr id="31" name="テキスト ボックス 30"/>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8445"/>
    <xdr:sp macro="" textlink="">
      <xdr:nvSpPr>
        <xdr:cNvPr id="32" name="テキスト ボックス 31"/>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33" name="テキスト ボックス 32"/>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6702425" cy="258445"/>
    <xdr:sp macro="" textlink="">
      <xdr:nvSpPr>
        <xdr:cNvPr id="34" name="テキスト ボックス 33"/>
        <xdr:cNvSpPr txBox="1"/>
      </xdr:nvSpPr>
      <xdr:spPr>
        <a:xfrm>
          <a:off x="419100" y="2820035"/>
          <a:ext cx="6702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5" name="正方形/長方形 34"/>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236220</xdr:colOff>
      <xdr:row>22</xdr:row>
      <xdr:rowOff>55245</xdr:rowOff>
    </xdr:from>
    <xdr:to>
      <xdr:col>3</xdr:col>
      <xdr:colOff>1090930</xdr:colOff>
      <xdr:row>24</xdr:row>
      <xdr:rowOff>20955</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8" name="正方形/長方形 37"/>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40" name="正方形/長方形 39"/>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42" name="正方形/長方形 41"/>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43" name="正方形/長方形 42"/>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8</xdr:col>
      <xdr:colOff>44450</xdr:colOff>
      <xdr:row>36</xdr:row>
      <xdr:rowOff>158750</xdr:rowOff>
    </xdr:to>
    <xdr:sp macro="" textlink="">
      <xdr:nvSpPr>
        <xdr:cNvPr id="45" name="正方形/長方形 44"/>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6" name="正方形/長方形 45"/>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有形固定資産減価償却率は、前年度から1.5％上昇した56.2％となった。和光市立第二中学校給食室の増築工事などの公共施設更新があったものの、それを上回る減価償却が進行したことによるもの。今後、公共施設の老朽化に対応した対策がますます必要となってくる。</a:t>
          </a:r>
        </a:p>
        <a:p>
          <a:r>
            <a:rPr lang="ja-JP" altLang="en-US"/>
            <a:t>　他市と比較した順位は中位であり、他団体比較という観点では平均的な状況であることが分かる。</a:t>
          </a:r>
        </a:p>
        <a:p>
          <a:endParaRPr/>
        </a:p>
      </xdr:txBody>
    </xdr:sp>
    <xdr:clientData/>
  </xdr:twoCellAnchor>
  <xdr:oneCellAnchor>
    <xdr:from>
      <xdr:col>1</xdr:col>
      <xdr:colOff>746760</xdr:colOff>
      <xdr:row>23</xdr:row>
      <xdr:rowOff>38100</xdr:rowOff>
    </xdr:from>
    <xdr:ext cx="349250" cy="225425"/>
    <xdr:sp macro="" textlink="">
      <xdr:nvSpPr>
        <xdr:cNvPr id="48" name="テキスト ボックス 47"/>
        <xdr:cNvSpPr txBox="1"/>
      </xdr:nvSpPr>
      <xdr:spPr>
        <a:xfrm>
          <a:off x="1232535" y="476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36</xdr:row>
      <xdr:rowOff>64770</xdr:rowOff>
    </xdr:from>
    <xdr:ext cx="358775" cy="224790"/>
    <xdr:sp macro="" textlink="">
      <xdr:nvSpPr>
        <xdr:cNvPr id="50" name="テキスト ボックス 49"/>
        <xdr:cNvSpPr txBox="1"/>
      </xdr:nvSpPr>
      <xdr:spPr>
        <a:xfrm>
          <a:off x="847725" y="7018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33</xdr:row>
      <xdr:rowOff>147320</xdr:rowOff>
    </xdr:from>
    <xdr:ext cx="358775" cy="224790"/>
    <xdr:sp macro="" textlink="">
      <xdr:nvSpPr>
        <xdr:cNvPr id="52" name="テキスト ボックス 51"/>
        <xdr:cNvSpPr txBox="1"/>
      </xdr:nvSpPr>
      <xdr:spPr>
        <a:xfrm>
          <a:off x="847725" y="65862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31</xdr:row>
      <xdr:rowOff>58420</xdr:rowOff>
    </xdr:from>
    <xdr:ext cx="358775" cy="225425"/>
    <xdr:sp macro="" textlink="">
      <xdr:nvSpPr>
        <xdr:cNvPr id="54" name="テキスト ボックス 53"/>
        <xdr:cNvSpPr txBox="1"/>
      </xdr:nvSpPr>
      <xdr:spPr>
        <a:xfrm>
          <a:off x="847725" y="61544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28</xdr:row>
      <xdr:rowOff>140970</xdr:rowOff>
    </xdr:from>
    <xdr:ext cx="358775" cy="225425"/>
    <xdr:sp macro="" textlink="">
      <xdr:nvSpPr>
        <xdr:cNvPr id="56" name="テキスト ボックス 55"/>
        <xdr:cNvSpPr txBox="1"/>
      </xdr:nvSpPr>
      <xdr:spPr>
        <a:xfrm>
          <a:off x="847725"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26</xdr:row>
      <xdr:rowOff>52070</xdr:rowOff>
    </xdr:from>
    <xdr:ext cx="358775" cy="224790"/>
    <xdr:sp macro="" textlink="">
      <xdr:nvSpPr>
        <xdr:cNvPr id="58" name="テキスト ボックス 57"/>
        <xdr:cNvSpPr txBox="1"/>
      </xdr:nvSpPr>
      <xdr:spPr>
        <a:xfrm>
          <a:off x="847725" y="52908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23</xdr:row>
      <xdr:rowOff>134620</xdr:rowOff>
    </xdr:from>
    <xdr:ext cx="358775" cy="224790"/>
    <xdr:sp macro="" textlink="">
      <xdr:nvSpPr>
        <xdr:cNvPr id="60" name="テキスト ボックス 59"/>
        <xdr:cNvSpPr txBox="1"/>
      </xdr:nvSpPr>
      <xdr:spPr>
        <a:xfrm>
          <a:off x="847725"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1169035</xdr:colOff>
      <xdr:row>28</xdr:row>
      <xdr:rowOff>45085</xdr:rowOff>
    </xdr:from>
    <xdr:to>
      <xdr:col>3</xdr:col>
      <xdr:colOff>1170305</xdr:colOff>
      <xdr:row>33</xdr:row>
      <xdr:rowOff>133350</xdr:rowOff>
    </xdr:to>
    <xdr:cxnSp macro="">
      <xdr:nvCxnSpPr>
        <xdr:cNvPr id="62" name="直線コネクタ 61"/>
        <xdr:cNvCxnSpPr/>
      </xdr:nvCxnSpPr>
      <xdr:spPr>
        <a:xfrm flipV="1">
          <a:off x="4759960" y="5626735"/>
          <a:ext cx="1270" cy="945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33</xdr:row>
      <xdr:rowOff>137160</xdr:rowOff>
    </xdr:from>
    <xdr:ext cx="405130" cy="259080"/>
    <xdr:sp macro="" textlink="">
      <xdr:nvSpPr>
        <xdr:cNvPr id="63" name="有形固定資産減価償却率最小値テキスト"/>
        <xdr:cNvSpPr txBox="1"/>
      </xdr:nvSpPr>
      <xdr:spPr>
        <a:xfrm>
          <a:off x="4812665" y="657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1261110</xdr:colOff>
      <xdr:row>33</xdr:row>
      <xdr:rowOff>133350</xdr:rowOff>
    </xdr:to>
    <xdr:cxnSp macro="">
      <xdr:nvCxnSpPr>
        <xdr:cNvPr id="64" name="直線コネクタ 63"/>
        <xdr:cNvCxnSpPr/>
      </xdr:nvCxnSpPr>
      <xdr:spPr>
        <a:xfrm>
          <a:off x="4673600" y="657225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26</xdr:row>
      <xdr:rowOff>163195</xdr:rowOff>
    </xdr:from>
    <xdr:ext cx="405130" cy="259080"/>
    <xdr:sp macro="" textlink="">
      <xdr:nvSpPr>
        <xdr:cNvPr id="65" name="有形固定資産減価償却率最大値テキスト"/>
        <xdr:cNvSpPr txBox="1"/>
      </xdr:nvSpPr>
      <xdr:spPr>
        <a:xfrm>
          <a:off x="4812665" y="5401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45085</xdr:rowOff>
    </xdr:from>
    <xdr:to>
      <xdr:col>3</xdr:col>
      <xdr:colOff>1261110</xdr:colOff>
      <xdr:row>28</xdr:row>
      <xdr:rowOff>45085</xdr:rowOff>
    </xdr:to>
    <xdr:cxnSp macro="">
      <xdr:nvCxnSpPr>
        <xdr:cNvPr id="66" name="直線コネクタ 65"/>
        <xdr:cNvCxnSpPr/>
      </xdr:nvCxnSpPr>
      <xdr:spPr>
        <a:xfrm>
          <a:off x="4673600" y="562673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29</xdr:row>
      <xdr:rowOff>6350</xdr:rowOff>
    </xdr:from>
    <xdr:ext cx="405130" cy="258445"/>
    <xdr:sp macro="" textlink="">
      <xdr:nvSpPr>
        <xdr:cNvPr id="67" name="有形固定資産減価償却率平均値テキスト"/>
        <xdr:cNvSpPr txBox="1"/>
      </xdr:nvSpPr>
      <xdr:spPr>
        <a:xfrm>
          <a:off x="4812665" y="57594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154940</xdr:rowOff>
    </xdr:from>
    <xdr:to>
      <xdr:col>3</xdr:col>
      <xdr:colOff>1221740</xdr:colOff>
      <xdr:row>30</xdr:row>
      <xdr:rowOff>85090</xdr:rowOff>
    </xdr:to>
    <xdr:sp macro="" textlink="">
      <xdr:nvSpPr>
        <xdr:cNvPr id="68" name="フローチャート : 判断 67"/>
        <xdr:cNvSpPr/>
      </xdr:nvSpPr>
      <xdr:spPr>
        <a:xfrm>
          <a:off x="4711700" y="59080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408940</xdr:colOff>
      <xdr:row>29</xdr:row>
      <xdr:rowOff>151130</xdr:rowOff>
    </xdr:from>
    <xdr:to>
      <xdr:col>3</xdr:col>
      <xdr:colOff>511810</xdr:colOff>
      <xdr:row>30</xdr:row>
      <xdr:rowOff>81280</xdr:rowOff>
    </xdr:to>
    <xdr:sp macro="" textlink="">
      <xdr:nvSpPr>
        <xdr:cNvPr id="69" name="フローチャート : 判断 68"/>
        <xdr:cNvSpPr/>
      </xdr:nvSpPr>
      <xdr:spPr>
        <a:xfrm>
          <a:off x="3999865" y="5904230"/>
          <a:ext cx="1028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33020</xdr:rowOff>
    </xdr:from>
    <xdr:ext cx="761365" cy="224790"/>
    <xdr:sp macro="" textlink="">
      <xdr:nvSpPr>
        <xdr:cNvPr id="70" name="テキスト ボックス 69"/>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281940</xdr:colOff>
      <xdr:row>37</xdr:row>
      <xdr:rowOff>33020</xdr:rowOff>
    </xdr:from>
    <xdr:ext cx="761365" cy="224790"/>
    <xdr:sp macro="" textlink="">
      <xdr:nvSpPr>
        <xdr:cNvPr id="71" name="テキスト ボックス 70"/>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1245235</xdr:colOff>
      <xdr:row>37</xdr:row>
      <xdr:rowOff>33020</xdr:rowOff>
    </xdr:from>
    <xdr:ext cx="762000" cy="224790"/>
    <xdr:sp macro="" textlink="">
      <xdr:nvSpPr>
        <xdr:cNvPr id="72" name="テキスト ボックス 71"/>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481965</xdr:colOff>
      <xdr:row>37</xdr:row>
      <xdr:rowOff>33020</xdr:rowOff>
    </xdr:from>
    <xdr:ext cx="762000" cy="224790"/>
    <xdr:sp macro="" textlink="">
      <xdr:nvSpPr>
        <xdr:cNvPr id="73" name="テキスト ボックス 72"/>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33020</xdr:rowOff>
    </xdr:from>
    <xdr:ext cx="761365" cy="224790"/>
    <xdr:sp macro="" textlink="">
      <xdr:nvSpPr>
        <xdr:cNvPr id="74" name="テキスト ボックス 73"/>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5080</xdr:rowOff>
    </xdr:from>
    <xdr:to>
      <xdr:col>3</xdr:col>
      <xdr:colOff>1221740</xdr:colOff>
      <xdr:row>30</xdr:row>
      <xdr:rowOff>106680</xdr:rowOff>
    </xdr:to>
    <xdr:sp macro="" textlink="">
      <xdr:nvSpPr>
        <xdr:cNvPr id="75" name="円/楕円 74"/>
        <xdr:cNvSpPr/>
      </xdr:nvSpPr>
      <xdr:spPr>
        <a:xfrm>
          <a:off x="4711700" y="592963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1221740</xdr:colOff>
      <xdr:row>29</xdr:row>
      <xdr:rowOff>154940</xdr:rowOff>
    </xdr:from>
    <xdr:ext cx="405130" cy="258445"/>
    <xdr:sp macro="" textlink="">
      <xdr:nvSpPr>
        <xdr:cNvPr id="76" name="有形固定資産減価償却率該当値テキスト"/>
        <xdr:cNvSpPr txBox="1"/>
      </xdr:nvSpPr>
      <xdr:spPr>
        <a:xfrm>
          <a:off x="4812665" y="59080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3</xdr:col>
      <xdr:colOff>408940</xdr:colOff>
      <xdr:row>30</xdr:row>
      <xdr:rowOff>69850</xdr:rowOff>
    </xdr:from>
    <xdr:to>
      <xdr:col>3</xdr:col>
      <xdr:colOff>511810</xdr:colOff>
      <xdr:row>31</xdr:row>
      <xdr:rowOff>0</xdr:rowOff>
    </xdr:to>
    <xdr:sp macro="" textlink="">
      <xdr:nvSpPr>
        <xdr:cNvPr id="77" name="円/楕円 76"/>
        <xdr:cNvSpPr/>
      </xdr:nvSpPr>
      <xdr:spPr>
        <a:xfrm>
          <a:off x="3999865" y="5994400"/>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55880</xdr:rowOff>
    </xdr:from>
    <xdr:to>
      <xdr:col>3</xdr:col>
      <xdr:colOff>1171575</xdr:colOff>
      <xdr:row>30</xdr:row>
      <xdr:rowOff>120650</xdr:rowOff>
    </xdr:to>
    <xdr:cxnSp macro="">
      <xdr:nvCxnSpPr>
        <xdr:cNvPr id="78" name="直線コネクタ 77"/>
        <xdr:cNvCxnSpPr/>
      </xdr:nvCxnSpPr>
      <xdr:spPr>
        <a:xfrm flipV="1">
          <a:off x="4051300" y="5980430"/>
          <a:ext cx="711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245745</xdr:colOff>
      <xdr:row>28</xdr:row>
      <xdr:rowOff>97790</xdr:rowOff>
    </xdr:from>
    <xdr:ext cx="405130" cy="258445"/>
    <xdr:sp macro="" textlink="">
      <xdr:nvSpPr>
        <xdr:cNvPr id="79" name="n_1aveValue有形固定資産減価償却率"/>
        <xdr:cNvSpPr txBox="1"/>
      </xdr:nvSpPr>
      <xdr:spPr>
        <a:xfrm>
          <a:off x="3836670" y="5679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245745</xdr:colOff>
      <xdr:row>30</xdr:row>
      <xdr:rowOff>162560</xdr:rowOff>
    </xdr:from>
    <xdr:ext cx="405130" cy="259080"/>
    <xdr:sp macro="" textlink="">
      <xdr:nvSpPr>
        <xdr:cNvPr id="80" name="n_1mainValue有形固定資産減価償却率"/>
        <xdr:cNvSpPr txBox="1"/>
      </xdr:nvSpPr>
      <xdr:spPr>
        <a:xfrm>
          <a:off x="3836670" y="608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8</xdr:col>
      <xdr:colOff>805815</xdr:colOff>
      <xdr:row>20</xdr:row>
      <xdr:rowOff>140335</xdr:rowOff>
    </xdr:from>
    <xdr:to>
      <xdr:col>11</xdr:col>
      <xdr:colOff>552450</xdr:colOff>
      <xdr:row>22</xdr:row>
      <xdr:rowOff>19050</xdr:rowOff>
    </xdr:to>
    <xdr:sp macro="" textlink="">
      <xdr:nvSpPr>
        <xdr:cNvPr id="81" name="正方形/長方形 80"/>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82" name="正方形/長方形 81"/>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83" name="正方形/長方形 82"/>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84" name="正方形/長方形 83"/>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15</xdr:col>
      <xdr:colOff>57150</xdr:colOff>
      <xdr:row>36</xdr:row>
      <xdr:rowOff>158750</xdr:rowOff>
    </xdr:to>
    <xdr:sp macro="" textlink="">
      <xdr:nvSpPr>
        <xdr:cNvPr id="85" name="正方形/長方形 84"/>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86" name="正方形/長方形 85"/>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1310640</xdr:colOff>
      <xdr:row>36</xdr:row>
      <xdr:rowOff>69850</xdr:rowOff>
    </xdr:to>
    <xdr:sp macro="" textlink="" fLocksText="0">
      <xdr:nvSpPr>
        <xdr:cNvPr id="87" name="テキスト ボックス 86"/>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88" name="正方形/長方形 87"/>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89" name="正方形/長方形 88"/>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427990</xdr:colOff>
      <xdr:row>43</xdr:row>
      <xdr:rowOff>53975</xdr:rowOff>
    </xdr:from>
    <xdr:ext cx="370205" cy="241935"/>
    <xdr:sp macro="" textlink="">
      <xdr:nvSpPr>
        <xdr:cNvPr id="91" name="テキスト ボックス 90"/>
        <xdr:cNvSpPr txBox="1"/>
      </xdr:nvSpPr>
      <xdr:spPr>
        <a:xfrm>
          <a:off x="913765"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205" cy="242570"/>
    <xdr:sp macro="" textlink="">
      <xdr:nvSpPr>
        <xdr:cNvPr id="92" name="テキスト ボックス 91"/>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427990</xdr:colOff>
      <xdr:row>65</xdr:row>
      <xdr:rowOff>19050</xdr:rowOff>
    </xdr:from>
    <xdr:ext cx="370205" cy="241935"/>
    <xdr:sp macro="" textlink="">
      <xdr:nvSpPr>
        <xdr:cNvPr id="93" name="テキスト ボックス 92"/>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94" name="テキスト ボックス 93"/>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81,368
79,223
11.04
26,773,296
25,601,383
983,301
15,042,351
17,530,679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41</xdr:row>
      <xdr:rowOff>162560</xdr:rowOff>
    </xdr:from>
    <xdr:ext cx="403225" cy="259080"/>
    <xdr:sp macro="" textlink="">
      <xdr:nvSpPr>
        <xdr:cNvPr id="45" name="テキスト ボックス 44"/>
        <xdr:cNvSpPr txBox="1"/>
      </xdr:nvSpPr>
      <xdr:spPr>
        <a:xfrm>
          <a:off x="358775" y="719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40</xdr:row>
      <xdr:rowOff>48260</xdr:rowOff>
    </xdr:from>
    <xdr:ext cx="403225" cy="259080"/>
    <xdr:sp macro="" textlink="">
      <xdr:nvSpPr>
        <xdr:cNvPr id="47" name="テキスト ボックス 46"/>
        <xdr:cNvSpPr txBox="1"/>
      </xdr:nvSpPr>
      <xdr:spPr>
        <a:xfrm>
          <a:off x="358775" y="690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38</xdr:row>
      <xdr:rowOff>105410</xdr:rowOff>
    </xdr:from>
    <xdr:ext cx="403225" cy="259080"/>
    <xdr:sp macro="" textlink="">
      <xdr:nvSpPr>
        <xdr:cNvPr id="49" name="テキスト ボックス 48"/>
        <xdr:cNvSpPr txBox="1"/>
      </xdr:nvSpPr>
      <xdr:spPr>
        <a:xfrm>
          <a:off x="358775" y="662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36</xdr:row>
      <xdr:rowOff>162560</xdr:rowOff>
    </xdr:from>
    <xdr:ext cx="403225" cy="259080"/>
    <xdr:sp macro="" textlink="">
      <xdr:nvSpPr>
        <xdr:cNvPr id="51" name="テキスト ボックス 50"/>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35</xdr:row>
      <xdr:rowOff>48260</xdr:rowOff>
    </xdr:from>
    <xdr:ext cx="403225" cy="259080"/>
    <xdr:sp macro="" textlink="">
      <xdr:nvSpPr>
        <xdr:cNvPr id="53" name="テキスト ボックス 52"/>
        <xdr:cNvSpPr txBox="1"/>
      </xdr:nvSpPr>
      <xdr:spPr>
        <a:xfrm>
          <a:off x="358775" y="604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33</xdr:row>
      <xdr:rowOff>105410</xdr:rowOff>
    </xdr:from>
    <xdr:ext cx="403225" cy="259080"/>
    <xdr:sp macro="" textlink="">
      <xdr:nvSpPr>
        <xdr:cNvPr id="55" name="テキスト ボックス 54"/>
        <xdr:cNvSpPr txBox="1"/>
      </xdr:nvSpPr>
      <xdr:spPr>
        <a:xfrm>
          <a:off x="358775" y="576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31</xdr:row>
      <xdr:rowOff>162560</xdr:rowOff>
    </xdr:from>
    <xdr:ext cx="403225" cy="259080"/>
    <xdr:sp macro="" textlink="">
      <xdr:nvSpPr>
        <xdr:cNvPr id="57" name="テキスト ボックス 56"/>
        <xdr:cNvSpPr txBox="1"/>
      </xdr:nvSpPr>
      <xdr:spPr>
        <a:xfrm>
          <a:off x="358775" y="547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30</xdr:row>
      <xdr:rowOff>48260</xdr:rowOff>
    </xdr:from>
    <xdr:ext cx="403225" cy="259080"/>
    <xdr:sp macro="" textlink="">
      <xdr:nvSpPr>
        <xdr:cNvPr id="59" name="テキスト ボックス 58"/>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90805</xdr:rowOff>
    </xdr:from>
    <xdr:to>
      <xdr:col>6</xdr:col>
      <xdr:colOff>510540</xdr:colOff>
      <xdr:row>41</xdr:row>
      <xdr:rowOff>139065</xdr:rowOff>
    </xdr:to>
    <xdr:cxnSp macro="">
      <xdr:nvCxnSpPr>
        <xdr:cNvPr id="61" name="直線コネクタ 60"/>
        <xdr:cNvCxnSpPr/>
      </xdr:nvCxnSpPr>
      <xdr:spPr>
        <a:xfrm flipV="1">
          <a:off x="4634865" y="5748655"/>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143510</xdr:rowOff>
    </xdr:from>
    <xdr:ext cx="405130" cy="258445"/>
    <xdr:sp macro="" textlink="">
      <xdr:nvSpPr>
        <xdr:cNvPr id="62" name="【道路】&#10;有形固定資産減価償却率最小値テキスト"/>
        <xdr:cNvSpPr txBox="1"/>
      </xdr:nvSpPr>
      <xdr:spPr>
        <a:xfrm>
          <a:off x="4724400" y="7172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37465</xdr:rowOff>
    </xdr:from>
    <xdr:ext cx="405130" cy="259080"/>
    <xdr:sp macro="" textlink="">
      <xdr:nvSpPr>
        <xdr:cNvPr id="64" name="【道路】&#10;有形固定資産減価償却率最大値テキスト"/>
        <xdr:cNvSpPr txBox="1"/>
      </xdr:nvSpPr>
      <xdr:spPr>
        <a:xfrm>
          <a:off x="4724400" y="5523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90805</xdr:rowOff>
    </xdr:from>
    <xdr:to>
      <xdr:col>6</xdr:col>
      <xdr:colOff>600075</xdr:colOff>
      <xdr:row>33</xdr:row>
      <xdr:rowOff>90805</xdr:rowOff>
    </xdr:to>
    <xdr:cxnSp macro="">
      <xdr:nvCxnSpPr>
        <xdr:cNvPr id="65" name="直線コネクタ 64"/>
        <xdr:cNvCxnSpPr/>
      </xdr:nvCxnSpPr>
      <xdr:spPr>
        <a:xfrm>
          <a:off x="4546600" y="574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123825</xdr:rowOff>
    </xdr:from>
    <xdr:ext cx="405130" cy="258445"/>
    <xdr:sp macro="" textlink="">
      <xdr:nvSpPr>
        <xdr:cNvPr id="66" name="【道路】&#10;有形固定資産減価償却率平均値テキスト"/>
        <xdr:cNvSpPr txBox="1"/>
      </xdr:nvSpPr>
      <xdr:spPr>
        <a:xfrm>
          <a:off x="4724400" y="59531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71120</xdr:rowOff>
    </xdr:from>
    <xdr:to>
      <xdr:col>5</xdr:col>
      <xdr:colOff>409575</xdr:colOff>
      <xdr:row>35</xdr:row>
      <xdr:rowOff>1270</xdr:rowOff>
    </xdr:to>
    <xdr:sp macro="" textlink="">
      <xdr:nvSpPr>
        <xdr:cNvPr id="68" name="フローチャート : 判断 67"/>
        <xdr:cNvSpPr/>
      </xdr:nvSpPr>
      <xdr:spPr>
        <a:xfrm>
          <a:off x="3746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73660</xdr:rowOff>
    </xdr:from>
    <xdr:ext cx="761365" cy="259080"/>
    <xdr:sp macro="" textlink="">
      <xdr:nvSpPr>
        <xdr:cNvPr id="69" name="テキスト ボックス 68"/>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1365" cy="259080"/>
    <xdr:sp macro="" textlink="">
      <xdr:nvSpPr>
        <xdr:cNvPr id="70" name="テキスト ボックス 69"/>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8255</xdr:rowOff>
    </xdr:from>
    <xdr:to>
      <xdr:col>6</xdr:col>
      <xdr:colOff>561975</xdr:colOff>
      <xdr:row>34</xdr:row>
      <xdr:rowOff>109855</xdr:rowOff>
    </xdr:to>
    <xdr:sp macro="" textlink="">
      <xdr:nvSpPr>
        <xdr:cNvPr id="74" name="円/楕円 73"/>
        <xdr:cNvSpPr/>
      </xdr:nvSpPr>
      <xdr:spPr>
        <a:xfrm>
          <a:off x="45847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31115</xdr:rowOff>
    </xdr:from>
    <xdr:ext cx="405130" cy="258445"/>
    <xdr:sp macro="" textlink="">
      <xdr:nvSpPr>
        <xdr:cNvPr id="75" name="【道路】&#10;有形固定資産減価償却率該当値テキスト"/>
        <xdr:cNvSpPr txBox="1"/>
      </xdr:nvSpPr>
      <xdr:spPr>
        <a:xfrm>
          <a:off x="4724400" y="5688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42545</xdr:rowOff>
    </xdr:from>
    <xdr:to>
      <xdr:col>5</xdr:col>
      <xdr:colOff>409575</xdr:colOff>
      <xdr:row>34</xdr:row>
      <xdr:rowOff>144145</xdr:rowOff>
    </xdr:to>
    <xdr:sp macro="" textlink="">
      <xdr:nvSpPr>
        <xdr:cNvPr id="76" name="円/楕円 75"/>
        <xdr:cNvSpPr/>
      </xdr:nvSpPr>
      <xdr:spPr>
        <a:xfrm>
          <a:off x="3746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59055</xdr:rowOff>
    </xdr:from>
    <xdr:to>
      <xdr:col>6</xdr:col>
      <xdr:colOff>511810</xdr:colOff>
      <xdr:row>34</xdr:row>
      <xdr:rowOff>93345</xdr:rowOff>
    </xdr:to>
    <xdr:cxnSp macro="">
      <xdr:nvCxnSpPr>
        <xdr:cNvPr id="77" name="直線コネクタ 76"/>
        <xdr:cNvCxnSpPr/>
      </xdr:nvCxnSpPr>
      <xdr:spPr>
        <a:xfrm flipV="1">
          <a:off x="3797300" y="5888355"/>
          <a:ext cx="83883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34</xdr:row>
      <xdr:rowOff>163830</xdr:rowOff>
    </xdr:from>
    <xdr:ext cx="404495" cy="259080"/>
    <xdr:sp macro="" textlink="">
      <xdr:nvSpPr>
        <xdr:cNvPr id="78" name="n_1aveValue【道路】&#10;有形固定資産減価償却率"/>
        <xdr:cNvSpPr txBox="1"/>
      </xdr:nvSpPr>
      <xdr:spPr>
        <a:xfrm>
          <a:off x="3582035" y="5993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143510</xdr:colOff>
      <xdr:row>32</xdr:row>
      <xdr:rowOff>160655</xdr:rowOff>
    </xdr:from>
    <xdr:ext cx="404495" cy="259080"/>
    <xdr:sp macro="" textlink="">
      <xdr:nvSpPr>
        <xdr:cNvPr id="79" name="n_1mainValue【道路】&#10;有形固定資産減価償却率"/>
        <xdr:cNvSpPr txBox="1"/>
      </xdr:nvSpPr>
      <xdr:spPr>
        <a:xfrm>
          <a:off x="3582035" y="5647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2900" cy="225425"/>
    <xdr:sp macro="" textlink="">
      <xdr:nvSpPr>
        <xdr:cNvPr id="88" name="テキスト ボックス 87"/>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90" name="直線コネクタ 89"/>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40</xdr:row>
      <xdr:rowOff>162560</xdr:rowOff>
    </xdr:from>
    <xdr:ext cx="467360" cy="259080"/>
    <xdr:sp macro="" textlink="">
      <xdr:nvSpPr>
        <xdr:cNvPr id="91" name="テキスト ボックス 90"/>
        <xdr:cNvSpPr txBox="1"/>
      </xdr:nvSpPr>
      <xdr:spPr>
        <a:xfrm>
          <a:off x="613664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2" name="直線コネクタ 91"/>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38</xdr:row>
      <xdr:rowOff>48260</xdr:rowOff>
    </xdr:from>
    <xdr:ext cx="530860" cy="259080"/>
    <xdr:sp macro="" textlink="">
      <xdr:nvSpPr>
        <xdr:cNvPr id="93" name="テキスト ボックス 92"/>
        <xdr:cNvSpPr txBox="1"/>
      </xdr:nvSpPr>
      <xdr:spPr>
        <a:xfrm>
          <a:off x="6072505" y="6563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4" name="直線コネクタ 93"/>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35</xdr:row>
      <xdr:rowOff>105410</xdr:rowOff>
    </xdr:from>
    <xdr:ext cx="530860" cy="259080"/>
    <xdr:sp macro="" textlink="">
      <xdr:nvSpPr>
        <xdr:cNvPr id="95" name="テキスト ボックス 94"/>
        <xdr:cNvSpPr txBox="1"/>
      </xdr:nvSpPr>
      <xdr:spPr>
        <a:xfrm>
          <a:off x="6072505" y="6106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6" name="直線コネクタ 95"/>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32</xdr:row>
      <xdr:rowOff>162560</xdr:rowOff>
    </xdr:from>
    <xdr:ext cx="530860" cy="259080"/>
    <xdr:sp macro="" textlink="">
      <xdr:nvSpPr>
        <xdr:cNvPr id="97" name="テキスト ボックス 96"/>
        <xdr:cNvSpPr txBox="1"/>
      </xdr:nvSpPr>
      <xdr:spPr>
        <a:xfrm>
          <a:off x="6072505" y="5648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30</xdr:row>
      <xdr:rowOff>48260</xdr:rowOff>
    </xdr:from>
    <xdr:ext cx="530860" cy="259080"/>
    <xdr:sp macro="" textlink="">
      <xdr:nvSpPr>
        <xdr:cNvPr id="99" name="テキスト ボックス 98"/>
        <xdr:cNvSpPr txBox="1"/>
      </xdr:nvSpPr>
      <xdr:spPr>
        <a:xfrm>
          <a:off x="6072505" y="519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13970</xdr:rowOff>
    </xdr:from>
    <xdr:to>
      <xdr:col>15</xdr:col>
      <xdr:colOff>180340</xdr:colOff>
      <xdr:row>41</xdr:row>
      <xdr:rowOff>66040</xdr:rowOff>
    </xdr:to>
    <xdr:cxnSp macro="">
      <xdr:nvCxnSpPr>
        <xdr:cNvPr id="101" name="直線コネクタ 100"/>
        <xdr:cNvCxnSpPr/>
      </xdr:nvCxnSpPr>
      <xdr:spPr>
        <a:xfrm flipV="1">
          <a:off x="10476865" y="567182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69850</xdr:rowOff>
    </xdr:from>
    <xdr:ext cx="469900" cy="259080"/>
    <xdr:sp macro="" textlink="">
      <xdr:nvSpPr>
        <xdr:cNvPr id="102" name="【道路】&#10;一人当たり延長最小値テキスト"/>
        <xdr:cNvSpPr txBox="1"/>
      </xdr:nvSpPr>
      <xdr:spPr>
        <a:xfrm>
          <a:off x="10566400" y="7099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66040</xdr:rowOff>
    </xdr:from>
    <xdr:to>
      <xdr:col>15</xdr:col>
      <xdr:colOff>269875</xdr:colOff>
      <xdr:row>41</xdr:row>
      <xdr:rowOff>66040</xdr:rowOff>
    </xdr:to>
    <xdr:cxnSp macro="">
      <xdr:nvCxnSpPr>
        <xdr:cNvPr id="103" name="直線コネクタ 102"/>
        <xdr:cNvCxnSpPr/>
      </xdr:nvCxnSpPr>
      <xdr:spPr>
        <a:xfrm>
          <a:off x="10388600" y="709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132080</xdr:rowOff>
    </xdr:from>
    <xdr:ext cx="534670" cy="258445"/>
    <xdr:sp macro="" textlink="">
      <xdr:nvSpPr>
        <xdr:cNvPr id="104" name="【道路】&#10;一人当たり延長最大値テキスト"/>
        <xdr:cNvSpPr txBox="1"/>
      </xdr:nvSpPr>
      <xdr:spPr>
        <a:xfrm>
          <a:off x="10566400" y="5447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13970</xdr:rowOff>
    </xdr:from>
    <xdr:to>
      <xdr:col>15</xdr:col>
      <xdr:colOff>269875</xdr:colOff>
      <xdr:row>33</xdr:row>
      <xdr:rowOff>13970</xdr:rowOff>
    </xdr:to>
    <xdr:cxnSp macro="">
      <xdr:nvCxnSpPr>
        <xdr:cNvPr id="105" name="直線コネクタ 104"/>
        <xdr:cNvCxnSpPr/>
      </xdr:nvCxnSpPr>
      <xdr:spPr>
        <a:xfrm>
          <a:off x="10388600" y="567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82550</xdr:rowOff>
    </xdr:from>
    <xdr:ext cx="534670" cy="259080"/>
    <xdr:sp macro="" textlink="">
      <xdr:nvSpPr>
        <xdr:cNvPr id="106" name="【道路】&#10;一人当たり延長平均値テキスト"/>
        <xdr:cNvSpPr txBox="1"/>
      </xdr:nvSpPr>
      <xdr:spPr>
        <a:xfrm>
          <a:off x="10566400" y="6083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59690</xdr:rowOff>
    </xdr:from>
    <xdr:to>
      <xdr:col>15</xdr:col>
      <xdr:colOff>231775</xdr:colOff>
      <xdr:row>36</xdr:row>
      <xdr:rowOff>161290</xdr:rowOff>
    </xdr:to>
    <xdr:sp macro="" textlink="">
      <xdr:nvSpPr>
        <xdr:cNvPr id="107" name="フローチャート : 判断 106"/>
        <xdr:cNvSpPr/>
      </xdr:nvSpPr>
      <xdr:spPr>
        <a:xfrm>
          <a:off x="10426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107315</xdr:rowOff>
    </xdr:from>
    <xdr:to>
      <xdr:col>14</xdr:col>
      <xdr:colOff>79375</xdr:colOff>
      <xdr:row>40</xdr:row>
      <xdr:rowOff>37465</xdr:rowOff>
    </xdr:to>
    <xdr:sp macro="" textlink="">
      <xdr:nvSpPr>
        <xdr:cNvPr id="108" name="フローチャート : 判断 107"/>
        <xdr:cNvSpPr/>
      </xdr:nvSpPr>
      <xdr:spPr>
        <a:xfrm>
          <a:off x="9588500" y="679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1365" cy="259080"/>
    <xdr:sp macro="" textlink="">
      <xdr:nvSpPr>
        <xdr:cNvPr id="110" name="テキスト ボックス 109"/>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1365" cy="259080"/>
    <xdr:sp macro="" textlink="">
      <xdr:nvSpPr>
        <xdr:cNvPr id="111" name="テキスト ボックス 110"/>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1365" cy="259080"/>
    <xdr:sp macro="" textlink="">
      <xdr:nvSpPr>
        <xdr:cNvPr id="112" name="テキスト ボックス 111"/>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1365" cy="259080"/>
    <xdr:sp macro="" textlink="">
      <xdr:nvSpPr>
        <xdr:cNvPr id="113" name="テキスト ボックス 112"/>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15240</xdr:rowOff>
    </xdr:from>
    <xdr:to>
      <xdr:col>15</xdr:col>
      <xdr:colOff>231775</xdr:colOff>
      <xdr:row>41</xdr:row>
      <xdr:rowOff>116840</xdr:rowOff>
    </xdr:to>
    <xdr:sp macro="" textlink="">
      <xdr:nvSpPr>
        <xdr:cNvPr id="114" name="円/楕円 113"/>
        <xdr:cNvSpPr/>
      </xdr:nvSpPr>
      <xdr:spPr>
        <a:xfrm>
          <a:off x="10426700" y="70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101600</xdr:rowOff>
    </xdr:from>
    <xdr:ext cx="469900" cy="259080"/>
    <xdr:sp macro="" textlink="">
      <xdr:nvSpPr>
        <xdr:cNvPr id="115" name="【道路】&#10;一人当たり延長該当値テキスト"/>
        <xdr:cNvSpPr txBox="1"/>
      </xdr:nvSpPr>
      <xdr:spPr>
        <a:xfrm>
          <a:off x="10566400" y="695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15240</xdr:rowOff>
    </xdr:from>
    <xdr:to>
      <xdr:col>14</xdr:col>
      <xdr:colOff>79375</xdr:colOff>
      <xdr:row>41</xdr:row>
      <xdr:rowOff>116840</xdr:rowOff>
    </xdr:to>
    <xdr:sp macro="" textlink="">
      <xdr:nvSpPr>
        <xdr:cNvPr id="116" name="円/楕円 115"/>
        <xdr:cNvSpPr/>
      </xdr:nvSpPr>
      <xdr:spPr>
        <a:xfrm>
          <a:off x="9588500" y="70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66040</xdr:rowOff>
    </xdr:from>
    <xdr:to>
      <xdr:col>15</xdr:col>
      <xdr:colOff>180975</xdr:colOff>
      <xdr:row>41</xdr:row>
      <xdr:rowOff>66040</xdr:rowOff>
    </xdr:to>
    <xdr:cxnSp macro="">
      <xdr:nvCxnSpPr>
        <xdr:cNvPr id="117" name="直線コネクタ 116"/>
        <xdr:cNvCxnSpPr/>
      </xdr:nvCxnSpPr>
      <xdr:spPr>
        <a:xfrm>
          <a:off x="9639300" y="70954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466725</xdr:colOff>
      <xdr:row>38</xdr:row>
      <xdr:rowOff>53975</xdr:rowOff>
    </xdr:from>
    <xdr:ext cx="469265" cy="258445"/>
    <xdr:sp macro="" textlink="">
      <xdr:nvSpPr>
        <xdr:cNvPr id="118" name="n_1aveValue【道路】&#10;一人当たり延長"/>
        <xdr:cNvSpPr txBox="1"/>
      </xdr:nvSpPr>
      <xdr:spPr>
        <a:xfrm>
          <a:off x="9391650" y="6569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466725</xdr:colOff>
      <xdr:row>41</xdr:row>
      <xdr:rowOff>107950</xdr:rowOff>
    </xdr:from>
    <xdr:ext cx="469265" cy="259080"/>
    <xdr:sp macro="" textlink="">
      <xdr:nvSpPr>
        <xdr:cNvPr id="119" name="n_1mainValue【道路】&#10;一人当たり延長"/>
        <xdr:cNvSpPr txBox="1"/>
      </xdr:nvSpPr>
      <xdr:spPr>
        <a:xfrm>
          <a:off x="9391650" y="7137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8" name="テキスト ボックス 127"/>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65</xdr:row>
      <xdr:rowOff>143510</xdr:rowOff>
    </xdr:from>
    <xdr:ext cx="403225" cy="258445"/>
    <xdr:sp macro="" textlink="">
      <xdr:nvSpPr>
        <xdr:cNvPr id="130" name="テキスト ボックス 129"/>
        <xdr:cNvSpPr txBox="1"/>
      </xdr:nvSpPr>
      <xdr:spPr>
        <a:xfrm>
          <a:off x="358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1" name="直線コネクタ 130"/>
        <xdr:cNvCxnSpPr/>
      </xdr:nvCxnSpPr>
      <xdr:spPr>
        <a:xfrm>
          <a:off x="762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64</xdr:row>
      <xdr:rowOff>29210</xdr:rowOff>
    </xdr:from>
    <xdr:ext cx="403225" cy="258445"/>
    <xdr:sp macro="" textlink="">
      <xdr:nvSpPr>
        <xdr:cNvPr id="132" name="テキスト ボックス 131"/>
        <xdr:cNvSpPr txBox="1"/>
      </xdr:nvSpPr>
      <xdr:spPr>
        <a:xfrm>
          <a:off x="358775" y="11002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3" name="直線コネクタ 132"/>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62</xdr:row>
      <xdr:rowOff>86360</xdr:rowOff>
    </xdr:from>
    <xdr:ext cx="403225" cy="258445"/>
    <xdr:sp macro="" textlink="">
      <xdr:nvSpPr>
        <xdr:cNvPr id="134" name="テキスト ボックス 133"/>
        <xdr:cNvSpPr txBox="1"/>
      </xdr:nvSpPr>
      <xdr:spPr>
        <a:xfrm>
          <a:off x="358775" y="10716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5" name="直線コネクタ 134"/>
        <xdr:cNvCxnSpPr/>
      </xdr:nvCxnSpPr>
      <xdr:spPr>
        <a:xfrm>
          <a:off x="762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60</xdr:row>
      <xdr:rowOff>143510</xdr:rowOff>
    </xdr:from>
    <xdr:ext cx="403225" cy="258445"/>
    <xdr:sp macro="" textlink="">
      <xdr:nvSpPr>
        <xdr:cNvPr id="136" name="テキスト ボックス 135"/>
        <xdr:cNvSpPr txBox="1"/>
      </xdr:nvSpPr>
      <xdr:spPr>
        <a:xfrm>
          <a:off x="358775" y="10430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7" name="直線コネクタ 13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59</xdr:row>
      <xdr:rowOff>29210</xdr:rowOff>
    </xdr:from>
    <xdr:ext cx="403225" cy="258445"/>
    <xdr:sp macro="" textlink="">
      <xdr:nvSpPr>
        <xdr:cNvPr id="138" name="テキスト ボックス 137"/>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9" name="直線コネクタ 138"/>
        <xdr:cNvCxnSpPr/>
      </xdr:nvCxnSpPr>
      <xdr:spPr>
        <a:xfrm>
          <a:off x="762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57</xdr:row>
      <xdr:rowOff>86360</xdr:rowOff>
    </xdr:from>
    <xdr:ext cx="403225" cy="258445"/>
    <xdr:sp macro="" textlink="">
      <xdr:nvSpPr>
        <xdr:cNvPr id="140" name="テキスト ボックス 139"/>
        <xdr:cNvSpPr txBox="1"/>
      </xdr:nvSpPr>
      <xdr:spPr>
        <a:xfrm>
          <a:off x="358775" y="9859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1" name="直線コネクタ 140"/>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55</xdr:row>
      <xdr:rowOff>143510</xdr:rowOff>
    </xdr:from>
    <xdr:ext cx="403225" cy="258445"/>
    <xdr:sp macro="" textlink="">
      <xdr:nvSpPr>
        <xdr:cNvPr id="142" name="テキスト ボックス 141"/>
        <xdr:cNvSpPr txBox="1"/>
      </xdr:nvSpPr>
      <xdr:spPr>
        <a:xfrm>
          <a:off x="358775" y="9573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3" name="直線コネクタ 142"/>
        <xdr:cNvCxnSpPr/>
      </xdr:nvCxnSpPr>
      <xdr:spPr>
        <a:xfrm>
          <a:off x="762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54</xdr:row>
      <xdr:rowOff>29210</xdr:rowOff>
    </xdr:from>
    <xdr:ext cx="467995" cy="258445"/>
    <xdr:sp macro="" textlink="">
      <xdr:nvSpPr>
        <xdr:cNvPr id="144" name="テキスト ボックス 143"/>
        <xdr:cNvSpPr txBox="1"/>
      </xdr:nvSpPr>
      <xdr:spPr>
        <a:xfrm>
          <a:off x="294005" y="928751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5" name="直線コネクタ 14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8445"/>
    <xdr:sp macro="" textlink="">
      <xdr:nvSpPr>
        <xdr:cNvPr id="146" name="テキスト ボックス 145"/>
        <xdr:cNvSpPr txBox="1"/>
      </xdr:nvSpPr>
      <xdr:spPr>
        <a:xfrm>
          <a:off x="294005" y="9001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93980</xdr:rowOff>
    </xdr:from>
    <xdr:to>
      <xdr:col>6</xdr:col>
      <xdr:colOff>510540</xdr:colOff>
      <xdr:row>63</xdr:row>
      <xdr:rowOff>132080</xdr:rowOff>
    </xdr:to>
    <xdr:cxnSp macro="">
      <xdr:nvCxnSpPr>
        <xdr:cNvPr id="148" name="直線コネクタ 147"/>
        <xdr:cNvCxnSpPr/>
      </xdr:nvCxnSpPr>
      <xdr:spPr>
        <a:xfrm flipV="1">
          <a:off x="4634865" y="952373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135255</xdr:rowOff>
    </xdr:from>
    <xdr:ext cx="405130" cy="258445"/>
    <xdr:sp macro="" textlink="">
      <xdr:nvSpPr>
        <xdr:cNvPr id="149" name="【橋りょう・トンネル】&#10;有形固定資産減価償却率最小値テキスト"/>
        <xdr:cNvSpPr txBox="1"/>
      </xdr:nvSpPr>
      <xdr:spPr>
        <a:xfrm>
          <a:off x="4724400" y="10936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132080</xdr:rowOff>
    </xdr:from>
    <xdr:to>
      <xdr:col>6</xdr:col>
      <xdr:colOff>600075</xdr:colOff>
      <xdr:row>63</xdr:row>
      <xdr:rowOff>132080</xdr:rowOff>
    </xdr:to>
    <xdr:cxnSp macro="">
      <xdr:nvCxnSpPr>
        <xdr:cNvPr id="150" name="直線コネクタ 149"/>
        <xdr:cNvCxnSpPr/>
      </xdr:nvCxnSpPr>
      <xdr:spPr>
        <a:xfrm>
          <a:off x="4546600" y="1093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41275</xdr:rowOff>
    </xdr:from>
    <xdr:ext cx="405130" cy="258445"/>
    <xdr:sp macro="" textlink="">
      <xdr:nvSpPr>
        <xdr:cNvPr id="151" name="【橋りょう・トンネル】&#10;有形固定資産減価償却率最大値テキスト"/>
        <xdr:cNvSpPr txBox="1"/>
      </xdr:nvSpPr>
      <xdr:spPr>
        <a:xfrm>
          <a:off x="4724400" y="9299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93980</xdr:rowOff>
    </xdr:from>
    <xdr:to>
      <xdr:col>6</xdr:col>
      <xdr:colOff>600075</xdr:colOff>
      <xdr:row>55</xdr:row>
      <xdr:rowOff>93980</xdr:rowOff>
    </xdr:to>
    <xdr:cxnSp macro="">
      <xdr:nvCxnSpPr>
        <xdr:cNvPr id="152" name="直線コネクタ 151"/>
        <xdr:cNvCxnSpPr/>
      </xdr:nvCxnSpPr>
      <xdr:spPr>
        <a:xfrm>
          <a:off x="4546600" y="952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12065</xdr:rowOff>
    </xdr:from>
    <xdr:ext cx="405130" cy="259080"/>
    <xdr:sp macro="" textlink="">
      <xdr:nvSpPr>
        <xdr:cNvPr id="153" name="【橋りょう・トンネル】&#10;有形固定資産減価償却率平均値テキスト"/>
        <xdr:cNvSpPr txBox="1"/>
      </xdr:nvSpPr>
      <xdr:spPr>
        <a:xfrm>
          <a:off x="4724400" y="104705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4" name="フローチャート : 判断 153"/>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166370</xdr:rowOff>
    </xdr:from>
    <xdr:to>
      <xdr:col>5</xdr:col>
      <xdr:colOff>409575</xdr:colOff>
      <xdr:row>63</xdr:row>
      <xdr:rowOff>96520</xdr:rowOff>
    </xdr:to>
    <xdr:sp macro="" textlink="">
      <xdr:nvSpPr>
        <xdr:cNvPr id="155" name="フローチャート : 判断 154"/>
        <xdr:cNvSpPr/>
      </xdr:nvSpPr>
      <xdr:spPr>
        <a:xfrm>
          <a:off x="3746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111760</xdr:rowOff>
    </xdr:from>
    <xdr:ext cx="761365" cy="258445"/>
    <xdr:sp macro="" textlink="">
      <xdr:nvSpPr>
        <xdr:cNvPr id="156" name="テキスト ボックス 155"/>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1365" cy="258445"/>
    <xdr:sp macro="" textlink="">
      <xdr:nvSpPr>
        <xdr:cNvPr id="157" name="テキスト ボックス 156"/>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8445"/>
    <xdr:sp macro="" textlink="">
      <xdr:nvSpPr>
        <xdr:cNvPr id="158" name="テキスト ボックス 15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8445"/>
    <xdr:sp macro="" textlink="">
      <xdr:nvSpPr>
        <xdr:cNvPr id="159" name="テキスト ボックス 15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8445"/>
    <xdr:sp macro="" textlink="">
      <xdr:nvSpPr>
        <xdr:cNvPr id="160" name="テキスト ボックス 15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149225</xdr:rowOff>
    </xdr:from>
    <xdr:to>
      <xdr:col>6</xdr:col>
      <xdr:colOff>561975</xdr:colOff>
      <xdr:row>63</xdr:row>
      <xdr:rowOff>79375</xdr:rowOff>
    </xdr:to>
    <xdr:sp macro="" textlink="">
      <xdr:nvSpPr>
        <xdr:cNvPr id="161" name="円/楕円 160"/>
        <xdr:cNvSpPr/>
      </xdr:nvSpPr>
      <xdr:spPr>
        <a:xfrm>
          <a:off x="4584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64135</xdr:rowOff>
    </xdr:from>
    <xdr:ext cx="405130" cy="258445"/>
    <xdr:sp macro="" textlink="">
      <xdr:nvSpPr>
        <xdr:cNvPr id="162" name="【橋りょう・トンネル】&#10;有形固定資産減価償却率該当値テキスト"/>
        <xdr:cNvSpPr txBox="1"/>
      </xdr:nvSpPr>
      <xdr:spPr>
        <a:xfrm>
          <a:off x="4724400" y="10694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23495</xdr:rowOff>
    </xdr:from>
    <xdr:to>
      <xdr:col>5</xdr:col>
      <xdr:colOff>409575</xdr:colOff>
      <xdr:row>63</xdr:row>
      <xdr:rowOff>125095</xdr:rowOff>
    </xdr:to>
    <xdr:sp macro="" textlink="">
      <xdr:nvSpPr>
        <xdr:cNvPr id="163" name="円/楕円 162"/>
        <xdr:cNvSpPr/>
      </xdr:nvSpPr>
      <xdr:spPr>
        <a:xfrm>
          <a:off x="3746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29210</xdr:rowOff>
    </xdr:from>
    <xdr:to>
      <xdr:col>6</xdr:col>
      <xdr:colOff>511810</xdr:colOff>
      <xdr:row>63</xdr:row>
      <xdr:rowOff>74930</xdr:rowOff>
    </xdr:to>
    <xdr:cxnSp macro="">
      <xdr:nvCxnSpPr>
        <xdr:cNvPr id="164" name="直線コネクタ 163"/>
        <xdr:cNvCxnSpPr/>
      </xdr:nvCxnSpPr>
      <xdr:spPr>
        <a:xfrm flipV="1">
          <a:off x="3797300" y="10830560"/>
          <a:ext cx="83883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61</xdr:row>
      <xdr:rowOff>113030</xdr:rowOff>
    </xdr:from>
    <xdr:ext cx="404495" cy="259080"/>
    <xdr:sp macro="" textlink="">
      <xdr:nvSpPr>
        <xdr:cNvPr id="165" name="n_1aveValue【橋りょう・トンネル】&#10;有形固定資産減価償却率"/>
        <xdr:cNvSpPr txBox="1"/>
      </xdr:nvSpPr>
      <xdr:spPr>
        <a:xfrm>
          <a:off x="3582035" y="10571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143510</xdr:colOff>
      <xdr:row>63</xdr:row>
      <xdr:rowOff>116205</xdr:rowOff>
    </xdr:from>
    <xdr:ext cx="404495" cy="259080"/>
    <xdr:sp macro="" textlink="">
      <xdr:nvSpPr>
        <xdr:cNvPr id="166" name="n_1mainValue【橋りょう・トンネル】&#10;有形固定資産減価償却率"/>
        <xdr:cNvSpPr txBox="1"/>
      </xdr:nvSpPr>
      <xdr:spPr>
        <a:xfrm>
          <a:off x="3582035" y="10917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250" cy="225425"/>
    <xdr:sp macro="" textlink="">
      <xdr:nvSpPr>
        <xdr:cNvPr id="175" name="テキスト ボックス 17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7" name="直線コネクタ 17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63</xdr:row>
      <xdr:rowOff>105410</xdr:rowOff>
    </xdr:from>
    <xdr:ext cx="248920" cy="259080"/>
    <xdr:sp macro="" textlink="">
      <xdr:nvSpPr>
        <xdr:cNvPr id="178" name="テキスト ボックス 177"/>
        <xdr:cNvSpPr txBox="1"/>
      </xdr:nvSpPr>
      <xdr:spPr>
        <a:xfrm>
          <a:off x="6355080"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9" name="直線コネクタ 17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61</xdr:row>
      <xdr:rowOff>67310</xdr:rowOff>
    </xdr:from>
    <xdr:ext cx="594995" cy="259080"/>
    <xdr:sp macro="" textlink="">
      <xdr:nvSpPr>
        <xdr:cNvPr id="180" name="テキスト ボックス 179"/>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1" name="直線コネクタ 18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59</xdr:row>
      <xdr:rowOff>29210</xdr:rowOff>
    </xdr:from>
    <xdr:ext cx="594995" cy="258445"/>
    <xdr:sp macro="" textlink="">
      <xdr:nvSpPr>
        <xdr:cNvPr id="182" name="テキスト ボックス 181"/>
        <xdr:cNvSpPr txBox="1"/>
      </xdr:nvSpPr>
      <xdr:spPr>
        <a:xfrm>
          <a:off x="6008370" y="1014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3" name="直線コネクタ 18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162560</xdr:rowOff>
    </xdr:from>
    <xdr:ext cx="594995" cy="259080"/>
    <xdr:sp macro="" textlink="">
      <xdr:nvSpPr>
        <xdr:cNvPr id="184" name="テキスト ボックス 183"/>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5" name="直線コネクタ 18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124460</xdr:rowOff>
    </xdr:from>
    <xdr:ext cx="594995" cy="259080"/>
    <xdr:sp macro="" textlink="">
      <xdr:nvSpPr>
        <xdr:cNvPr id="186" name="テキスト ボックス 185"/>
        <xdr:cNvSpPr txBox="1"/>
      </xdr:nvSpPr>
      <xdr:spPr>
        <a:xfrm>
          <a:off x="6008370" y="938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7" name="直線コネクタ 18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52</xdr:row>
      <xdr:rowOff>86360</xdr:rowOff>
    </xdr:from>
    <xdr:ext cx="685800" cy="258445"/>
    <xdr:sp macro="" textlink="">
      <xdr:nvSpPr>
        <xdr:cNvPr id="188" name="テキスト ボックス 187"/>
        <xdr:cNvSpPr txBox="1"/>
      </xdr:nvSpPr>
      <xdr:spPr>
        <a:xfrm>
          <a:off x="5918200" y="9001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87630</xdr:rowOff>
    </xdr:from>
    <xdr:to>
      <xdr:col>15</xdr:col>
      <xdr:colOff>180340</xdr:colOff>
      <xdr:row>64</xdr:row>
      <xdr:rowOff>58420</xdr:rowOff>
    </xdr:to>
    <xdr:cxnSp macro="">
      <xdr:nvCxnSpPr>
        <xdr:cNvPr id="190" name="直線コネクタ 189"/>
        <xdr:cNvCxnSpPr/>
      </xdr:nvCxnSpPr>
      <xdr:spPr>
        <a:xfrm flipV="1">
          <a:off x="10476865" y="951738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62230</xdr:rowOff>
    </xdr:from>
    <xdr:ext cx="469900" cy="259080"/>
    <xdr:sp macro="" textlink="">
      <xdr:nvSpPr>
        <xdr:cNvPr id="191" name="【橋りょう・トンネル】&#10;一人当たり有形固定資産（償却資産）額最小値テキスト"/>
        <xdr:cNvSpPr txBox="1"/>
      </xdr:nvSpPr>
      <xdr:spPr>
        <a:xfrm>
          <a:off x="10566400" y="11035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58420</xdr:rowOff>
    </xdr:from>
    <xdr:to>
      <xdr:col>15</xdr:col>
      <xdr:colOff>269875</xdr:colOff>
      <xdr:row>64</xdr:row>
      <xdr:rowOff>58420</xdr:rowOff>
    </xdr:to>
    <xdr:cxnSp macro="">
      <xdr:nvCxnSpPr>
        <xdr:cNvPr id="192" name="直線コネクタ 191"/>
        <xdr:cNvCxnSpPr/>
      </xdr:nvCxnSpPr>
      <xdr:spPr>
        <a:xfrm>
          <a:off x="10388600" y="1103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34290</xdr:rowOff>
    </xdr:from>
    <xdr:ext cx="598805" cy="259080"/>
    <xdr:sp macro="" textlink="">
      <xdr:nvSpPr>
        <xdr:cNvPr id="193" name="【橋りょう・トンネル】&#10;一人当たり有形固定資産（償却資産）額最大値テキスト"/>
        <xdr:cNvSpPr txBox="1"/>
      </xdr:nvSpPr>
      <xdr:spPr>
        <a:xfrm>
          <a:off x="10566400" y="9292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87630</xdr:rowOff>
    </xdr:from>
    <xdr:to>
      <xdr:col>15</xdr:col>
      <xdr:colOff>269875</xdr:colOff>
      <xdr:row>55</xdr:row>
      <xdr:rowOff>87630</xdr:rowOff>
    </xdr:to>
    <xdr:cxnSp macro="">
      <xdr:nvCxnSpPr>
        <xdr:cNvPr id="194" name="直線コネクタ 193"/>
        <xdr:cNvCxnSpPr/>
      </xdr:nvCxnSpPr>
      <xdr:spPr>
        <a:xfrm>
          <a:off x="10388600" y="951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57785</xdr:rowOff>
    </xdr:from>
    <xdr:ext cx="598805" cy="259080"/>
    <xdr:sp macro="" textlink="">
      <xdr:nvSpPr>
        <xdr:cNvPr id="195" name="【橋りょう・トンネル】&#10;一人当たり有形固定資産（償却資産）額平均値テキスト"/>
        <xdr:cNvSpPr txBox="1"/>
      </xdr:nvSpPr>
      <xdr:spPr>
        <a:xfrm>
          <a:off x="10566400" y="103447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34925</xdr:rowOff>
    </xdr:from>
    <xdr:to>
      <xdr:col>15</xdr:col>
      <xdr:colOff>231775</xdr:colOff>
      <xdr:row>61</xdr:row>
      <xdr:rowOff>136525</xdr:rowOff>
    </xdr:to>
    <xdr:sp macro="" textlink="">
      <xdr:nvSpPr>
        <xdr:cNvPr id="196" name="フローチャート : 判断 195"/>
        <xdr:cNvSpPr/>
      </xdr:nvSpPr>
      <xdr:spPr>
        <a:xfrm>
          <a:off x="104267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154940</xdr:rowOff>
    </xdr:from>
    <xdr:to>
      <xdr:col>14</xdr:col>
      <xdr:colOff>79375</xdr:colOff>
      <xdr:row>63</xdr:row>
      <xdr:rowOff>84455</xdr:rowOff>
    </xdr:to>
    <xdr:sp macro="" textlink="">
      <xdr:nvSpPr>
        <xdr:cNvPr id="197" name="フローチャート : 判断 196"/>
        <xdr:cNvSpPr/>
      </xdr:nvSpPr>
      <xdr:spPr>
        <a:xfrm>
          <a:off x="95885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111760</xdr:rowOff>
    </xdr:from>
    <xdr:ext cx="762000" cy="258445"/>
    <xdr:sp macro="" textlink="">
      <xdr:nvSpPr>
        <xdr:cNvPr id="198" name="テキスト ボックス 197"/>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1365" cy="258445"/>
    <xdr:sp macro="" textlink="">
      <xdr:nvSpPr>
        <xdr:cNvPr id="199" name="テキスト ボックス 198"/>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1365" cy="258445"/>
    <xdr:sp macro="" textlink="">
      <xdr:nvSpPr>
        <xdr:cNvPr id="200" name="テキスト ボックス 199"/>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1365" cy="258445"/>
    <xdr:sp macro="" textlink="">
      <xdr:nvSpPr>
        <xdr:cNvPr id="201" name="テキスト ボックス 200"/>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1365" cy="258445"/>
    <xdr:sp macro="" textlink="">
      <xdr:nvSpPr>
        <xdr:cNvPr id="202" name="テキスト ボックス 201"/>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167640</xdr:rowOff>
    </xdr:from>
    <xdr:to>
      <xdr:col>15</xdr:col>
      <xdr:colOff>231775</xdr:colOff>
      <xdr:row>64</xdr:row>
      <xdr:rowOff>97790</xdr:rowOff>
    </xdr:to>
    <xdr:sp macro="" textlink="">
      <xdr:nvSpPr>
        <xdr:cNvPr id="203" name="円/楕円 202"/>
        <xdr:cNvSpPr/>
      </xdr:nvSpPr>
      <xdr:spPr>
        <a:xfrm>
          <a:off x="10426700" y="109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82550</xdr:rowOff>
    </xdr:from>
    <xdr:ext cx="534670" cy="259080"/>
    <xdr:sp macro="" textlink="">
      <xdr:nvSpPr>
        <xdr:cNvPr id="204" name="【橋りょう・トンネル】&#10;一人当たり有形固定資産（償却資産）額該当値テキスト"/>
        <xdr:cNvSpPr txBox="1"/>
      </xdr:nvSpPr>
      <xdr:spPr>
        <a:xfrm>
          <a:off x="10566400" y="10883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15,286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167640</xdr:rowOff>
    </xdr:from>
    <xdr:to>
      <xdr:col>14</xdr:col>
      <xdr:colOff>79375</xdr:colOff>
      <xdr:row>64</xdr:row>
      <xdr:rowOff>97790</xdr:rowOff>
    </xdr:to>
    <xdr:sp macro="" textlink="">
      <xdr:nvSpPr>
        <xdr:cNvPr id="205" name="円/楕円 204"/>
        <xdr:cNvSpPr/>
      </xdr:nvSpPr>
      <xdr:spPr>
        <a:xfrm>
          <a:off x="9588500" y="109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46990</xdr:rowOff>
    </xdr:from>
    <xdr:to>
      <xdr:col>15</xdr:col>
      <xdr:colOff>180975</xdr:colOff>
      <xdr:row>64</xdr:row>
      <xdr:rowOff>46990</xdr:rowOff>
    </xdr:to>
    <xdr:cxnSp macro="">
      <xdr:nvCxnSpPr>
        <xdr:cNvPr id="206" name="直線コネクタ 205"/>
        <xdr:cNvCxnSpPr/>
      </xdr:nvCxnSpPr>
      <xdr:spPr>
        <a:xfrm>
          <a:off x="9639300" y="110197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401955</xdr:colOff>
      <xdr:row>61</xdr:row>
      <xdr:rowOff>100965</xdr:rowOff>
    </xdr:from>
    <xdr:ext cx="598805" cy="258445"/>
    <xdr:sp macro="" textlink="">
      <xdr:nvSpPr>
        <xdr:cNvPr id="207" name="n_1aveValue【橋りょう・トンネル】&#10;一人当たり有形固定資産（償却資産）額"/>
        <xdr:cNvSpPr txBox="1"/>
      </xdr:nvSpPr>
      <xdr:spPr>
        <a:xfrm>
          <a:off x="9326880" y="10559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434340</xdr:colOff>
      <xdr:row>64</xdr:row>
      <xdr:rowOff>88900</xdr:rowOff>
    </xdr:from>
    <xdr:ext cx="534670" cy="258445"/>
    <xdr:sp macro="" textlink="">
      <xdr:nvSpPr>
        <xdr:cNvPr id="208" name="n_1mainValue【橋りょう・トンネル】&#10;一人当たり有形固定資産（償却資産）額"/>
        <xdr:cNvSpPr txBox="1"/>
      </xdr:nvSpPr>
      <xdr:spPr>
        <a:xfrm>
          <a:off x="9359265" y="11061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15,405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7815" cy="225425"/>
    <xdr:sp macro="" textlink="">
      <xdr:nvSpPr>
        <xdr:cNvPr id="249" name="テキスト ボックス 24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50" name="直線コネクタ 24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43</xdr:row>
      <xdr:rowOff>105410</xdr:rowOff>
    </xdr:from>
    <xdr:ext cx="339090" cy="259080"/>
    <xdr:sp macro="" textlink="">
      <xdr:nvSpPr>
        <xdr:cNvPr id="251" name="テキスト ボックス 250"/>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52" name="直線コネクタ 25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41</xdr:row>
      <xdr:rowOff>67310</xdr:rowOff>
    </xdr:from>
    <xdr:ext cx="402590" cy="259080"/>
    <xdr:sp macro="" textlink="">
      <xdr:nvSpPr>
        <xdr:cNvPr id="253" name="テキスト ボックス 252"/>
        <xdr:cNvSpPr txBox="1"/>
      </xdr:nvSpPr>
      <xdr:spPr>
        <a:xfrm>
          <a:off x="12042775" y="709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54" name="直線コネクタ 25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39</xdr:row>
      <xdr:rowOff>29210</xdr:rowOff>
    </xdr:from>
    <xdr:ext cx="402590" cy="258445"/>
    <xdr:sp macro="" textlink="">
      <xdr:nvSpPr>
        <xdr:cNvPr id="255" name="テキスト ボックス 254"/>
        <xdr:cNvSpPr txBox="1"/>
      </xdr:nvSpPr>
      <xdr:spPr>
        <a:xfrm>
          <a:off x="12042775" y="671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56" name="直線コネクタ 25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36</xdr:row>
      <xdr:rowOff>162560</xdr:rowOff>
    </xdr:from>
    <xdr:ext cx="402590" cy="259080"/>
    <xdr:sp macro="" textlink="">
      <xdr:nvSpPr>
        <xdr:cNvPr id="257" name="テキスト ボックス 256"/>
        <xdr:cNvSpPr txBox="1"/>
      </xdr:nvSpPr>
      <xdr:spPr>
        <a:xfrm>
          <a:off x="12042775" y="633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58" name="直線コネクタ 25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34</xdr:row>
      <xdr:rowOff>124460</xdr:rowOff>
    </xdr:from>
    <xdr:ext cx="402590" cy="259080"/>
    <xdr:sp macro="" textlink="">
      <xdr:nvSpPr>
        <xdr:cNvPr id="259" name="テキスト ボックス 258"/>
        <xdr:cNvSpPr txBox="1"/>
      </xdr:nvSpPr>
      <xdr:spPr>
        <a:xfrm>
          <a:off x="12042775" y="595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60" name="直線コネクタ 25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32</xdr:row>
      <xdr:rowOff>86360</xdr:rowOff>
    </xdr:from>
    <xdr:ext cx="467360" cy="258445"/>
    <xdr:sp macro="" textlink="">
      <xdr:nvSpPr>
        <xdr:cNvPr id="261" name="テキスト ボックス 260"/>
        <xdr:cNvSpPr txBox="1"/>
      </xdr:nvSpPr>
      <xdr:spPr>
        <a:xfrm>
          <a:off x="11978640" y="557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62" name="直線コネクタ 26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30</xdr:row>
      <xdr:rowOff>48260</xdr:rowOff>
    </xdr:from>
    <xdr:ext cx="467360" cy="259080"/>
    <xdr:sp macro="" textlink="">
      <xdr:nvSpPr>
        <xdr:cNvPr id="263" name="テキスト ボックス 262"/>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33</xdr:row>
      <xdr:rowOff>57150</xdr:rowOff>
    </xdr:from>
    <xdr:to>
      <xdr:col>23</xdr:col>
      <xdr:colOff>516890</xdr:colOff>
      <xdr:row>41</xdr:row>
      <xdr:rowOff>143510</xdr:rowOff>
    </xdr:to>
    <xdr:cxnSp macro="">
      <xdr:nvCxnSpPr>
        <xdr:cNvPr id="265" name="直線コネクタ 264"/>
        <xdr:cNvCxnSpPr/>
      </xdr:nvCxnSpPr>
      <xdr:spPr>
        <a:xfrm flipV="1">
          <a:off x="16318865" y="571500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146685</xdr:rowOff>
    </xdr:from>
    <xdr:ext cx="405130" cy="258445"/>
    <xdr:sp macro="" textlink="">
      <xdr:nvSpPr>
        <xdr:cNvPr id="266" name="【認定こども園・幼稚園・保育所】&#10;有形固定資産減価償却率最小値テキスト"/>
        <xdr:cNvSpPr txBox="1"/>
      </xdr:nvSpPr>
      <xdr:spPr>
        <a:xfrm>
          <a:off x="16408400" y="7176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143510</xdr:rowOff>
    </xdr:from>
    <xdr:to>
      <xdr:col>23</xdr:col>
      <xdr:colOff>606425</xdr:colOff>
      <xdr:row>41</xdr:row>
      <xdr:rowOff>143510</xdr:rowOff>
    </xdr:to>
    <xdr:cxnSp macro="">
      <xdr:nvCxnSpPr>
        <xdr:cNvPr id="267" name="直線コネクタ 266"/>
        <xdr:cNvCxnSpPr/>
      </xdr:nvCxnSpPr>
      <xdr:spPr>
        <a:xfrm>
          <a:off x="16230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3810</xdr:rowOff>
    </xdr:from>
    <xdr:ext cx="469900" cy="259080"/>
    <xdr:sp macro="" textlink="">
      <xdr:nvSpPr>
        <xdr:cNvPr id="268" name="【認定こども園・幼稚園・保育所】&#10;有形固定資産減価償却率最大値テキスト"/>
        <xdr:cNvSpPr txBox="1"/>
      </xdr:nvSpPr>
      <xdr:spPr>
        <a:xfrm>
          <a:off x="164084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69" name="直線コネクタ 268"/>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65405</xdr:rowOff>
    </xdr:from>
    <xdr:ext cx="405130" cy="258445"/>
    <xdr:sp macro="" textlink="">
      <xdr:nvSpPr>
        <xdr:cNvPr id="270" name="【認定こども園・幼稚園・保育所】&#10;有形固定資産減価償却率平均値テキスト"/>
        <xdr:cNvSpPr txBox="1"/>
      </xdr:nvSpPr>
      <xdr:spPr>
        <a:xfrm>
          <a:off x="16408400" y="64090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271" name="フローチャート : 判断 27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272" name="フローチャート : 判断 271"/>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73660</xdr:rowOff>
    </xdr:from>
    <xdr:ext cx="761365" cy="259080"/>
    <xdr:sp macro="" textlink="">
      <xdr:nvSpPr>
        <xdr:cNvPr id="273" name="テキスト ボックス 272"/>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274" name="テキスト ボックス 273"/>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1365" cy="259080"/>
    <xdr:sp macro="" textlink="">
      <xdr:nvSpPr>
        <xdr:cNvPr id="275" name="テキスト ボックス 274"/>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1365" cy="259080"/>
    <xdr:sp macro="" textlink="">
      <xdr:nvSpPr>
        <xdr:cNvPr id="276" name="テキスト ボックス 275"/>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1365" cy="259080"/>
    <xdr:sp macro="" textlink="">
      <xdr:nvSpPr>
        <xdr:cNvPr id="277" name="テキスト ボックス 276"/>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158750</xdr:rowOff>
    </xdr:from>
    <xdr:to>
      <xdr:col>23</xdr:col>
      <xdr:colOff>568325</xdr:colOff>
      <xdr:row>39</xdr:row>
      <xdr:rowOff>88900</xdr:rowOff>
    </xdr:to>
    <xdr:sp macro="" textlink="">
      <xdr:nvSpPr>
        <xdr:cNvPr id="278" name="円/楕円 277"/>
        <xdr:cNvSpPr/>
      </xdr:nvSpPr>
      <xdr:spPr>
        <a:xfrm>
          <a:off x="16268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137160</xdr:rowOff>
    </xdr:from>
    <xdr:ext cx="405130" cy="259080"/>
    <xdr:sp macro="" textlink="">
      <xdr:nvSpPr>
        <xdr:cNvPr id="279" name="【認定こども園・幼稚園・保育所】&#10;有形固定資産減価償却率該当値テキスト"/>
        <xdr:cNvSpPr txBox="1"/>
      </xdr:nvSpPr>
      <xdr:spPr>
        <a:xfrm>
          <a:off x="16408400" y="665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21590</xdr:rowOff>
    </xdr:from>
    <xdr:to>
      <xdr:col>22</xdr:col>
      <xdr:colOff>415925</xdr:colOff>
      <xdr:row>39</xdr:row>
      <xdr:rowOff>123190</xdr:rowOff>
    </xdr:to>
    <xdr:sp macro="" textlink="">
      <xdr:nvSpPr>
        <xdr:cNvPr id="280" name="円/楕円 279"/>
        <xdr:cNvSpPr/>
      </xdr:nvSpPr>
      <xdr:spPr>
        <a:xfrm>
          <a:off x="1543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38100</xdr:rowOff>
    </xdr:from>
    <xdr:to>
      <xdr:col>23</xdr:col>
      <xdr:colOff>517525</xdr:colOff>
      <xdr:row>39</xdr:row>
      <xdr:rowOff>72390</xdr:rowOff>
    </xdr:to>
    <xdr:cxnSp macro="">
      <xdr:nvCxnSpPr>
        <xdr:cNvPr id="281" name="直線コネクタ 280"/>
        <xdr:cNvCxnSpPr/>
      </xdr:nvCxnSpPr>
      <xdr:spPr>
        <a:xfrm flipV="1">
          <a:off x="15481300" y="67246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37</xdr:row>
      <xdr:rowOff>19685</xdr:rowOff>
    </xdr:from>
    <xdr:ext cx="405130" cy="258445"/>
    <xdr:sp macro="" textlink="">
      <xdr:nvSpPr>
        <xdr:cNvPr id="282" name="n_1aveValue【認定こども園・幼稚園・保育所】&#10;有形固定資産減価償却率"/>
        <xdr:cNvSpPr txBox="1"/>
      </xdr:nvSpPr>
      <xdr:spPr>
        <a:xfrm>
          <a:off x="15266035" y="6363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149860</xdr:colOff>
      <xdr:row>39</xdr:row>
      <xdr:rowOff>114300</xdr:rowOff>
    </xdr:from>
    <xdr:ext cx="405130" cy="259080"/>
    <xdr:sp macro="" textlink="">
      <xdr:nvSpPr>
        <xdr:cNvPr id="283" name="n_1mainValue【認定こども園・幼稚園・保育所】&#10;有形固定資産減価償却率"/>
        <xdr:cNvSpPr txBox="1"/>
      </xdr:nvSpPr>
      <xdr:spPr>
        <a:xfrm>
          <a:off x="15266035" y="6800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292" name="テキスト ボックス 291"/>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93" name="直線コネクタ 29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94" name="直線コネクタ 29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40</xdr:row>
      <xdr:rowOff>162560</xdr:rowOff>
    </xdr:from>
    <xdr:ext cx="466725" cy="259080"/>
    <xdr:sp macro="" textlink="">
      <xdr:nvSpPr>
        <xdr:cNvPr id="295" name="テキスト ボックス 294"/>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96" name="直線コネクタ 29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38</xdr:row>
      <xdr:rowOff>48260</xdr:rowOff>
    </xdr:from>
    <xdr:ext cx="466725" cy="259080"/>
    <xdr:sp macro="" textlink="">
      <xdr:nvSpPr>
        <xdr:cNvPr id="297" name="テキスト ボックス 296"/>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98" name="直線コネクタ 29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35</xdr:row>
      <xdr:rowOff>105410</xdr:rowOff>
    </xdr:from>
    <xdr:ext cx="466725" cy="259080"/>
    <xdr:sp macro="" textlink="">
      <xdr:nvSpPr>
        <xdr:cNvPr id="299" name="テキスト ボックス 298"/>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00" name="直線コネクタ 29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32</xdr:row>
      <xdr:rowOff>162560</xdr:rowOff>
    </xdr:from>
    <xdr:ext cx="466725" cy="259080"/>
    <xdr:sp macro="" textlink="">
      <xdr:nvSpPr>
        <xdr:cNvPr id="301" name="テキスト ボックス 300"/>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02" name="直線コネクタ 30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30</xdr:row>
      <xdr:rowOff>48260</xdr:rowOff>
    </xdr:from>
    <xdr:ext cx="466725" cy="259080"/>
    <xdr:sp macro="" textlink="">
      <xdr:nvSpPr>
        <xdr:cNvPr id="303" name="テキスト ボックス 302"/>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0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33</xdr:row>
      <xdr:rowOff>96520</xdr:rowOff>
    </xdr:from>
    <xdr:to>
      <xdr:col>32</xdr:col>
      <xdr:colOff>186055</xdr:colOff>
      <xdr:row>41</xdr:row>
      <xdr:rowOff>73660</xdr:rowOff>
    </xdr:to>
    <xdr:cxnSp macro="">
      <xdr:nvCxnSpPr>
        <xdr:cNvPr id="305" name="直線コネクタ 304"/>
        <xdr:cNvCxnSpPr/>
      </xdr:nvCxnSpPr>
      <xdr:spPr>
        <a:xfrm flipV="1">
          <a:off x="22160230" y="5754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77470</xdr:rowOff>
    </xdr:from>
    <xdr:ext cx="469265" cy="258445"/>
    <xdr:sp macro="" textlink="">
      <xdr:nvSpPr>
        <xdr:cNvPr id="306" name="【認定こども園・幼稚園・保育所】&#10;一人当たり面積最小値テキスト"/>
        <xdr:cNvSpPr txBox="1"/>
      </xdr:nvSpPr>
      <xdr:spPr>
        <a:xfrm>
          <a:off x="22250400" y="7106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73660</xdr:rowOff>
    </xdr:from>
    <xdr:to>
      <xdr:col>32</xdr:col>
      <xdr:colOff>276225</xdr:colOff>
      <xdr:row>41</xdr:row>
      <xdr:rowOff>73660</xdr:rowOff>
    </xdr:to>
    <xdr:cxnSp macro="">
      <xdr:nvCxnSpPr>
        <xdr:cNvPr id="307" name="直線コネクタ 306"/>
        <xdr:cNvCxnSpPr/>
      </xdr:nvCxnSpPr>
      <xdr:spPr>
        <a:xfrm>
          <a:off x="22072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43180</xdr:rowOff>
    </xdr:from>
    <xdr:ext cx="469265" cy="258445"/>
    <xdr:sp macro="" textlink="">
      <xdr:nvSpPr>
        <xdr:cNvPr id="308" name="【認定こども園・幼稚園・保育所】&#10;一人当たり面積最大値テキスト"/>
        <xdr:cNvSpPr txBox="1"/>
      </xdr:nvSpPr>
      <xdr:spPr>
        <a:xfrm>
          <a:off x="22250400" y="5529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96520</xdr:rowOff>
    </xdr:from>
    <xdr:to>
      <xdr:col>32</xdr:col>
      <xdr:colOff>276225</xdr:colOff>
      <xdr:row>33</xdr:row>
      <xdr:rowOff>96520</xdr:rowOff>
    </xdr:to>
    <xdr:cxnSp macro="">
      <xdr:nvCxnSpPr>
        <xdr:cNvPr id="309" name="直線コネクタ 308"/>
        <xdr:cNvCxnSpPr/>
      </xdr:nvCxnSpPr>
      <xdr:spPr>
        <a:xfrm>
          <a:off x="22072600" y="575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151130</xdr:rowOff>
    </xdr:from>
    <xdr:ext cx="469265" cy="259080"/>
    <xdr:sp macro="" textlink="">
      <xdr:nvSpPr>
        <xdr:cNvPr id="310" name="【認定こども園・幼稚園・保育所】&#10;一人当たり面積平均値テキスト"/>
        <xdr:cNvSpPr txBox="1"/>
      </xdr:nvSpPr>
      <xdr:spPr>
        <a:xfrm>
          <a:off x="22250400" y="63233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11" name="フローチャート : 判断 31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96520</xdr:rowOff>
    </xdr:from>
    <xdr:to>
      <xdr:col>31</xdr:col>
      <xdr:colOff>85725</xdr:colOff>
      <xdr:row>40</xdr:row>
      <xdr:rowOff>26670</xdr:rowOff>
    </xdr:to>
    <xdr:sp macro="" textlink="">
      <xdr:nvSpPr>
        <xdr:cNvPr id="312" name="フローチャート : 判断 311"/>
        <xdr:cNvSpPr/>
      </xdr:nvSpPr>
      <xdr:spPr>
        <a:xfrm>
          <a:off x="212725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73660</xdr:rowOff>
    </xdr:from>
    <xdr:ext cx="761365" cy="259080"/>
    <xdr:sp macro="" textlink="">
      <xdr:nvSpPr>
        <xdr:cNvPr id="313" name="テキスト ボックス 312"/>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314" name="テキスト ボックス 31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315" name="テキスト ボックス 314"/>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316" name="テキスト ボックス 31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317" name="テキスト ボックス 31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73660</xdr:rowOff>
    </xdr:from>
    <xdr:to>
      <xdr:col>32</xdr:col>
      <xdr:colOff>238125</xdr:colOff>
      <xdr:row>40</xdr:row>
      <xdr:rowOff>3810</xdr:rowOff>
    </xdr:to>
    <xdr:sp macro="" textlink="">
      <xdr:nvSpPr>
        <xdr:cNvPr id="318" name="円/楕円 317"/>
        <xdr:cNvSpPr/>
      </xdr:nvSpPr>
      <xdr:spPr>
        <a:xfrm>
          <a:off x="221107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52070</xdr:rowOff>
    </xdr:from>
    <xdr:ext cx="469265" cy="258445"/>
    <xdr:sp macro="" textlink="">
      <xdr:nvSpPr>
        <xdr:cNvPr id="319" name="【認定こども園・幼稚園・保育所】&#10;一人当たり面積該当値テキスト"/>
        <xdr:cNvSpPr txBox="1"/>
      </xdr:nvSpPr>
      <xdr:spPr>
        <a:xfrm>
          <a:off x="22250400" y="673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68580</xdr:rowOff>
    </xdr:from>
    <xdr:to>
      <xdr:col>31</xdr:col>
      <xdr:colOff>85725</xdr:colOff>
      <xdr:row>39</xdr:row>
      <xdr:rowOff>170180</xdr:rowOff>
    </xdr:to>
    <xdr:sp macro="" textlink="">
      <xdr:nvSpPr>
        <xdr:cNvPr id="320" name="円/楕円 319"/>
        <xdr:cNvSpPr/>
      </xdr:nvSpPr>
      <xdr:spPr>
        <a:xfrm>
          <a:off x="21272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119380</xdr:rowOff>
    </xdr:from>
    <xdr:to>
      <xdr:col>32</xdr:col>
      <xdr:colOff>187325</xdr:colOff>
      <xdr:row>39</xdr:row>
      <xdr:rowOff>124460</xdr:rowOff>
    </xdr:to>
    <xdr:cxnSp macro="">
      <xdr:nvCxnSpPr>
        <xdr:cNvPr id="321" name="直線コネクタ 320"/>
        <xdr:cNvCxnSpPr/>
      </xdr:nvCxnSpPr>
      <xdr:spPr>
        <a:xfrm>
          <a:off x="21323300" y="68059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40</xdr:row>
      <xdr:rowOff>17780</xdr:rowOff>
    </xdr:from>
    <xdr:ext cx="469900" cy="258445"/>
    <xdr:sp macro="" textlink="">
      <xdr:nvSpPr>
        <xdr:cNvPr id="322" name="n_1aveValue【認定こども園・幼稚園・保育所】&#10;一人当たり面積"/>
        <xdr:cNvSpPr txBox="1"/>
      </xdr:nvSpPr>
      <xdr:spPr>
        <a:xfrm>
          <a:off x="21075650" y="68757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473075</xdr:colOff>
      <xdr:row>38</xdr:row>
      <xdr:rowOff>15240</xdr:rowOff>
    </xdr:from>
    <xdr:ext cx="469900" cy="259080"/>
    <xdr:sp macro="" textlink="">
      <xdr:nvSpPr>
        <xdr:cNvPr id="323" name="n_1mainValue【認定こども園・幼稚園・保育所】&#10;一人当たり面積"/>
        <xdr:cNvSpPr txBox="1"/>
      </xdr:nvSpPr>
      <xdr:spPr>
        <a:xfrm>
          <a:off x="21075650" y="653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4" name="正方形/長方形 3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5" name="正方形/長方形 32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6" name="正方形/長方形 32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7" name="正方形/長方形 32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8" name="正方形/長方形 32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9" name="正方形/長方形 32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0" name="正方形/長方形 32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1" name="正方形/長方形 33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7815" cy="225425"/>
    <xdr:sp macro="" textlink="">
      <xdr:nvSpPr>
        <xdr:cNvPr id="332" name="テキスト ボックス 33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3" name="直線コネクタ 33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65</xdr:row>
      <xdr:rowOff>143510</xdr:rowOff>
    </xdr:from>
    <xdr:ext cx="402590" cy="258445"/>
    <xdr:sp macro="" textlink="">
      <xdr:nvSpPr>
        <xdr:cNvPr id="334" name="テキスト ボックス 333"/>
        <xdr:cNvSpPr txBox="1"/>
      </xdr:nvSpPr>
      <xdr:spPr>
        <a:xfrm>
          <a:off x="12042775" y="11287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35" name="直線コネクタ 33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63</xdr:row>
      <xdr:rowOff>105410</xdr:rowOff>
    </xdr:from>
    <xdr:ext cx="402590" cy="259080"/>
    <xdr:sp macro="" textlink="">
      <xdr:nvSpPr>
        <xdr:cNvPr id="336" name="テキスト ボックス 335"/>
        <xdr:cNvSpPr txBox="1"/>
      </xdr:nvSpPr>
      <xdr:spPr>
        <a:xfrm>
          <a:off x="12042775" y="1090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7" name="直線コネクタ 33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61</xdr:row>
      <xdr:rowOff>67310</xdr:rowOff>
    </xdr:from>
    <xdr:ext cx="402590" cy="259080"/>
    <xdr:sp macro="" textlink="">
      <xdr:nvSpPr>
        <xdr:cNvPr id="338" name="テキスト ボックス 337"/>
        <xdr:cNvSpPr txBox="1"/>
      </xdr:nvSpPr>
      <xdr:spPr>
        <a:xfrm>
          <a:off x="12042775" y="1052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9" name="直線コネクタ 33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59</xdr:row>
      <xdr:rowOff>29210</xdr:rowOff>
    </xdr:from>
    <xdr:ext cx="402590" cy="258445"/>
    <xdr:sp macro="" textlink="">
      <xdr:nvSpPr>
        <xdr:cNvPr id="340" name="テキスト ボックス 339"/>
        <xdr:cNvSpPr txBox="1"/>
      </xdr:nvSpPr>
      <xdr:spPr>
        <a:xfrm>
          <a:off x="12042775" y="10144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41" name="直線コネクタ 34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56</xdr:row>
      <xdr:rowOff>162560</xdr:rowOff>
    </xdr:from>
    <xdr:ext cx="402590" cy="259080"/>
    <xdr:sp macro="" textlink="">
      <xdr:nvSpPr>
        <xdr:cNvPr id="342" name="テキスト ボックス 341"/>
        <xdr:cNvSpPr txBox="1"/>
      </xdr:nvSpPr>
      <xdr:spPr>
        <a:xfrm>
          <a:off x="12042775" y="976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43" name="直線コネクタ 34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54</xdr:row>
      <xdr:rowOff>124460</xdr:rowOff>
    </xdr:from>
    <xdr:ext cx="402590" cy="259080"/>
    <xdr:sp macro="" textlink="">
      <xdr:nvSpPr>
        <xdr:cNvPr id="344" name="テキスト ボックス 343"/>
        <xdr:cNvSpPr txBox="1"/>
      </xdr:nvSpPr>
      <xdr:spPr>
        <a:xfrm>
          <a:off x="12042775" y="938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5" name="直線コネクタ 34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52</xdr:row>
      <xdr:rowOff>86360</xdr:rowOff>
    </xdr:from>
    <xdr:ext cx="402590" cy="258445"/>
    <xdr:sp macro="" textlink="">
      <xdr:nvSpPr>
        <xdr:cNvPr id="346" name="テキスト ボックス 345"/>
        <xdr:cNvSpPr txBox="1"/>
      </xdr:nvSpPr>
      <xdr:spPr>
        <a:xfrm>
          <a:off x="12042775" y="9001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56</xdr:row>
      <xdr:rowOff>129540</xdr:rowOff>
    </xdr:from>
    <xdr:to>
      <xdr:col>23</xdr:col>
      <xdr:colOff>516890</xdr:colOff>
      <xdr:row>64</xdr:row>
      <xdr:rowOff>125730</xdr:rowOff>
    </xdr:to>
    <xdr:cxnSp macro="">
      <xdr:nvCxnSpPr>
        <xdr:cNvPr id="348" name="直線コネクタ 347"/>
        <xdr:cNvCxnSpPr/>
      </xdr:nvCxnSpPr>
      <xdr:spPr>
        <a:xfrm flipV="1">
          <a:off x="16318865" y="9730740"/>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129540</xdr:rowOff>
    </xdr:from>
    <xdr:ext cx="405130" cy="259080"/>
    <xdr:sp macro="" textlink="">
      <xdr:nvSpPr>
        <xdr:cNvPr id="349" name="【学校施設】&#10;有形固定資産減価償却率最小値テキスト"/>
        <xdr:cNvSpPr txBox="1"/>
      </xdr:nvSpPr>
      <xdr:spPr>
        <a:xfrm>
          <a:off x="16408400" y="1110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50" name="直線コネクタ 349"/>
        <xdr:cNvCxnSpPr/>
      </xdr:nvCxnSpPr>
      <xdr:spPr>
        <a:xfrm>
          <a:off x="16230600" y="1109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76200</xdr:rowOff>
    </xdr:from>
    <xdr:ext cx="405130" cy="258445"/>
    <xdr:sp macro="" textlink="">
      <xdr:nvSpPr>
        <xdr:cNvPr id="351" name="【学校施設】&#10;有形固定資産減価償却率最大値テキスト"/>
        <xdr:cNvSpPr txBox="1"/>
      </xdr:nvSpPr>
      <xdr:spPr>
        <a:xfrm>
          <a:off x="16408400" y="9505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52" name="直線コネクタ 351"/>
        <xdr:cNvCxnSpPr/>
      </xdr:nvCxnSpPr>
      <xdr:spPr>
        <a:xfrm>
          <a:off x="16230600" y="973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17780</xdr:rowOff>
    </xdr:from>
    <xdr:ext cx="405130" cy="258445"/>
    <xdr:sp macro="" textlink="">
      <xdr:nvSpPr>
        <xdr:cNvPr id="353" name="【学校施設】&#10;有形固定資産減価償却率平均値テキスト"/>
        <xdr:cNvSpPr txBox="1"/>
      </xdr:nvSpPr>
      <xdr:spPr>
        <a:xfrm>
          <a:off x="16408400" y="101333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54" name="フローチャート : 判断 353"/>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55" name="フローチャート : 判断 354"/>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111760</xdr:rowOff>
    </xdr:from>
    <xdr:ext cx="761365" cy="258445"/>
    <xdr:sp macro="" textlink="">
      <xdr:nvSpPr>
        <xdr:cNvPr id="356" name="テキスト ボックス 355"/>
        <xdr:cNvSpPr txBox="1"/>
      </xdr:nvSpPr>
      <xdr:spPr>
        <a:xfrm>
          <a:off x="16129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8445"/>
    <xdr:sp macro="" textlink="">
      <xdr:nvSpPr>
        <xdr:cNvPr id="357" name="テキスト ボックス 356"/>
        <xdr:cNvSpPr txBox="1"/>
      </xdr:nvSpPr>
      <xdr:spPr>
        <a:xfrm>
          <a:off x="152901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1365" cy="258445"/>
    <xdr:sp macro="" textlink="">
      <xdr:nvSpPr>
        <xdr:cNvPr id="358" name="テキスト ボックス 357"/>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1365" cy="258445"/>
    <xdr:sp macro="" textlink="">
      <xdr:nvSpPr>
        <xdr:cNvPr id="359" name="テキスト ボックス 358"/>
        <xdr:cNvSpPr txBox="1"/>
      </xdr:nvSpPr>
      <xdr:spPr>
        <a:xfrm>
          <a:off x="13512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1365" cy="258445"/>
    <xdr:sp macro="" textlink="">
      <xdr:nvSpPr>
        <xdr:cNvPr id="360" name="テキスト ボックス 359"/>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151130</xdr:rowOff>
    </xdr:from>
    <xdr:to>
      <xdr:col>23</xdr:col>
      <xdr:colOff>568325</xdr:colOff>
      <xdr:row>62</xdr:row>
      <xdr:rowOff>81280</xdr:rowOff>
    </xdr:to>
    <xdr:sp macro="" textlink="">
      <xdr:nvSpPr>
        <xdr:cNvPr id="361" name="円/楕円 360"/>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129540</xdr:rowOff>
    </xdr:from>
    <xdr:ext cx="405130" cy="259080"/>
    <xdr:sp macro="" textlink="">
      <xdr:nvSpPr>
        <xdr:cNvPr id="362" name="【学校施設】&#10;有形固定資産減価償却率該当値テキスト"/>
        <xdr:cNvSpPr txBox="1"/>
      </xdr:nvSpPr>
      <xdr:spPr>
        <a:xfrm>
          <a:off x="16408400" y="10587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10160</xdr:rowOff>
    </xdr:from>
    <xdr:to>
      <xdr:col>22</xdr:col>
      <xdr:colOff>415925</xdr:colOff>
      <xdr:row>62</xdr:row>
      <xdr:rowOff>111760</xdr:rowOff>
    </xdr:to>
    <xdr:sp macro="" textlink="">
      <xdr:nvSpPr>
        <xdr:cNvPr id="363" name="円/楕円 362"/>
        <xdr:cNvSpPr/>
      </xdr:nvSpPr>
      <xdr:spPr>
        <a:xfrm>
          <a:off x="15430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30480</xdr:rowOff>
    </xdr:from>
    <xdr:to>
      <xdr:col>23</xdr:col>
      <xdr:colOff>517525</xdr:colOff>
      <xdr:row>62</xdr:row>
      <xdr:rowOff>60960</xdr:rowOff>
    </xdr:to>
    <xdr:cxnSp macro="">
      <xdr:nvCxnSpPr>
        <xdr:cNvPr id="364" name="直線コネクタ 363"/>
        <xdr:cNvCxnSpPr/>
      </xdr:nvCxnSpPr>
      <xdr:spPr>
        <a:xfrm flipV="1">
          <a:off x="15481300" y="106603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57</xdr:row>
      <xdr:rowOff>139700</xdr:rowOff>
    </xdr:from>
    <xdr:ext cx="405130" cy="259080"/>
    <xdr:sp macro="" textlink="">
      <xdr:nvSpPr>
        <xdr:cNvPr id="365" name="n_1aveValue【学校施設】&#10;有形固定資産減価償却率"/>
        <xdr:cNvSpPr txBox="1"/>
      </xdr:nvSpPr>
      <xdr:spPr>
        <a:xfrm>
          <a:off x="15266035" y="991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149860</xdr:colOff>
      <xdr:row>62</xdr:row>
      <xdr:rowOff>102870</xdr:rowOff>
    </xdr:from>
    <xdr:ext cx="405130" cy="259080"/>
    <xdr:sp macro="" textlink="">
      <xdr:nvSpPr>
        <xdr:cNvPr id="366" name="n_1mainValue【学校施設】&#10;有形固定資産減価償却率"/>
        <xdr:cNvSpPr txBox="1"/>
      </xdr:nvSpPr>
      <xdr:spPr>
        <a:xfrm>
          <a:off x="15266035" y="1073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4" name="正方形/長方形 3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375" name="テキスト ボックス 374"/>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6" name="直線コネクタ 3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65</xdr:row>
      <xdr:rowOff>143510</xdr:rowOff>
    </xdr:from>
    <xdr:ext cx="466725" cy="258445"/>
    <xdr:sp macro="" textlink="">
      <xdr:nvSpPr>
        <xdr:cNvPr id="377" name="テキスト ボックス 376"/>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130810</xdr:rowOff>
    </xdr:from>
    <xdr:to>
      <xdr:col>33</xdr:col>
      <xdr:colOff>314325</xdr:colOff>
      <xdr:row>64</xdr:row>
      <xdr:rowOff>130810</xdr:rowOff>
    </xdr:to>
    <xdr:cxnSp macro="">
      <xdr:nvCxnSpPr>
        <xdr:cNvPr id="378" name="直線コネクタ 3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160020</xdr:rowOff>
    </xdr:from>
    <xdr:ext cx="466725" cy="259080"/>
    <xdr:sp macro="" textlink="">
      <xdr:nvSpPr>
        <xdr:cNvPr id="379" name="テキスト ボックス 378"/>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146685</xdr:rowOff>
    </xdr:from>
    <xdr:to>
      <xdr:col>33</xdr:col>
      <xdr:colOff>314325</xdr:colOff>
      <xdr:row>62</xdr:row>
      <xdr:rowOff>146685</xdr:rowOff>
    </xdr:to>
    <xdr:cxnSp macro="">
      <xdr:nvCxnSpPr>
        <xdr:cNvPr id="380" name="直線コネクタ 3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62</xdr:row>
      <xdr:rowOff>4445</xdr:rowOff>
    </xdr:from>
    <xdr:ext cx="466725" cy="259080"/>
    <xdr:sp macro="" textlink="">
      <xdr:nvSpPr>
        <xdr:cNvPr id="381" name="テキスト ボックス 380"/>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163195</xdr:rowOff>
    </xdr:from>
    <xdr:to>
      <xdr:col>33</xdr:col>
      <xdr:colOff>314325</xdr:colOff>
      <xdr:row>60</xdr:row>
      <xdr:rowOff>163195</xdr:rowOff>
    </xdr:to>
    <xdr:cxnSp macro="">
      <xdr:nvCxnSpPr>
        <xdr:cNvPr id="382" name="直線コネクタ 3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60</xdr:row>
      <xdr:rowOff>20955</xdr:rowOff>
    </xdr:from>
    <xdr:ext cx="466725" cy="258445"/>
    <xdr:sp macro="" textlink="">
      <xdr:nvSpPr>
        <xdr:cNvPr id="383" name="テキスト ボックス 382"/>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8255</xdr:rowOff>
    </xdr:from>
    <xdr:to>
      <xdr:col>33</xdr:col>
      <xdr:colOff>314325</xdr:colOff>
      <xdr:row>59</xdr:row>
      <xdr:rowOff>8255</xdr:rowOff>
    </xdr:to>
    <xdr:cxnSp macro="">
      <xdr:nvCxnSpPr>
        <xdr:cNvPr id="384" name="直線コネクタ 3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58</xdr:row>
      <xdr:rowOff>37465</xdr:rowOff>
    </xdr:from>
    <xdr:ext cx="466725" cy="259080"/>
    <xdr:sp macro="" textlink="">
      <xdr:nvSpPr>
        <xdr:cNvPr id="385" name="テキスト ボックス 384"/>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24765</xdr:rowOff>
    </xdr:from>
    <xdr:to>
      <xdr:col>33</xdr:col>
      <xdr:colOff>314325</xdr:colOff>
      <xdr:row>57</xdr:row>
      <xdr:rowOff>24765</xdr:rowOff>
    </xdr:to>
    <xdr:cxnSp macro="">
      <xdr:nvCxnSpPr>
        <xdr:cNvPr id="386" name="直線コネクタ 3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53975</xdr:rowOff>
    </xdr:from>
    <xdr:ext cx="466725" cy="258445"/>
    <xdr:sp macro="" textlink="">
      <xdr:nvSpPr>
        <xdr:cNvPr id="387" name="テキスト ボックス 386"/>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40640</xdr:rowOff>
    </xdr:from>
    <xdr:to>
      <xdr:col>33</xdr:col>
      <xdr:colOff>314325</xdr:colOff>
      <xdr:row>55</xdr:row>
      <xdr:rowOff>40640</xdr:rowOff>
    </xdr:to>
    <xdr:cxnSp macro="">
      <xdr:nvCxnSpPr>
        <xdr:cNvPr id="388" name="直線コネクタ 3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69850</xdr:rowOff>
    </xdr:from>
    <xdr:ext cx="466725" cy="259080"/>
    <xdr:sp macro="" textlink="">
      <xdr:nvSpPr>
        <xdr:cNvPr id="389" name="テキスト ボックス 388"/>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0" name="直線コネクタ 3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6725" cy="258445"/>
    <xdr:sp macro="" textlink="">
      <xdr:nvSpPr>
        <xdr:cNvPr id="391" name="テキスト ボックス 39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56</xdr:row>
      <xdr:rowOff>65405</xdr:rowOff>
    </xdr:from>
    <xdr:to>
      <xdr:col>32</xdr:col>
      <xdr:colOff>186055</xdr:colOff>
      <xdr:row>64</xdr:row>
      <xdr:rowOff>18415</xdr:rowOff>
    </xdr:to>
    <xdr:cxnSp macro="">
      <xdr:nvCxnSpPr>
        <xdr:cNvPr id="393" name="直線コネクタ 392"/>
        <xdr:cNvCxnSpPr/>
      </xdr:nvCxnSpPr>
      <xdr:spPr>
        <a:xfrm flipV="1">
          <a:off x="22160230" y="9666605"/>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22225</xdr:rowOff>
    </xdr:from>
    <xdr:ext cx="469265" cy="258445"/>
    <xdr:sp macro="" textlink="">
      <xdr:nvSpPr>
        <xdr:cNvPr id="394" name="【学校施設】&#10;一人当たり面積最小値テキスト"/>
        <xdr:cNvSpPr txBox="1"/>
      </xdr:nvSpPr>
      <xdr:spPr>
        <a:xfrm>
          <a:off x="22250400" y="10995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18415</xdr:rowOff>
    </xdr:from>
    <xdr:to>
      <xdr:col>32</xdr:col>
      <xdr:colOff>276225</xdr:colOff>
      <xdr:row>64</xdr:row>
      <xdr:rowOff>18415</xdr:rowOff>
    </xdr:to>
    <xdr:cxnSp macro="">
      <xdr:nvCxnSpPr>
        <xdr:cNvPr id="395" name="直線コネクタ 394"/>
        <xdr:cNvCxnSpPr/>
      </xdr:nvCxnSpPr>
      <xdr:spPr>
        <a:xfrm>
          <a:off x="22072600" y="1099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12065</xdr:rowOff>
    </xdr:from>
    <xdr:ext cx="469265" cy="259080"/>
    <xdr:sp macro="" textlink="">
      <xdr:nvSpPr>
        <xdr:cNvPr id="396" name="【学校施設】&#10;一人当たり面積最大値テキスト"/>
        <xdr:cNvSpPr txBox="1"/>
      </xdr:nvSpPr>
      <xdr:spPr>
        <a:xfrm>
          <a:off x="22250400" y="9441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65405</xdr:rowOff>
    </xdr:from>
    <xdr:to>
      <xdr:col>32</xdr:col>
      <xdr:colOff>276225</xdr:colOff>
      <xdr:row>56</xdr:row>
      <xdr:rowOff>65405</xdr:rowOff>
    </xdr:to>
    <xdr:cxnSp macro="">
      <xdr:nvCxnSpPr>
        <xdr:cNvPr id="397" name="直線コネクタ 396"/>
        <xdr:cNvCxnSpPr/>
      </xdr:nvCxnSpPr>
      <xdr:spPr>
        <a:xfrm>
          <a:off x="22072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78105</xdr:rowOff>
    </xdr:from>
    <xdr:ext cx="469265" cy="258445"/>
    <xdr:sp macro="" textlink="">
      <xdr:nvSpPr>
        <xdr:cNvPr id="398" name="【学校施設】&#10;一人当たり面積平均値テキスト"/>
        <xdr:cNvSpPr txBox="1"/>
      </xdr:nvSpPr>
      <xdr:spPr>
        <a:xfrm>
          <a:off x="22250400" y="100222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55245</xdr:rowOff>
    </xdr:from>
    <xdr:to>
      <xdr:col>32</xdr:col>
      <xdr:colOff>238125</xdr:colOff>
      <xdr:row>59</xdr:row>
      <xdr:rowOff>156845</xdr:rowOff>
    </xdr:to>
    <xdr:sp macro="" textlink="">
      <xdr:nvSpPr>
        <xdr:cNvPr id="399" name="フローチャート : 判断 398"/>
        <xdr:cNvSpPr/>
      </xdr:nvSpPr>
      <xdr:spPr>
        <a:xfrm>
          <a:off x="221107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12065</xdr:rowOff>
    </xdr:from>
    <xdr:to>
      <xdr:col>31</xdr:col>
      <xdr:colOff>85725</xdr:colOff>
      <xdr:row>60</xdr:row>
      <xdr:rowOff>113665</xdr:rowOff>
    </xdr:to>
    <xdr:sp macro="" textlink="">
      <xdr:nvSpPr>
        <xdr:cNvPr id="400" name="フローチャート : 判断 399"/>
        <xdr:cNvSpPr/>
      </xdr:nvSpPr>
      <xdr:spPr>
        <a:xfrm>
          <a:off x="2127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111760</xdr:rowOff>
    </xdr:from>
    <xdr:ext cx="761365" cy="258445"/>
    <xdr:sp macro="" textlink="">
      <xdr:nvSpPr>
        <xdr:cNvPr id="401" name="テキスト ボックス 400"/>
        <xdr:cNvSpPr txBox="1"/>
      </xdr:nvSpPr>
      <xdr:spPr>
        <a:xfrm>
          <a:off x="21971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8445"/>
    <xdr:sp macro="" textlink="">
      <xdr:nvSpPr>
        <xdr:cNvPr id="402" name="テキスト ボックス 40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8445"/>
    <xdr:sp macro="" textlink="">
      <xdr:nvSpPr>
        <xdr:cNvPr id="403" name="テキスト ボックス 402"/>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8445"/>
    <xdr:sp macro="" textlink="">
      <xdr:nvSpPr>
        <xdr:cNvPr id="404" name="テキスト ボックス 40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8445"/>
    <xdr:sp macro="" textlink="">
      <xdr:nvSpPr>
        <xdr:cNvPr id="405" name="テキスト ボックス 40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139065</xdr:rowOff>
    </xdr:from>
    <xdr:to>
      <xdr:col>32</xdr:col>
      <xdr:colOff>238125</xdr:colOff>
      <xdr:row>64</xdr:row>
      <xdr:rowOff>69215</xdr:rowOff>
    </xdr:to>
    <xdr:sp macro="" textlink="">
      <xdr:nvSpPr>
        <xdr:cNvPr id="406" name="円/楕円 405"/>
        <xdr:cNvSpPr/>
      </xdr:nvSpPr>
      <xdr:spPr>
        <a:xfrm>
          <a:off x="22110700" y="1094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53975</xdr:rowOff>
    </xdr:from>
    <xdr:ext cx="469265" cy="258445"/>
    <xdr:sp macro="" textlink="">
      <xdr:nvSpPr>
        <xdr:cNvPr id="407" name="【学校施設】&#10;一人当たり面積該当値テキスト"/>
        <xdr:cNvSpPr txBox="1"/>
      </xdr:nvSpPr>
      <xdr:spPr>
        <a:xfrm>
          <a:off x="22250400" y="10855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132080</xdr:rowOff>
    </xdr:from>
    <xdr:to>
      <xdr:col>31</xdr:col>
      <xdr:colOff>85725</xdr:colOff>
      <xdr:row>64</xdr:row>
      <xdr:rowOff>61595</xdr:rowOff>
    </xdr:to>
    <xdr:sp macro="" textlink="">
      <xdr:nvSpPr>
        <xdr:cNvPr id="408" name="円/楕円 407"/>
        <xdr:cNvSpPr/>
      </xdr:nvSpPr>
      <xdr:spPr>
        <a:xfrm>
          <a:off x="21272500" y="10933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10795</xdr:rowOff>
    </xdr:from>
    <xdr:to>
      <xdr:col>32</xdr:col>
      <xdr:colOff>187325</xdr:colOff>
      <xdr:row>64</xdr:row>
      <xdr:rowOff>18415</xdr:rowOff>
    </xdr:to>
    <xdr:cxnSp macro="">
      <xdr:nvCxnSpPr>
        <xdr:cNvPr id="409" name="直線コネクタ 408"/>
        <xdr:cNvCxnSpPr/>
      </xdr:nvCxnSpPr>
      <xdr:spPr>
        <a:xfrm>
          <a:off x="21323300" y="109835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58</xdr:row>
      <xdr:rowOff>130175</xdr:rowOff>
    </xdr:from>
    <xdr:ext cx="469900" cy="259080"/>
    <xdr:sp macro="" textlink="">
      <xdr:nvSpPr>
        <xdr:cNvPr id="410" name="n_1aveValue【学校施設】&#10;一人当たり面積"/>
        <xdr:cNvSpPr txBox="1"/>
      </xdr:nvSpPr>
      <xdr:spPr>
        <a:xfrm>
          <a:off x="21075650" y="10074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473075</xdr:colOff>
      <xdr:row>64</xdr:row>
      <xdr:rowOff>52705</xdr:rowOff>
    </xdr:from>
    <xdr:ext cx="469900" cy="258445"/>
    <xdr:sp macro="" textlink="">
      <xdr:nvSpPr>
        <xdr:cNvPr id="411" name="n_1mainValue【学校施設】&#10;一人当たり面積"/>
        <xdr:cNvSpPr txBox="1"/>
      </xdr:nvSpPr>
      <xdr:spPr>
        <a:xfrm>
          <a:off x="21075650" y="11025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12" name="正方形/長方形 4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3" name="正方形/長方形 41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4" name="正方形/長方形 41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5" name="正方形/長方形 41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6" name="正方形/長方形 41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7" name="正方形/長方形 41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8" name="正方形/長方形 41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9" name="正方形/長方形 41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7815" cy="224790"/>
    <xdr:sp macro="" textlink="">
      <xdr:nvSpPr>
        <xdr:cNvPr id="420" name="テキスト ボックス 41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1" name="直線コネクタ 42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88</xdr:row>
      <xdr:rowOff>10160</xdr:rowOff>
    </xdr:from>
    <xdr:ext cx="402590" cy="259080"/>
    <xdr:sp macro="" textlink="">
      <xdr:nvSpPr>
        <xdr:cNvPr id="422" name="テキスト ボックス 421"/>
        <xdr:cNvSpPr txBox="1"/>
      </xdr:nvSpPr>
      <xdr:spPr>
        <a:xfrm>
          <a:off x="12042775" y="1509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168910</xdr:rowOff>
    </xdr:from>
    <xdr:to>
      <xdr:col>24</xdr:col>
      <xdr:colOff>644525</xdr:colOff>
      <xdr:row>86</xdr:row>
      <xdr:rowOff>168910</xdr:rowOff>
    </xdr:to>
    <xdr:cxnSp macro="">
      <xdr:nvCxnSpPr>
        <xdr:cNvPr id="423" name="直線コネクタ 42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86</xdr:row>
      <xdr:rowOff>26670</xdr:rowOff>
    </xdr:from>
    <xdr:ext cx="402590" cy="259080"/>
    <xdr:sp macro="" textlink="">
      <xdr:nvSpPr>
        <xdr:cNvPr id="424" name="テキスト ボックス 423"/>
        <xdr:cNvSpPr txBox="1"/>
      </xdr:nvSpPr>
      <xdr:spPr>
        <a:xfrm>
          <a:off x="12042775" y="14771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13335</xdr:rowOff>
    </xdr:from>
    <xdr:to>
      <xdr:col>24</xdr:col>
      <xdr:colOff>644525</xdr:colOff>
      <xdr:row>85</xdr:row>
      <xdr:rowOff>13335</xdr:rowOff>
    </xdr:to>
    <xdr:cxnSp macro="">
      <xdr:nvCxnSpPr>
        <xdr:cNvPr id="425" name="直線コネクタ 42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84</xdr:row>
      <xdr:rowOff>42545</xdr:rowOff>
    </xdr:from>
    <xdr:ext cx="402590" cy="258445"/>
    <xdr:sp macro="" textlink="">
      <xdr:nvSpPr>
        <xdr:cNvPr id="426" name="テキスト ボックス 425"/>
        <xdr:cNvSpPr txBox="1"/>
      </xdr:nvSpPr>
      <xdr:spPr>
        <a:xfrm>
          <a:off x="12042775" y="14444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29845</xdr:rowOff>
    </xdr:from>
    <xdr:to>
      <xdr:col>24</xdr:col>
      <xdr:colOff>644525</xdr:colOff>
      <xdr:row>83</xdr:row>
      <xdr:rowOff>29845</xdr:rowOff>
    </xdr:to>
    <xdr:cxnSp macro="">
      <xdr:nvCxnSpPr>
        <xdr:cNvPr id="427" name="直線コネクタ 42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82</xdr:row>
      <xdr:rowOff>59055</xdr:rowOff>
    </xdr:from>
    <xdr:ext cx="402590" cy="259080"/>
    <xdr:sp macro="" textlink="">
      <xdr:nvSpPr>
        <xdr:cNvPr id="428" name="テキスト ボックス 427"/>
        <xdr:cNvSpPr txBox="1"/>
      </xdr:nvSpPr>
      <xdr:spPr>
        <a:xfrm>
          <a:off x="12042775" y="14117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46355</xdr:rowOff>
    </xdr:from>
    <xdr:to>
      <xdr:col>24</xdr:col>
      <xdr:colOff>644525</xdr:colOff>
      <xdr:row>81</xdr:row>
      <xdr:rowOff>46355</xdr:rowOff>
    </xdr:to>
    <xdr:cxnSp macro="">
      <xdr:nvCxnSpPr>
        <xdr:cNvPr id="429" name="直線コネクタ 42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80</xdr:row>
      <xdr:rowOff>75565</xdr:rowOff>
    </xdr:from>
    <xdr:ext cx="402590" cy="258445"/>
    <xdr:sp macro="" textlink="">
      <xdr:nvSpPr>
        <xdr:cNvPr id="430" name="テキスト ボックス 429"/>
        <xdr:cNvSpPr txBox="1"/>
      </xdr:nvSpPr>
      <xdr:spPr>
        <a:xfrm>
          <a:off x="12042775" y="1379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63500</xdr:rowOff>
    </xdr:from>
    <xdr:to>
      <xdr:col>24</xdr:col>
      <xdr:colOff>644525</xdr:colOff>
      <xdr:row>79</xdr:row>
      <xdr:rowOff>63500</xdr:rowOff>
    </xdr:to>
    <xdr:cxnSp macro="">
      <xdr:nvCxnSpPr>
        <xdr:cNvPr id="431" name="直線コネクタ 43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78</xdr:row>
      <xdr:rowOff>92075</xdr:rowOff>
    </xdr:from>
    <xdr:ext cx="402590" cy="259080"/>
    <xdr:sp macro="" textlink="">
      <xdr:nvSpPr>
        <xdr:cNvPr id="432" name="テキスト ボックス 431"/>
        <xdr:cNvSpPr txBox="1"/>
      </xdr:nvSpPr>
      <xdr:spPr>
        <a:xfrm>
          <a:off x="12042775" y="1346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78740</xdr:rowOff>
    </xdr:from>
    <xdr:to>
      <xdr:col>24</xdr:col>
      <xdr:colOff>644525</xdr:colOff>
      <xdr:row>77</xdr:row>
      <xdr:rowOff>78740</xdr:rowOff>
    </xdr:to>
    <xdr:cxnSp macro="">
      <xdr:nvCxnSpPr>
        <xdr:cNvPr id="433" name="直線コネクタ 43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76</xdr:row>
      <xdr:rowOff>107950</xdr:rowOff>
    </xdr:from>
    <xdr:ext cx="402590" cy="259080"/>
    <xdr:sp macro="" textlink="">
      <xdr:nvSpPr>
        <xdr:cNvPr id="434" name="テキスト ボックス 433"/>
        <xdr:cNvSpPr txBox="1"/>
      </xdr:nvSpPr>
      <xdr:spPr>
        <a:xfrm>
          <a:off x="12042775" y="13138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5" name="直線コネクタ 43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74</xdr:row>
      <xdr:rowOff>124460</xdr:rowOff>
    </xdr:from>
    <xdr:ext cx="467360" cy="259080"/>
    <xdr:sp macro="" textlink="">
      <xdr:nvSpPr>
        <xdr:cNvPr id="436" name="テキスト ボックス 435"/>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76</xdr:row>
      <xdr:rowOff>161925</xdr:rowOff>
    </xdr:from>
    <xdr:to>
      <xdr:col>23</xdr:col>
      <xdr:colOff>516890</xdr:colOff>
      <xdr:row>83</xdr:row>
      <xdr:rowOff>92075</xdr:rowOff>
    </xdr:to>
    <xdr:cxnSp macro="">
      <xdr:nvCxnSpPr>
        <xdr:cNvPr id="438" name="直線コネクタ 437"/>
        <xdr:cNvCxnSpPr/>
      </xdr:nvCxnSpPr>
      <xdr:spPr>
        <a:xfrm flipV="1">
          <a:off x="16318865" y="13192125"/>
          <a:ext cx="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95885</xdr:rowOff>
    </xdr:from>
    <xdr:ext cx="405130" cy="259080"/>
    <xdr:sp macro="" textlink="">
      <xdr:nvSpPr>
        <xdr:cNvPr id="439" name="【児童館】&#10;有形固定資産減価償却率最小値テキスト"/>
        <xdr:cNvSpPr txBox="1"/>
      </xdr:nvSpPr>
      <xdr:spPr>
        <a:xfrm>
          <a:off x="16408400" y="14326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83</xdr:row>
      <xdr:rowOff>92075</xdr:rowOff>
    </xdr:from>
    <xdr:to>
      <xdr:col>23</xdr:col>
      <xdr:colOff>606425</xdr:colOff>
      <xdr:row>83</xdr:row>
      <xdr:rowOff>92075</xdr:rowOff>
    </xdr:to>
    <xdr:cxnSp macro="">
      <xdr:nvCxnSpPr>
        <xdr:cNvPr id="440" name="直線コネクタ 439"/>
        <xdr:cNvCxnSpPr/>
      </xdr:nvCxnSpPr>
      <xdr:spPr>
        <a:xfrm>
          <a:off x="16230600" y="1432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109220</xdr:rowOff>
    </xdr:from>
    <xdr:ext cx="405130" cy="258445"/>
    <xdr:sp macro="" textlink="">
      <xdr:nvSpPr>
        <xdr:cNvPr id="441" name="【児童館】&#10;有形固定資産減価償却率最大値テキスト"/>
        <xdr:cNvSpPr txBox="1"/>
      </xdr:nvSpPr>
      <xdr:spPr>
        <a:xfrm>
          <a:off x="16408400" y="12967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76</xdr:row>
      <xdr:rowOff>161925</xdr:rowOff>
    </xdr:from>
    <xdr:to>
      <xdr:col>23</xdr:col>
      <xdr:colOff>606425</xdr:colOff>
      <xdr:row>76</xdr:row>
      <xdr:rowOff>161925</xdr:rowOff>
    </xdr:to>
    <xdr:cxnSp macro="">
      <xdr:nvCxnSpPr>
        <xdr:cNvPr id="442" name="直線コネクタ 441"/>
        <xdr:cNvCxnSpPr/>
      </xdr:nvCxnSpPr>
      <xdr:spPr>
        <a:xfrm>
          <a:off x="16230600" y="1319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33020</xdr:rowOff>
    </xdr:from>
    <xdr:ext cx="405130" cy="259080"/>
    <xdr:sp macro="" textlink="">
      <xdr:nvSpPr>
        <xdr:cNvPr id="443" name="【児童館】&#10;有形固定資産減価償却率平均値テキスト"/>
        <xdr:cNvSpPr txBox="1"/>
      </xdr:nvSpPr>
      <xdr:spPr>
        <a:xfrm>
          <a:off x="16408400" y="1392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xdr:rowOff>
    </xdr:from>
    <xdr:to>
      <xdr:col>23</xdr:col>
      <xdr:colOff>568325</xdr:colOff>
      <xdr:row>82</xdr:row>
      <xdr:rowOff>111760</xdr:rowOff>
    </xdr:to>
    <xdr:sp macro="" textlink="">
      <xdr:nvSpPr>
        <xdr:cNvPr id="444" name="フローチャート : 判断 443"/>
        <xdr:cNvSpPr/>
      </xdr:nvSpPr>
      <xdr:spPr>
        <a:xfrm>
          <a:off x="162687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132715</xdr:rowOff>
    </xdr:from>
    <xdr:to>
      <xdr:col>22</xdr:col>
      <xdr:colOff>415925</xdr:colOff>
      <xdr:row>86</xdr:row>
      <xdr:rowOff>63500</xdr:rowOff>
    </xdr:to>
    <xdr:sp macro="" textlink="">
      <xdr:nvSpPr>
        <xdr:cNvPr id="445" name="フローチャート : 判断 444"/>
        <xdr:cNvSpPr/>
      </xdr:nvSpPr>
      <xdr:spPr>
        <a:xfrm>
          <a:off x="15430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149860</xdr:rowOff>
    </xdr:from>
    <xdr:ext cx="761365" cy="259080"/>
    <xdr:sp macro="" textlink="">
      <xdr:nvSpPr>
        <xdr:cNvPr id="446" name="テキスト ボックス 445"/>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88</xdr:row>
      <xdr:rowOff>149860</xdr:rowOff>
    </xdr:from>
    <xdr:ext cx="762000" cy="259080"/>
    <xdr:sp macro="" textlink="">
      <xdr:nvSpPr>
        <xdr:cNvPr id="447" name="テキスト ボックス 446"/>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149860</xdr:rowOff>
    </xdr:from>
    <xdr:ext cx="761365" cy="259080"/>
    <xdr:sp macro="" textlink="">
      <xdr:nvSpPr>
        <xdr:cNvPr id="448" name="テキスト ボックス 447"/>
        <xdr:cNvSpPr txBox="1"/>
      </xdr:nvSpPr>
      <xdr:spPr>
        <a:xfrm>
          <a:off x="1440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149860</xdr:rowOff>
    </xdr:from>
    <xdr:ext cx="761365" cy="259080"/>
    <xdr:sp macro="" textlink="">
      <xdr:nvSpPr>
        <xdr:cNvPr id="449" name="テキスト ボックス 448"/>
        <xdr:cNvSpPr txBox="1"/>
      </xdr:nvSpPr>
      <xdr:spPr>
        <a:xfrm>
          <a:off x="13512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149860</xdr:rowOff>
    </xdr:from>
    <xdr:ext cx="761365" cy="259080"/>
    <xdr:sp macro="" textlink="">
      <xdr:nvSpPr>
        <xdr:cNvPr id="450" name="テキスト ボックス 449"/>
        <xdr:cNvSpPr txBox="1"/>
      </xdr:nvSpPr>
      <xdr:spPr>
        <a:xfrm>
          <a:off x="1262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140970</xdr:rowOff>
    </xdr:from>
    <xdr:to>
      <xdr:col>23</xdr:col>
      <xdr:colOff>568325</xdr:colOff>
      <xdr:row>83</xdr:row>
      <xdr:rowOff>71120</xdr:rowOff>
    </xdr:to>
    <xdr:sp macro="" textlink="">
      <xdr:nvSpPr>
        <xdr:cNvPr id="451" name="円/楕円 450"/>
        <xdr:cNvSpPr/>
      </xdr:nvSpPr>
      <xdr:spPr>
        <a:xfrm>
          <a:off x="162687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55880</xdr:rowOff>
    </xdr:from>
    <xdr:ext cx="405130" cy="259080"/>
    <xdr:sp macro="" textlink="">
      <xdr:nvSpPr>
        <xdr:cNvPr id="452" name="【児童館】&#10;有形固定資産減価償却率該当値テキスト"/>
        <xdr:cNvSpPr txBox="1"/>
      </xdr:nvSpPr>
      <xdr:spPr>
        <a:xfrm>
          <a:off x="16408400" y="14114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60960</xdr:rowOff>
    </xdr:from>
    <xdr:to>
      <xdr:col>22</xdr:col>
      <xdr:colOff>415925</xdr:colOff>
      <xdr:row>83</xdr:row>
      <xdr:rowOff>162560</xdr:rowOff>
    </xdr:to>
    <xdr:sp macro="" textlink="">
      <xdr:nvSpPr>
        <xdr:cNvPr id="453" name="円/楕円 452"/>
        <xdr:cNvSpPr/>
      </xdr:nvSpPr>
      <xdr:spPr>
        <a:xfrm>
          <a:off x="154305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20320</xdr:rowOff>
    </xdr:from>
    <xdr:to>
      <xdr:col>23</xdr:col>
      <xdr:colOff>517525</xdr:colOff>
      <xdr:row>83</xdr:row>
      <xdr:rowOff>111760</xdr:rowOff>
    </xdr:to>
    <xdr:cxnSp macro="">
      <xdr:nvCxnSpPr>
        <xdr:cNvPr id="454" name="直線コネクタ 453"/>
        <xdr:cNvCxnSpPr/>
      </xdr:nvCxnSpPr>
      <xdr:spPr>
        <a:xfrm flipV="1">
          <a:off x="15481300" y="1425067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86</xdr:row>
      <xdr:rowOff>53975</xdr:rowOff>
    </xdr:from>
    <xdr:ext cx="405130" cy="258445"/>
    <xdr:sp macro="" textlink="">
      <xdr:nvSpPr>
        <xdr:cNvPr id="455" name="n_1aveValue【児童館】&#10;有形固定資産減価償却率"/>
        <xdr:cNvSpPr txBox="1"/>
      </xdr:nvSpPr>
      <xdr:spPr>
        <a:xfrm>
          <a:off x="15266035" y="14798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149860</xdr:colOff>
      <xdr:row>82</xdr:row>
      <xdr:rowOff>7620</xdr:rowOff>
    </xdr:from>
    <xdr:ext cx="405130" cy="258445"/>
    <xdr:sp macro="" textlink="">
      <xdr:nvSpPr>
        <xdr:cNvPr id="456" name="n_1mainValue【児童館】&#10;有形固定資産減価償却率"/>
        <xdr:cNvSpPr txBox="1"/>
      </xdr:nvSpPr>
      <xdr:spPr>
        <a:xfrm>
          <a:off x="15266035" y="14066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4" name="正方形/長方形 46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85" cy="224790"/>
    <xdr:sp macro="" textlink="">
      <xdr:nvSpPr>
        <xdr:cNvPr id="465" name="テキスト ボックス 464"/>
        <xdr:cNvSpPr txBox="1"/>
      </xdr:nvSpPr>
      <xdr:spPr>
        <a:xfrm>
          <a:off x="182499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6" name="直線コネクタ 46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67" name="直線コネクタ 46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85</xdr:row>
      <xdr:rowOff>67310</xdr:rowOff>
    </xdr:from>
    <xdr:ext cx="466725" cy="259080"/>
    <xdr:sp macro="" textlink="">
      <xdr:nvSpPr>
        <xdr:cNvPr id="468" name="テキスト ボックス 467"/>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9" name="直線コネクタ 46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82</xdr:row>
      <xdr:rowOff>124460</xdr:rowOff>
    </xdr:from>
    <xdr:ext cx="466725" cy="259080"/>
    <xdr:sp macro="" textlink="">
      <xdr:nvSpPr>
        <xdr:cNvPr id="470" name="テキスト ボックス 469"/>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1" name="直線コネクタ 47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80</xdr:row>
      <xdr:rowOff>10160</xdr:rowOff>
    </xdr:from>
    <xdr:ext cx="466725" cy="259080"/>
    <xdr:sp macro="" textlink="">
      <xdr:nvSpPr>
        <xdr:cNvPr id="472" name="テキスト ボックス 471"/>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3" name="直線コネクタ 47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77</xdr:row>
      <xdr:rowOff>67310</xdr:rowOff>
    </xdr:from>
    <xdr:ext cx="466725" cy="259080"/>
    <xdr:sp macro="" textlink="">
      <xdr:nvSpPr>
        <xdr:cNvPr id="474" name="テキスト ボックス 473"/>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5" name="直線コネクタ 47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124460</xdr:rowOff>
    </xdr:from>
    <xdr:ext cx="466725" cy="259080"/>
    <xdr:sp macro="" textlink="">
      <xdr:nvSpPr>
        <xdr:cNvPr id="476" name="テキスト ボックス 47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78</xdr:row>
      <xdr:rowOff>38100</xdr:rowOff>
    </xdr:from>
    <xdr:to>
      <xdr:col>32</xdr:col>
      <xdr:colOff>186055</xdr:colOff>
      <xdr:row>85</xdr:row>
      <xdr:rowOff>118110</xdr:rowOff>
    </xdr:to>
    <xdr:cxnSp macro="">
      <xdr:nvCxnSpPr>
        <xdr:cNvPr id="478" name="直線コネクタ 477"/>
        <xdr:cNvCxnSpPr/>
      </xdr:nvCxnSpPr>
      <xdr:spPr>
        <a:xfrm flipV="1">
          <a:off x="22160230" y="134112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121920</xdr:rowOff>
    </xdr:from>
    <xdr:ext cx="469265" cy="258445"/>
    <xdr:sp macro="" textlink="">
      <xdr:nvSpPr>
        <xdr:cNvPr id="479" name="【児童館】&#10;一人当たり面積最小値テキスト"/>
        <xdr:cNvSpPr txBox="1"/>
      </xdr:nvSpPr>
      <xdr:spPr>
        <a:xfrm>
          <a:off x="22250400" y="14695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118110</xdr:rowOff>
    </xdr:from>
    <xdr:to>
      <xdr:col>32</xdr:col>
      <xdr:colOff>276225</xdr:colOff>
      <xdr:row>85</xdr:row>
      <xdr:rowOff>118110</xdr:rowOff>
    </xdr:to>
    <xdr:cxnSp macro="">
      <xdr:nvCxnSpPr>
        <xdr:cNvPr id="480" name="直線コネクタ 479"/>
        <xdr:cNvCxnSpPr/>
      </xdr:nvCxnSpPr>
      <xdr:spPr>
        <a:xfrm>
          <a:off x="22072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156210</xdr:rowOff>
    </xdr:from>
    <xdr:ext cx="469265" cy="258445"/>
    <xdr:sp macro="" textlink="">
      <xdr:nvSpPr>
        <xdr:cNvPr id="481" name="【児童館】&#10;一人当たり面積最大値テキスト"/>
        <xdr:cNvSpPr txBox="1"/>
      </xdr:nvSpPr>
      <xdr:spPr>
        <a:xfrm>
          <a:off x="22250400" y="13186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82" name="直線コネクタ 481"/>
        <xdr:cNvCxnSpPr/>
      </xdr:nvCxnSpPr>
      <xdr:spPr>
        <a:xfrm>
          <a:off x="22072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114300</xdr:rowOff>
    </xdr:from>
    <xdr:ext cx="469265" cy="259080"/>
    <xdr:sp macro="" textlink="">
      <xdr:nvSpPr>
        <xdr:cNvPr id="483" name="【児童館】&#10;一人当たり面積平均値テキスト"/>
        <xdr:cNvSpPr txBox="1"/>
      </xdr:nvSpPr>
      <xdr:spPr>
        <a:xfrm>
          <a:off x="22250400" y="140017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135890</xdr:rowOff>
    </xdr:from>
    <xdr:to>
      <xdr:col>32</xdr:col>
      <xdr:colOff>238125</xdr:colOff>
      <xdr:row>82</xdr:row>
      <xdr:rowOff>66040</xdr:rowOff>
    </xdr:to>
    <xdr:sp macro="" textlink="">
      <xdr:nvSpPr>
        <xdr:cNvPr id="484" name="フローチャート : 判断 483"/>
        <xdr:cNvSpPr/>
      </xdr:nvSpPr>
      <xdr:spPr>
        <a:xfrm>
          <a:off x="221107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124460</xdr:rowOff>
    </xdr:from>
    <xdr:to>
      <xdr:col>31</xdr:col>
      <xdr:colOff>85725</xdr:colOff>
      <xdr:row>83</xdr:row>
      <xdr:rowOff>54610</xdr:rowOff>
    </xdr:to>
    <xdr:sp macro="" textlink="">
      <xdr:nvSpPr>
        <xdr:cNvPr id="485" name="フローチャート : 判断 484"/>
        <xdr:cNvSpPr/>
      </xdr:nvSpPr>
      <xdr:spPr>
        <a:xfrm>
          <a:off x="21272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149860</xdr:rowOff>
    </xdr:from>
    <xdr:ext cx="761365" cy="259080"/>
    <xdr:sp macro="" textlink="">
      <xdr:nvSpPr>
        <xdr:cNvPr id="486" name="テキスト ボックス 485"/>
        <xdr:cNvSpPr txBox="1"/>
      </xdr:nvSpPr>
      <xdr:spPr>
        <a:xfrm>
          <a:off x="21971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149860</xdr:rowOff>
    </xdr:from>
    <xdr:ext cx="762000" cy="259080"/>
    <xdr:sp macro="" textlink="">
      <xdr:nvSpPr>
        <xdr:cNvPr id="487" name="テキスト ボックス 48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149860</xdr:rowOff>
    </xdr:from>
    <xdr:ext cx="761365" cy="259080"/>
    <xdr:sp macro="" textlink="">
      <xdr:nvSpPr>
        <xdr:cNvPr id="488" name="テキスト ボックス 487"/>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149860</xdr:rowOff>
    </xdr:from>
    <xdr:ext cx="762000" cy="259080"/>
    <xdr:sp macro="" textlink="">
      <xdr:nvSpPr>
        <xdr:cNvPr id="489" name="テキスト ボックス 48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149860</xdr:rowOff>
    </xdr:from>
    <xdr:ext cx="762000" cy="259080"/>
    <xdr:sp macro="" textlink="">
      <xdr:nvSpPr>
        <xdr:cNvPr id="490" name="テキスト ボックス 48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158750</xdr:rowOff>
    </xdr:from>
    <xdr:to>
      <xdr:col>32</xdr:col>
      <xdr:colOff>238125</xdr:colOff>
      <xdr:row>78</xdr:row>
      <xdr:rowOff>88900</xdr:rowOff>
    </xdr:to>
    <xdr:sp macro="" textlink="">
      <xdr:nvSpPr>
        <xdr:cNvPr id="491" name="円/楕円 490"/>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111760</xdr:rowOff>
    </xdr:from>
    <xdr:ext cx="469265" cy="258445"/>
    <xdr:sp macro="" textlink="">
      <xdr:nvSpPr>
        <xdr:cNvPr id="492" name="【児童館】&#10;一人当たり面積該当値テキスト"/>
        <xdr:cNvSpPr txBox="1"/>
      </xdr:nvSpPr>
      <xdr:spPr>
        <a:xfrm>
          <a:off x="22250400" y="13313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135890</xdr:rowOff>
    </xdr:from>
    <xdr:to>
      <xdr:col>31</xdr:col>
      <xdr:colOff>85725</xdr:colOff>
      <xdr:row>78</xdr:row>
      <xdr:rowOff>66040</xdr:rowOff>
    </xdr:to>
    <xdr:sp macro="" textlink="">
      <xdr:nvSpPr>
        <xdr:cNvPr id="493" name="円/楕円 492"/>
        <xdr:cNvSpPr/>
      </xdr:nvSpPr>
      <xdr:spPr>
        <a:xfrm>
          <a:off x="21272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15240</xdr:rowOff>
    </xdr:from>
    <xdr:to>
      <xdr:col>32</xdr:col>
      <xdr:colOff>187325</xdr:colOff>
      <xdr:row>78</xdr:row>
      <xdr:rowOff>38100</xdr:rowOff>
    </xdr:to>
    <xdr:cxnSp macro="">
      <xdr:nvCxnSpPr>
        <xdr:cNvPr id="494" name="直線コネクタ 493"/>
        <xdr:cNvCxnSpPr/>
      </xdr:nvCxnSpPr>
      <xdr:spPr>
        <a:xfrm>
          <a:off x="21323300" y="133883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83</xdr:row>
      <xdr:rowOff>45720</xdr:rowOff>
    </xdr:from>
    <xdr:ext cx="469900" cy="259080"/>
    <xdr:sp macro="" textlink="">
      <xdr:nvSpPr>
        <xdr:cNvPr id="495" name="n_1aveValue【児童館】&#10;一人当たり面積"/>
        <xdr:cNvSpPr txBox="1"/>
      </xdr:nvSpPr>
      <xdr:spPr>
        <a:xfrm>
          <a:off x="21075650" y="1427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473075</xdr:colOff>
      <xdr:row>76</xdr:row>
      <xdr:rowOff>82550</xdr:rowOff>
    </xdr:from>
    <xdr:ext cx="469900" cy="259080"/>
    <xdr:sp macro="" textlink="">
      <xdr:nvSpPr>
        <xdr:cNvPr id="496" name="n_1mainValue【児童館】&#10;一人当たり面積"/>
        <xdr:cNvSpPr txBox="1"/>
      </xdr:nvSpPr>
      <xdr:spPr>
        <a:xfrm>
          <a:off x="21075650" y="1311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7" name="正方形/長方形 4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4" name="正方形/長方形 50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7815" cy="225425"/>
    <xdr:sp macro="" textlink="">
      <xdr:nvSpPr>
        <xdr:cNvPr id="505" name="テキスト ボックス 50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6" name="直線コネクタ 50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110</xdr:row>
      <xdr:rowOff>48260</xdr:rowOff>
    </xdr:from>
    <xdr:ext cx="339090" cy="259080"/>
    <xdr:sp macro="" textlink="">
      <xdr:nvSpPr>
        <xdr:cNvPr id="507" name="テキスト ボックス 506"/>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8" name="直線コネクタ 50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108</xdr:row>
      <xdr:rowOff>10160</xdr:rowOff>
    </xdr:from>
    <xdr:ext cx="402590" cy="259080"/>
    <xdr:sp macro="" textlink="">
      <xdr:nvSpPr>
        <xdr:cNvPr id="509" name="テキスト ボックス 508"/>
        <xdr:cNvSpPr txBox="1"/>
      </xdr:nvSpPr>
      <xdr:spPr>
        <a:xfrm>
          <a:off x="12042775" y="1852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0" name="直線コネクタ 50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105</xdr:row>
      <xdr:rowOff>143510</xdr:rowOff>
    </xdr:from>
    <xdr:ext cx="402590" cy="258445"/>
    <xdr:sp macro="" textlink="">
      <xdr:nvSpPr>
        <xdr:cNvPr id="511" name="テキスト ボックス 510"/>
        <xdr:cNvSpPr txBox="1"/>
      </xdr:nvSpPr>
      <xdr:spPr>
        <a:xfrm>
          <a:off x="1204277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2" name="直線コネクタ 51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103</xdr:row>
      <xdr:rowOff>105410</xdr:rowOff>
    </xdr:from>
    <xdr:ext cx="402590" cy="259080"/>
    <xdr:sp macro="" textlink="">
      <xdr:nvSpPr>
        <xdr:cNvPr id="513" name="テキスト ボックス 512"/>
        <xdr:cNvSpPr txBox="1"/>
      </xdr:nvSpPr>
      <xdr:spPr>
        <a:xfrm>
          <a:off x="1204277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4" name="直線コネクタ 51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101</xdr:row>
      <xdr:rowOff>67310</xdr:rowOff>
    </xdr:from>
    <xdr:ext cx="402590" cy="259080"/>
    <xdr:sp macro="" textlink="">
      <xdr:nvSpPr>
        <xdr:cNvPr id="515" name="テキスト ボックス 514"/>
        <xdr:cNvSpPr txBox="1"/>
      </xdr:nvSpPr>
      <xdr:spPr>
        <a:xfrm>
          <a:off x="1204277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6" name="直線コネクタ 51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99</xdr:row>
      <xdr:rowOff>29210</xdr:rowOff>
    </xdr:from>
    <xdr:ext cx="467360" cy="258445"/>
    <xdr:sp macro="" textlink="">
      <xdr:nvSpPr>
        <xdr:cNvPr id="517" name="テキスト ボックス 516"/>
        <xdr:cNvSpPr txBox="1"/>
      </xdr:nvSpPr>
      <xdr:spPr>
        <a:xfrm>
          <a:off x="1197864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8" name="直線コネクタ 51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519" name="テキスト ボックス 518"/>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100</xdr:row>
      <xdr:rowOff>146685</xdr:rowOff>
    </xdr:from>
    <xdr:to>
      <xdr:col>23</xdr:col>
      <xdr:colOff>516890</xdr:colOff>
      <xdr:row>107</xdr:row>
      <xdr:rowOff>87630</xdr:rowOff>
    </xdr:to>
    <xdr:cxnSp macro="">
      <xdr:nvCxnSpPr>
        <xdr:cNvPr id="521" name="直線コネクタ 520"/>
        <xdr:cNvCxnSpPr/>
      </xdr:nvCxnSpPr>
      <xdr:spPr>
        <a:xfrm flipV="1">
          <a:off x="16318865" y="17291685"/>
          <a:ext cx="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91440</xdr:rowOff>
    </xdr:from>
    <xdr:ext cx="405130" cy="259080"/>
    <xdr:sp macro="" textlink="">
      <xdr:nvSpPr>
        <xdr:cNvPr id="522" name="【公民館】&#10;有形固定資産減価償却率最小値テキスト"/>
        <xdr:cNvSpPr txBox="1"/>
      </xdr:nvSpPr>
      <xdr:spPr>
        <a:xfrm>
          <a:off x="16408400" y="18436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23" name="直線コネクタ 522"/>
        <xdr:cNvCxnSpPr/>
      </xdr:nvCxnSpPr>
      <xdr:spPr>
        <a:xfrm>
          <a:off x="16230600" y="184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93345</xdr:rowOff>
    </xdr:from>
    <xdr:ext cx="405130" cy="259080"/>
    <xdr:sp macro="" textlink="">
      <xdr:nvSpPr>
        <xdr:cNvPr id="524" name="【公民館】&#10;有形固定資産減価償却率最大値テキスト"/>
        <xdr:cNvSpPr txBox="1"/>
      </xdr:nvSpPr>
      <xdr:spPr>
        <a:xfrm>
          <a:off x="16408400" y="17066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146685</xdr:rowOff>
    </xdr:from>
    <xdr:to>
      <xdr:col>23</xdr:col>
      <xdr:colOff>606425</xdr:colOff>
      <xdr:row>100</xdr:row>
      <xdr:rowOff>146685</xdr:rowOff>
    </xdr:to>
    <xdr:cxnSp macro="">
      <xdr:nvCxnSpPr>
        <xdr:cNvPr id="525" name="直線コネクタ 524"/>
        <xdr:cNvCxnSpPr/>
      </xdr:nvCxnSpPr>
      <xdr:spPr>
        <a:xfrm>
          <a:off x="16230600" y="1729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160020</xdr:rowOff>
    </xdr:from>
    <xdr:ext cx="405130" cy="259080"/>
    <xdr:sp macro="" textlink="">
      <xdr:nvSpPr>
        <xdr:cNvPr id="526" name="【公民館】&#10;有形固定資産減価償却率平均値テキスト"/>
        <xdr:cNvSpPr txBox="1"/>
      </xdr:nvSpPr>
      <xdr:spPr>
        <a:xfrm>
          <a:off x="16408400" y="179908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10160</xdr:rowOff>
    </xdr:from>
    <xdr:to>
      <xdr:col>23</xdr:col>
      <xdr:colOff>568325</xdr:colOff>
      <xdr:row>105</xdr:row>
      <xdr:rowOff>111760</xdr:rowOff>
    </xdr:to>
    <xdr:sp macro="" textlink="">
      <xdr:nvSpPr>
        <xdr:cNvPr id="527" name="フローチャート : 判断 526"/>
        <xdr:cNvSpPr/>
      </xdr:nvSpPr>
      <xdr:spPr>
        <a:xfrm>
          <a:off x="162687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33020</xdr:rowOff>
    </xdr:from>
    <xdr:to>
      <xdr:col>22</xdr:col>
      <xdr:colOff>415925</xdr:colOff>
      <xdr:row>104</xdr:row>
      <xdr:rowOff>134620</xdr:rowOff>
    </xdr:to>
    <xdr:sp macro="" textlink="">
      <xdr:nvSpPr>
        <xdr:cNvPr id="528" name="フローチャート : 判断 527"/>
        <xdr:cNvSpPr/>
      </xdr:nvSpPr>
      <xdr:spPr>
        <a:xfrm>
          <a:off x="15430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16510</xdr:rowOff>
    </xdr:from>
    <xdr:ext cx="761365" cy="259080"/>
    <xdr:sp macro="" textlink="">
      <xdr:nvSpPr>
        <xdr:cNvPr id="529" name="テキスト ボックス 528"/>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530" name="テキスト ボックス 529"/>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1365" cy="259080"/>
    <xdr:sp macro="" textlink="">
      <xdr:nvSpPr>
        <xdr:cNvPr id="531" name="テキスト ボックス 530"/>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1365" cy="259080"/>
    <xdr:sp macro="" textlink="">
      <xdr:nvSpPr>
        <xdr:cNvPr id="532" name="テキスト ボックス 531"/>
        <xdr:cNvSpPr txBox="1"/>
      </xdr:nvSpPr>
      <xdr:spPr>
        <a:xfrm>
          <a:off x="13512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1365" cy="259080"/>
    <xdr:sp macro="" textlink="">
      <xdr:nvSpPr>
        <xdr:cNvPr id="533" name="テキスト ボックス 532"/>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76835</xdr:rowOff>
    </xdr:from>
    <xdr:to>
      <xdr:col>23</xdr:col>
      <xdr:colOff>568325</xdr:colOff>
      <xdr:row>105</xdr:row>
      <xdr:rowOff>6985</xdr:rowOff>
    </xdr:to>
    <xdr:sp macro="" textlink="">
      <xdr:nvSpPr>
        <xdr:cNvPr id="534" name="円/楕円 533"/>
        <xdr:cNvSpPr/>
      </xdr:nvSpPr>
      <xdr:spPr>
        <a:xfrm>
          <a:off x="16268700" y="1790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99695</xdr:rowOff>
    </xdr:from>
    <xdr:ext cx="405130" cy="258445"/>
    <xdr:sp macro="" textlink="">
      <xdr:nvSpPr>
        <xdr:cNvPr id="535" name="【公民館】&#10;有形固定資産減価償却率該当値テキスト"/>
        <xdr:cNvSpPr txBox="1"/>
      </xdr:nvSpPr>
      <xdr:spPr>
        <a:xfrm>
          <a:off x="16408400" y="17759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114935</xdr:rowOff>
    </xdr:from>
    <xdr:to>
      <xdr:col>22</xdr:col>
      <xdr:colOff>415925</xdr:colOff>
      <xdr:row>105</xdr:row>
      <xdr:rowOff>45085</xdr:rowOff>
    </xdr:to>
    <xdr:sp macro="" textlink="">
      <xdr:nvSpPr>
        <xdr:cNvPr id="536" name="円/楕円 535"/>
        <xdr:cNvSpPr/>
      </xdr:nvSpPr>
      <xdr:spPr>
        <a:xfrm>
          <a:off x="154305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127635</xdr:rowOff>
    </xdr:from>
    <xdr:to>
      <xdr:col>23</xdr:col>
      <xdr:colOff>517525</xdr:colOff>
      <xdr:row>104</xdr:row>
      <xdr:rowOff>166370</xdr:rowOff>
    </xdr:to>
    <xdr:cxnSp macro="">
      <xdr:nvCxnSpPr>
        <xdr:cNvPr id="537" name="直線コネクタ 536"/>
        <xdr:cNvCxnSpPr/>
      </xdr:nvCxnSpPr>
      <xdr:spPr>
        <a:xfrm flipV="1">
          <a:off x="15481300" y="1795843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102</xdr:row>
      <xdr:rowOff>151130</xdr:rowOff>
    </xdr:from>
    <xdr:ext cx="405130" cy="259080"/>
    <xdr:sp macro="" textlink="">
      <xdr:nvSpPr>
        <xdr:cNvPr id="538" name="n_1aveValue【公民館】&#10;有形固定資産減価償却率"/>
        <xdr:cNvSpPr txBox="1"/>
      </xdr:nvSpPr>
      <xdr:spPr>
        <a:xfrm>
          <a:off x="15266035" y="1763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149860</xdr:colOff>
      <xdr:row>105</xdr:row>
      <xdr:rowOff>36195</xdr:rowOff>
    </xdr:from>
    <xdr:ext cx="405130" cy="259080"/>
    <xdr:sp macro="" textlink="">
      <xdr:nvSpPr>
        <xdr:cNvPr id="539" name="n_1mainValue【公民館】&#10;有形固定資産減価償却率"/>
        <xdr:cNvSpPr txBox="1"/>
      </xdr:nvSpPr>
      <xdr:spPr>
        <a:xfrm>
          <a:off x="15266035" y="18038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0" name="正方形/長方形 5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7" name="正方形/長方形 54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548" name="テキスト ボックス 547"/>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9" name="直線コネクタ 54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0" name="直線コネクタ 54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10160</xdr:rowOff>
    </xdr:from>
    <xdr:ext cx="466725" cy="259080"/>
    <xdr:sp macro="" textlink="">
      <xdr:nvSpPr>
        <xdr:cNvPr id="551" name="テキスト ボックス 550"/>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2" name="直線コネクタ 55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105</xdr:row>
      <xdr:rowOff>143510</xdr:rowOff>
    </xdr:from>
    <xdr:ext cx="466725" cy="258445"/>
    <xdr:sp macro="" textlink="">
      <xdr:nvSpPr>
        <xdr:cNvPr id="553" name="テキスト ボックス 552"/>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4" name="直線コネクタ 55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103</xdr:row>
      <xdr:rowOff>105410</xdr:rowOff>
    </xdr:from>
    <xdr:ext cx="466725" cy="259080"/>
    <xdr:sp macro="" textlink="">
      <xdr:nvSpPr>
        <xdr:cNvPr id="555" name="テキスト ボックス 554"/>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6" name="直線コネクタ 55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101</xdr:row>
      <xdr:rowOff>67310</xdr:rowOff>
    </xdr:from>
    <xdr:ext cx="466725" cy="259080"/>
    <xdr:sp macro="" textlink="">
      <xdr:nvSpPr>
        <xdr:cNvPr id="557" name="テキスト ボックス 556"/>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8" name="直線コネクタ 55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99</xdr:row>
      <xdr:rowOff>29210</xdr:rowOff>
    </xdr:from>
    <xdr:ext cx="466725" cy="258445"/>
    <xdr:sp macro="" textlink="">
      <xdr:nvSpPr>
        <xdr:cNvPr id="559" name="テキスト ボックス 558"/>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0" name="直線コネクタ 55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6725" cy="259080"/>
    <xdr:sp macro="" textlink="">
      <xdr:nvSpPr>
        <xdr:cNvPr id="561" name="テキスト ボックス 560"/>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101</xdr:row>
      <xdr:rowOff>60960</xdr:rowOff>
    </xdr:from>
    <xdr:to>
      <xdr:col>32</xdr:col>
      <xdr:colOff>186055</xdr:colOff>
      <xdr:row>108</xdr:row>
      <xdr:rowOff>121920</xdr:rowOff>
    </xdr:to>
    <xdr:cxnSp macro="">
      <xdr:nvCxnSpPr>
        <xdr:cNvPr id="563" name="直線コネクタ 562"/>
        <xdr:cNvCxnSpPr/>
      </xdr:nvCxnSpPr>
      <xdr:spPr>
        <a:xfrm flipV="1">
          <a:off x="22160230" y="17377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125730</xdr:rowOff>
    </xdr:from>
    <xdr:ext cx="469265" cy="259080"/>
    <xdr:sp macro="" textlink="">
      <xdr:nvSpPr>
        <xdr:cNvPr id="564" name="【公民館】&#10;一人当たり面積最小値テキスト"/>
        <xdr:cNvSpPr txBox="1"/>
      </xdr:nvSpPr>
      <xdr:spPr>
        <a:xfrm>
          <a:off x="22250400" y="18642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65" name="直線コネクタ 564"/>
        <xdr:cNvCxnSpPr/>
      </xdr:nvCxnSpPr>
      <xdr:spPr>
        <a:xfrm>
          <a:off x="22072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7620</xdr:rowOff>
    </xdr:from>
    <xdr:ext cx="469265" cy="258445"/>
    <xdr:sp macro="" textlink="">
      <xdr:nvSpPr>
        <xdr:cNvPr id="566" name="【公民館】&#10;一人当たり面積最大値テキスト"/>
        <xdr:cNvSpPr txBox="1"/>
      </xdr:nvSpPr>
      <xdr:spPr>
        <a:xfrm>
          <a:off x="22250400" y="17152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60960</xdr:rowOff>
    </xdr:from>
    <xdr:to>
      <xdr:col>32</xdr:col>
      <xdr:colOff>276225</xdr:colOff>
      <xdr:row>101</xdr:row>
      <xdr:rowOff>60960</xdr:rowOff>
    </xdr:to>
    <xdr:cxnSp macro="">
      <xdr:nvCxnSpPr>
        <xdr:cNvPr id="567" name="直線コネクタ 566"/>
        <xdr:cNvCxnSpPr/>
      </xdr:nvCxnSpPr>
      <xdr:spPr>
        <a:xfrm>
          <a:off x="22072600" y="1737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17780</xdr:rowOff>
    </xdr:from>
    <xdr:ext cx="469265" cy="258445"/>
    <xdr:sp macro="" textlink="">
      <xdr:nvSpPr>
        <xdr:cNvPr id="568" name="【公民館】&#10;一人当たり面積平均値テキスト"/>
        <xdr:cNvSpPr txBox="1"/>
      </xdr:nvSpPr>
      <xdr:spPr>
        <a:xfrm>
          <a:off x="22250400" y="180200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69" name="フローチャート : 判断 568"/>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116840</xdr:rowOff>
    </xdr:from>
    <xdr:to>
      <xdr:col>31</xdr:col>
      <xdr:colOff>85725</xdr:colOff>
      <xdr:row>107</xdr:row>
      <xdr:rowOff>46990</xdr:rowOff>
    </xdr:to>
    <xdr:sp macro="" textlink="">
      <xdr:nvSpPr>
        <xdr:cNvPr id="570" name="フローチャート : 判断 569"/>
        <xdr:cNvSpPr/>
      </xdr:nvSpPr>
      <xdr:spPr>
        <a:xfrm>
          <a:off x="21272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16510</xdr:rowOff>
    </xdr:from>
    <xdr:ext cx="761365" cy="259080"/>
    <xdr:sp macro="" textlink="">
      <xdr:nvSpPr>
        <xdr:cNvPr id="571" name="テキスト ボックス 570"/>
        <xdr:cNvSpPr txBox="1"/>
      </xdr:nvSpPr>
      <xdr:spPr>
        <a:xfrm>
          <a:off x="21971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572" name="テキスト ボックス 57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573" name="テキスト ボックス 572"/>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574" name="テキスト ボックス 57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575" name="テキスト ボックス 57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33020</xdr:rowOff>
    </xdr:from>
    <xdr:to>
      <xdr:col>32</xdr:col>
      <xdr:colOff>238125</xdr:colOff>
      <xdr:row>107</xdr:row>
      <xdr:rowOff>134620</xdr:rowOff>
    </xdr:to>
    <xdr:sp macro="" textlink="">
      <xdr:nvSpPr>
        <xdr:cNvPr id="576" name="円/楕円 575"/>
        <xdr:cNvSpPr/>
      </xdr:nvSpPr>
      <xdr:spPr>
        <a:xfrm>
          <a:off x="22110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11430</xdr:rowOff>
    </xdr:from>
    <xdr:ext cx="469265" cy="259080"/>
    <xdr:sp macro="" textlink="">
      <xdr:nvSpPr>
        <xdr:cNvPr id="577" name="【公民館】&#10;一人当たり面積該当値テキスト"/>
        <xdr:cNvSpPr txBox="1"/>
      </xdr:nvSpPr>
      <xdr:spPr>
        <a:xfrm>
          <a:off x="22250400" y="18356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29210</xdr:rowOff>
    </xdr:from>
    <xdr:to>
      <xdr:col>31</xdr:col>
      <xdr:colOff>85725</xdr:colOff>
      <xdr:row>107</xdr:row>
      <xdr:rowOff>130810</xdr:rowOff>
    </xdr:to>
    <xdr:sp macro="" textlink="">
      <xdr:nvSpPr>
        <xdr:cNvPr id="578" name="円/楕円 577"/>
        <xdr:cNvSpPr/>
      </xdr:nvSpPr>
      <xdr:spPr>
        <a:xfrm>
          <a:off x="21272500" y="183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80010</xdr:rowOff>
    </xdr:from>
    <xdr:to>
      <xdr:col>32</xdr:col>
      <xdr:colOff>187325</xdr:colOff>
      <xdr:row>107</xdr:row>
      <xdr:rowOff>83820</xdr:rowOff>
    </xdr:to>
    <xdr:cxnSp macro="">
      <xdr:nvCxnSpPr>
        <xdr:cNvPr id="579" name="直線コネクタ 578"/>
        <xdr:cNvCxnSpPr/>
      </xdr:nvCxnSpPr>
      <xdr:spPr>
        <a:xfrm>
          <a:off x="21323300" y="184251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105</xdr:row>
      <xdr:rowOff>63500</xdr:rowOff>
    </xdr:from>
    <xdr:ext cx="469900" cy="258445"/>
    <xdr:sp macro="" textlink="">
      <xdr:nvSpPr>
        <xdr:cNvPr id="580" name="n_1aveValue【公民館】&#10;一人当たり面積"/>
        <xdr:cNvSpPr txBox="1"/>
      </xdr:nvSpPr>
      <xdr:spPr>
        <a:xfrm>
          <a:off x="21075650" y="18065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473075</xdr:colOff>
      <xdr:row>107</xdr:row>
      <xdr:rowOff>121920</xdr:rowOff>
    </xdr:from>
    <xdr:ext cx="469900" cy="258445"/>
    <xdr:sp macro="" textlink="">
      <xdr:nvSpPr>
        <xdr:cNvPr id="581" name="n_1mainValue【公民館】&#10;一人当たり面積"/>
        <xdr:cNvSpPr txBox="1"/>
      </xdr:nvSpPr>
      <xdr:spPr>
        <a:xfrm>
          <a:off x="21075650" y="18467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有形固定資産減価償却率は全ての項目で増加している状況である。人口一人当たり面積等については全ての項目で減少しているが、これは分母項目である人口が増加していることによるものである。また、児童館を除き、類似団体内平均を下回る状況となっている。</a:t>
          </a:r>
        </a:p>
        <a:p>
          <a:r>
            <a:rPr lang="ja-JP" altLang="en-US"/>
            <a:t>　施設類型別でみたときに、有形固定資産減価償却率が高い水準にあるものを挙げると、道路（60.6％）と児童館（60.3％）が挙げられ、これらについては公共施設の老朽化対策の必要性が高い類型であることが読み取れる。一方、率ではなく有形固定資産減価累計額でみれば学校施設の老朽度の影響が大きいため、学校施設の老朽化対策についても注視するべきである。</a:t>
          </a:r>
        </a:p>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81,368
79,223
11.04
26,773,296
25,601,383
983,301
15,042,351
17,530,679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32</xdr:row>
      <xdr:rowOff>86360</xdr:rowOff>
    </xdr:from>
    <xdr:ext cx="467995" cy="258445"/>
    <xdr:sp macro="" textlink="">
      <xdr:nvSpPr>
        <xdr:cNvPr id="53" name="テキスト ボックス 52"/>
        <xdr:cNvSpPr txBox="1"/>
      </xdr:nvSpPr>
      <xdr:spPr>
        <a:xfrm>
          <a:off x="294005" y="5572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5" name="テキスト ボックス 54"/>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116205</xdr:rowOff>
    </xdr:from>
    <xdr:ext cx="405130" cy="259080"/>
    <xdr:sp macro="" textlink="">
      <xdr:nvSpPr>
        <xdr:cNvPr id="58" name="【図書館】&#10;有形固定資産減価償却率最小値テキスト"/>
        <xdr:cNvSpPr txBox="1"/>
      </xdr:nvSpPr>
      <xdr:spPr>
        <a:xfrm>
          <a:off x="4724400" y="7317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3810</xdr:rowOff>
    </xdr:from>
    <xdr:ext cx="469265" cy="259080"/>
    <xdr:sp macro="" textlink="">
      <xdr:nvSpPr>
        <xdr:cNvPr id="60" name="【図書館】&#10;有形固定資産減価償却率最大値テキスト"/>
        <xdr:cNvSpPr txBox="1"/>
      </xdr:nvSpPr>
      <xdr:spPr>
        <a:xfrm>
          <a:off x="4724400" y="5490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169545</xdr:rowOff>
    </xdr:from>
    <xdr:ext cx="405130" cy="258445"/>
    <xdr:sp macro="" textlink="">
      <xdr:nvSpPr>
        <xdr:cNvPr id="62" name="【図書館】&#10;有形固定資産減価償却率平均値テキスト"/>
        <xdr:cNvSpPr txBox="1"/>
      </xdr:nvSpPr>
      <xdr:spPr>
        <a:xfrm>
          <a:off x="4724400" y="66846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17780</xdr:rowOff>
    </xdr:from>
    <xdr:to>
      <xdr:col>5</xdr:col>
      <xdr:colOff>409575</xdr:colOff>
      <xdr:row>39</xdr:row>
      <xdr:rowOff>119380</xdr:rowOff>
    </xdr:to>
    <xdr:sp macro="" textlink="">
      <xdr:nvSpPr>
        <xdr:cNvPr id="64" name="フローチャート : 判断 63"/>
        <xdr:cNvSpPr/>
      </xdr:nvSpPr>
      <xdr:spPr>
        <a:xfrm>
          <a:off x="3746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73660</xdr:rowOff>
    </xdr:from>
    <xdr:ext cx="761365" cy="259080"/>
    <xdr:sp macro="" textlink="">
      <xdr:nvSpPr>
        <xdr:cNvPr id="65" name="テキスト ボックス 64"/>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1365" cy="259080"/>
    <xdr:sp macro="" textlink="">
      <xdr:nvSpPr>
        <xdr:cNvPr id="66" name="テキスト ボックス 65"/>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84455</xdr:rowOff>
    </xdr:from>
    <xdr:to>
      <xdr:col>6</xdr:col>
      <xdr:colOff>561975</xdr:colOff>
      <xdr:row>39</xdr:row>
      <xdr:rowOff>14605</xdr:rowOff>
    </xdr:to>
    <xdr:sp macro="" textlink="">
      <xdr:nvSpPr>
        <xdr:cNvPr id="70" name="円/楕円 69"/>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107315</xdr:rowOff>
    </xdr:from>
    <xdr:ext cx="405130" cy="259080"/>
    <xdr:sp macro="" textlink="">
      <xdr:nvSpPr>
        <xdr:cNvPr id="71" name="【図書館】&#10;有形固定資産減価償却率該当値テキスト"/>
        <xdr:cNvSpPr txBox="1"/>
      </xdr:nvSpPr>
      <xdr:spPr>
        <a:xfrm>
          <a:off x="4724400" y="6450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137795</xdr:rowOff>
    </xdr:from>
    <xdr:to>
      <xdr:col>5</xdr:col>
      <xdr:colOff>409575</xdr:colOff>
      <xdr:row>39</xdr:row>
      <xdr:rowOff>67945</xdr:rowOff>
    </xdr:to>
    <xdr:sp macro="" textlink="">
      <xdr:nvSpPr>
        <xdr:cNvPr id="72" name="円/楕円 71"/>
        <xdr:cNvSpPr/>
      </xdr:nvSpPr>
      <xdr:spPr>
        <a:xfrm>
          <a:off x="3746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135255</xdr:rowOff>
    </xdr:from>
    <xdr:to>
      <xdr:col>6</xdr:col>
      <xdr:colOff>511810</xdr:colOff>
      <xdr:row>39</xdr:row>
      <xdr:rowOff>17780</xdr:rowOff>
    </xdr:to>
    <xdr:cxnSp macro="">
      <xdr:nvCxnSpPr>
        <xdr:cNvPr id="73" name="直線コネクタ 72"/>
        <xdr:cNvCxnSpPr/>
      </xdr:nvCxnSpPr>
      <xdr:spPr>
        <a:xfrm flipV="1">
          <a:off x="3797300" y="6650355"/>
          <a:ext cx="83883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39</xdr:row>
      <xdr:rowOff>110490</xdr:rowOff>
    </xdr:from>
    <xdr:ext cx="404495" cy="258445"/>
    <xdr:sp macro="" textlink="">
      <xdr:nvSpPr>
        <xdr:cNvPr id="74" name="n_1aveValue【図書館】&#10;有形固定資産減価償却率"/>
        <xdr:cNvSpPr txBox="1"/>
      </xdr:nvSpPr>
      <xdr:spPr>
        <a:xfrm>
          <a:off x="3582035" y="6797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143510</xdr:colOff>
      <xdr:row>37</xdr:row>
      <xdr:rowOff>84455</xdr:rowOff>
    </xdr:from>
    <xdr:ext cx="404495" cy="259080"/>
    <xdr:sp macro="" textlink="">
      <xdr:nvSpPr>
        <xdr:cNvPr id="75" name="n_1mainValue【図書館】&#10;有形固定資産減価償却率"/>
        <xdr:cNvSpPr txBox="1"/>
      </xdr:nvSpPr>
      <xdr:spPr>
        <a:xfrm>
          <a:off x="3582035" y="6428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250" cy="225425"/>
    <xdr:sp macro="" textlink="">
      <xdr:nvSpPr>
        <xdr:cNvPr id="84" name="テキスト ボックス 83"/>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40</xdr:row>
      <xdr:rowOff>162560</xdr:rowOff>
    </xdr:from>
    <xdr:ext cx="467360" cy="259080"/>
    <xdr:sp macro="" textlink="">
      <xdr:nvSpPr>
        <xdr:cNvPr id="87" name="テキスト ボックス 86"/>
        <xdr:cNvSpPr txBox="1"/>
      </xdr:nvSpPr>
      <xdr:spPr>
        <a:xfrm>
          <a:off x="613664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38</xdr:row>
      <xdr:rowOff>48260</xdr:rowOff>
    </xdr:from>
    <xdr:ext cx="467360" cy="259080"/>
    <xdr:sp macro="" textlink="">
      <xdr:nvSpPr>
        <xdr:cNvPr id="89" name="テキスト ボックス 88"/>
        <xdr:cNvSpPr txBox="1"/>
      </xdr:nvSpPr>
      <xdr:spPr>
        <a:xfrm>
          <a:off x="6136640" y="656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35</xdr:row>
      <xdr:rowOff>105410</xdr:rowOff>
    </xdr:from>
    <xdr:ext cx="467360" cy="259080"/>
    <xdr:sp macro="" textlink="">
      <xdr:nvSpPr>
        <xdr:cNvPr id="91" name="テキスト ボックス 90"/>
        <xdr:cNvSpPr txBox="1"/>
      </xdr:nvSpPr>
      <xdr:spPr>
        <a:xfrm>
          <a:off x="6136640" y="610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32</xdr:row>
      <xdr:rowOff>162560</xdr:rowOff>
    </xdr:from>
    <xdr:ext cx="467360" cy="259080"/>
    <xdr:sp macro="" textlink="">
      <xdr:nvSpPr>
        <xdr:cNvPr id="93" name="テキスト ボックス 92"/>
        <xdr:cNvSpPr txBox="1"/>
      </xdr:nvSpPr>
      <xdr:spPr>
        <a:xfrm>
          <a:off x="6136640"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30</xdr:row>
      <xdr:rowOff>48260</xdr:rowOff>
    </xdr:from>
    <xdr:ext cx="467360" cy="259080"/>
    <xdr:sp macro="" textlink="">
      <xdr:nvSpPr>
        <xdr:cNvPr id="95" name="テキスト ボックス 94"/>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7" name="直線コネクタ 96"/>
        <xdr:cNvCxnSpPr/>
      </xdr:nvCxnSpPr>
      <xdr:spPr>
        <a:xfrm flipV="1">
          <a:off x="10476865" y="56769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102870</xdr:rowOff>
    </xdr:from>
    <xdr:ext cx="469900" cy="259080"/>
    <xdr:sp macro="" textlink="">
      <xdr:nvSpPr>
        <xdr:cNvPr id="98" name="【図書館】&#10;一人当たり面積最小値テキスト"/>
        <xdr:cNvSpPr txBox="1"/>
      </xdr:nvSpPr>
      <xdr:spPr>
        <a:xfrm>
          <a:off x="10566400" y="696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9" name="直線コネクタ 98"/>
        <xdr:cNvCxnSpPr/>
      </xdr:nvCxnSpPr>
      <xdr:spPr>
        <a:xfrm>
          <a:off x="10388600" y="695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137160</xdr:rowOff>
    </xdr:from>
    <xdr:ext cx="469900" cy="259080"/>
    <xdr:sp macro="" textlink="">
      <xdr:nvSpPr>
        <xdr:cNvPr id="100" name="【図書館】&#10;一人当たり面積最大値テキスト"/>
        <xdr:cNvSpPr txBox="1"/>
      </xdr:nvSpPr>
      <xdr:spPr>
        <a:xfrm>
          <a:off x="105664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1" name="直線コネクタ 100"/>
        <xdr:cNvCxnSpPr/>
      </xdr:nvCxnSpPr>
      <xdr:spPr>
        <a:xfrm>
          <a:off x="10388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162560</xdr:rowOff>
    </xdr:from>
    <xdr:ext cx="469900" cy="259080"/>
    <xdr:sp macro="" textlink="">
      <xdr:nvSpPr>
        <xdr:cNvPr id="102" name="【図書館】&#10;一人当たり面積平均値テキスト"/>
        <xdr:cNvSpPr txBox="1"/>
      </xdr:nvSpPr>
      <xdr:spPr>
        <a:xfrm>
          <a:off x="10566400" y="6163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71120</xdr:rowOff>
    </xdr:from>
    <xdr:to>
      <xdr:col>14</xdr:col>
      <xdr:colOff>79375</xdr:colOff>
      <xdr:row>37</xdr:row>
      <xdr:rowOff>1270</xdr:rowOff>
    </xdr:to>
    <xdr:sp macro="" textlink="">
      <xdr:nvSpPr>
        <xdr:cNvPr id="104" name="フローチャート : 判断 103"/>
        <xdr:cNvSpPr/>
      </xdr:nvSpPr>
      <xdr:spPr>
        <a:xfrm>
          <a:off x="958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73660</xdr:rowOff>
    </xdr:from>
    <xdr:ext cx="762000" cy="259080"/>
    <xdr:sp macro="" textlink="">
      <xdr:nvSpPr>
        <xdr:cNvPr id="105" name="テキスト ボックス 10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1365" cy="259080"/>
    <xdr:sp macro="" textlink="">
      <xdr:nvSpPr>
        <xdr:cNvPr id="106" name="テキスト ボックス 105"/>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1365" cy="259080"/>
    <xdr:sp macro="" textlink="">
      <xdr:nvSpPr>
        <xdr:cNvPr id="107" name="テキスト ボックス 106"/>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1365" cy="259080"/>
    <xdr:sp macro="" textlink="">
      <xdr:nvSpPr>
        <xdr:cNvPr id="108" name="テキスト ボックス 107"/>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1365" cy="259080"/>
    <xdr:sp macro="" textlink="">
      <xdr:nvSpPr>
        <xdr:cNvPr id="109" name="テキスト ボックス 108"/>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10" name="円/楕円 109"/>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106680</xdr:rowOff>
    </xdr:from>
    <xdr:ext cx="469900" cy="259080"/>
    <xdr:sp macro="" textlink="">
      <xdr:nvSpPr>
        <xdr:cNvPr id="111" name="【図書館】&#10;一人当たり面積該当値テキスト"/>
        <xdr:cNvSpPr txBox="1"/>
      </xdr:nvSpPr>
      <xdr:spPr>
        <a:xfrm>
          <a:off x="10566400" y="6450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105410</xdr:rowOff>
    </xdr:from>
    <xdr:to>
      <xdr:col>14</xdr:col>
      <xdr:colOff>79375</xdr:colOff>
      <xdr:row>38</xdr:row>
      <xdr:rowOff>35560</xdr:rowOff>
    </xdr:to>
    <xdr:sp macro="" textlink="">
      <xdr:nvSpPr>
        <xdr:cNvPr id="112" name="円/楕円 111"/>
        <xdr:cNvSpPr/>
      </xdr:nvSpPr>
      <xdr:spPr>
        <a:xfrm>
          <a:off x="958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156210</xdr:rowOff>
    </xdr:from>
    <xdr:to>
      <xdr:col>15</xdr:col>
      <xdr:colOff>180975</xdr:colOff>
      <xdr:row>38</xdr:row>
      <xdr:rowOff>7620</xdr:rowOff>
    </xdr:to>
    <xdr:cxnSp macro="">
      <xdr:nvCxnSpPr>
        <xdr:cNvPr id="113" name="直線コネクタ 112"/>
        <xdr:cNvCxnSpPr/>
      </xdr:nvCxnSpPr>
      <xdr:spPr>
        <a:xfrm>
          <a:off x="9639300" y="6499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466725</xdr:colOff>
      <xdr:row>35</xdr:row>
      <xdr:rowOff>17780</xdr:rowOff>
    </xdr:from>
    <xdr:ext cx="469265" cy="258445"/>
    <xdr:sp macro="" textlink="">
      <xdr:nvSpPr>
        <xdr:cNvPr id="114" name="n_1aveValue【図書館】&#10;一人当たり面積"/>
        <xdr:cNvSpPr txBox="1"/>
      </xdr:nvSpPr>
      <xdr:spPr>
        <a:xfrm>
          <a:off x="9391650" y="6018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466725</xdr:colOff>
      <xdr:row>38</xdr:row>
      <xdr:rowOff>26670</xdr:rowOff>
    </xdr:from>
    <xdr:ext cx="469265" cy="259080"/>
    <xdr:sp macro="" textlink="">
      <xdr:nvSpPr>
        <xdr:cNvPr id="115" name="n_1mainValue【図書館】&#10;一人当たり面積"/>
        <xdr:cNvSpPr txBox="1"/>
      </xdr:nvSpPr>
      <xdr:spPr>
        <a:xfrm>
          <a:off x="9391650" y="6541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4" name="テキスト ボックス 123"/>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65</xdr:row>
      <xdr:rowOff>143510</xdr:rowOff>
    </xdr:from>
    <xdr:ext cx="339090" cy="258445"/>
    <xdr:sp macro="" textlink="">
      <xdr:nvSpPr>
        <xdr:cNvPr id="126" name="テキスト ボックス 125"/>
        <xdr:cNvSpPr txBox="1"/>
      </xdr:nvSpPr>
      <xdr:spPr>
        <a:xfrm>
          <a:off x="422910"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29210</xdr:rowOff>
    </xdr:from>
    <xdr:ext cx="403225" cy="258445"/>
    <xdr:sp macro="" textlink="">
      <xdr:nvSpPr>
        <xdr:cNvPr id="128" name="テキスト ボックス 127"/>
        <xdr:cNvSpPr txBox="1"/>
      </xdr:nvSpPr>
      <xdr:spPr>
        <a:xfrm>
          <a:off x="358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60</xdr:row>
      <xdr:rowOff>86360</xdr:rowOff>
    </xdr:from>
    <xdr:ext cx="403225" cy="258445"/>
    <xdr:sp macro="" textlink="">
      <xdr:nvSpPr>
        <xdr:cNvPr id="130" name="テキスト ボックス 129"/>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57</xdr:row>
      <xdr:rowOff>143510</xdr:rowOff>
    </xdr:from>
    <xdr:ext cx="403225" cy="258445"/>
    <xdr:sp macro="" textlink="">
      <xdr:nvSpPr>
        <xdr:cNvPr id="132" name="テキスト ボックス 131"/>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55</xdr:row>
      <xdr:rowOff>29210</xdr:rowOff>
    </xdr:from>
    <xdr:ext cx="403225" cy="258445"/>
    <xdr:sp macro="" textlink="">
      <xdr:nvSpPr>
        <xdr:cNvPr id="134" name="テキスト ボックス 133"/>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8445"/>
    <xdr:sp macro="" textlink="">
      <xdr:nvSpPr>
        <xdr:cNvPr id="136" name="テキスト ボックス 135"/>
        <xdr:cNvSpPr txBox="1"/>
      </xdr:nvSpPr>
      <xdr:spPr>
        <a:xfrm>
          <a:off x="294005" y="9001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66040</xdr:rowOff>
    </xdr:from>
    <xdr:to>
      <xdr:col>6</xdr:col>
      <xdr:colOff>510540</xdr:colOff>
      <xdr:row>62</xdr:row>
      <xdr:rowOff>82550</xdr:rowOff>
    </xdr:to>
    <xdr:cxnSp macro="">
      <xdr:nvCxnSpPr>
        <xdr:cNvPr id="138" name="直線コネクタ 137"/>
        <xdr:cNvCxnSpPr/>
      </xdr:nvCxnSpPr>
      <xdr:spPr>
        <a:xfrm flipV="1">
          <a:off x="4634865" y="949579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86360</xdr:rowOff>
    </xdr:from>
    <xdr:ext cx="405130" cy="258445"/>
    <xdr:sp macro="" textlink="">
      <xdr:nvSpPr>
        <xdr:cNvPr id="139" name="【体育館・プール】&#10;有形固定資産減価償却率最小値テキスト"/>
        <xdr:cNvSpPr txBox="1"/>
      </xdr:nvSpPr>
      <xdr:spPr>
        <a:xfrm>
          <a:off x="4724400" y="10716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82550</xdr:rowOff>
    </xdr:from>
    <xdr:to>
      <xdr:col>6</xdr:col>
      <xdr:colOff>600075</xdr:colOff>
      <xdr:row>62</xdr:row>
      <xdr:rowOff>82550</xdr:rowOff>
    </xdr:to>
    <xdr:cxnSp macro="">
      <xdr:nvCxnSpPr>
        <xdr:cNvPr id="140" name="直線コネクタ 139"/>
        <xdr:cNvCxnSpPr/>
      </xdr:nvCxnSpPr>
      <xdr:spPr>
        <a:xfrm>
          <a:off x="4546600" y="1071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12700</xdr:rowOff>
    </xdr:from>
    <xdr:ext cx="405130" cy="259080"/>
    <xdr:sp macro="" textlink="">
      <xdr:nvSpPr>
        <xdr:cNvPr id="141" name="【体育館・プール】&#10;有形固定資産減価償却率最大値テキスト"/>
        <xdr:cNvSpPr txBox="1"/>
      </xdr:nvSpPr>
      <xdr:spPr>
        <a:xfrm>
          <a:off x="4724400" y="927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66040</xdr:rowOff>
    </xdr:from>
    <xdr:to>
      <xdr:col>6</xdr:col>
      <xdr:colOff>600075</xdr:colOff>
      <xdr:row>55</xdr:row>
      <xdr:rowOff>66040</xdr:rowOff>
    </xdr:to>
    <xdr:cxnSp macro="">
      <xdr:nvCxnSpPr>
        <xdr:cNvPr id="142" name="直線コネクタ 141"/>
        <xdr:cNvCxnSpPr/>
      </xdr:nvCxnSpPr>
      <xdr:spPr>
        <a:xfrm>
          <a:off x="4546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72390</xdr:rowOff>
    </xdr:from>
    <xdr:ext cx="405130" cy="259080"/>
    <xdr:sp macro="" textlink="">
      <xdr:nvSpPr>
        <xdr:cNvPr id="143" name="【体育館・プール】&#10;有形固定資産減価償却率平均値テキスト"/>
        <xdr:cNvSpPr txBox="1"/>
      </xdr:nvSpPr>
      <xdr:spPr>
        <a:xfrm>
          <a:off x="4724400" y="10016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49530</xdr:rowOff>
    </xdr:from>
    <xdr:to>
      <xdr:col>6</xdr:col>
      <xdr:colOff>561975</xdr:colOff>
      <xdr:row>59</xdr:row>
      <xdr:rowOff>151130</xdr:rowOff>
    </xdr:to>
    <xdr:sp macro="" textlink="">
      <xdr:nvSpPr>
        <xdr:cNvPr id="144" name="フローチャート : 判断 143"/>
        <xdr:cNvSpPr/>
      </xdr:nvSpPr>
      <xdr:spPr>
        <a:xfrm>
          <a:off x="45847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146050</xdr:rowOff>
    </xdr:from>
    <xdr:to>
      <xdr:col>5</xdr:col>
      <xdr:colOff>409575</xdr:colOff>
      <xdr:row>59</xdr:row>
      <xdr:rowOff>76200</xdr:rowOff>
    </xdr:to>
    <xdr:sp macro="" textlink="">
      <xdr:nvSpPr>
        <xdr:cNvPr id="145" name="フローチャート : 判断 144"/>
        <xdr:cNvSpPr/>
      </xdr:nvSpPr>
      <xdr:spPr>
        <a:xfrm>
          <a:off x="3746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111760</xdr:rowOff>
    </xdr:from>
    <xdr:ext cx="761365" cy="258445"/>
    <xdr:sp macro="" textlink="">
      <xdr:nvSpPr>
        <xdr:cNvPr id="146" name="テキスト ボックス 145"/>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1365" cy="258445"/>
    <xdr:sp macro="" textlink="">
      <xdr:nvSpPr>
        <xdr:cNvPr id="147" name="テキスト ボックス 146"/>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8445"/>
    <xdr:sp macro="" textlink="">
      <xdr:nvSpPr>
        <xdr:cNvPr id="148" name="テキスト ボックス 14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8445"/>
    <xdr:sp macro="" textlink="">
      <xdr:nvSpPr>
        <xdr:cNvPr id="149" name="テキスト ボックス 14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8445"/>
    <xdr:sp macro="" textlink="">
      <xdr:nvSpPr>
        <xdr:cNvPr id="150" name="テキスト ボックス 14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31750</xdr:rowOff>
    </xdr:from>
    <xdr:to>
      <xdr:col>6</xdr:col>
      <xdr:colOff>561975</xdr:colOff>
      <xdr:row>62</xdr:row>
      <xdr:rowOff>133350</xdr:rowOff>
    </xdr:to>
    <xdr:sp macro="" textlink="">
      <xdr:nvSpPr>
        <xdr:cNvPr id="151" name="円/楕円 150"/>
        <xdr:cNvSpPr/>
      </xdr:nvSpPr>
      <xdr:spPr>
        <a:xfrm>
          <a:off x="45847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118110</xdr:rowOff>
    </xdr:from>
    <xdr:ext cx="405130" cy="259080"/>
    <xdr:sp macro="" textlink="">
      <xdr:nvSpPr>
        <xdr:cNvPr id="152" name="【体育館・プール】&#10;有形固定資産減価償却率該当値テキスト"/>
        <xdr:cNvSpPr txBox="1"/>
      </xdr:nvSpPr>
      <xdr:spPr>
        <a:xfrm>
          <a:off x="4724400" y="1057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95250</xdr:rowOff>
    </xdr:from>
    <xdr:to>
      <xdr:col>5</xdr:col>
      <xdr:colOff>409575</xdr:colOff>
      <xdr:row>63</xdr:row>
      <xdr:rowOff>25400</xdr:rowOff>
    </xdr:to>
    <xdr:sp macro="" textlink="">
      <xdr:nvSpPr>
        <xdr:cNvPr id="153" name="円/楕円 152"/>
        <xdr:cNvSpPr/>
      </xdr:nvSpPr>
      <xdr:spPr>
        <a:xfrm>
          <a:off x="3746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82550</xdr:rowOff>
    </xdr:from>
    <xdr:to>
      <xdr:col>6</xdr:col>
      <xdr:colOff>511810</xdr:colOff>
      <xdr:row>62</xdr:row>
      <xdr:rowOff>146050</xdr:rowOff>
    </xdr:to>
    <xdr:cxnSp macro="">
      <xdr:nvCxnSpPr>
        <xdr:cNvPr id="154" name="直線コネクタ 153"/>
        <xdr:cNvCxnSpPr/>
      </xdr:nvCxnSpPr>
      <xdr:spPr>
        <a:xfrm flipV="1">
          <a:off x="3797300" y="10712450"/>
          <a:ext cx="83883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57</xdr:row>
      <xdr:rowOff>92710</xdr:rowOff>
    </xdr:from>
    <xdr:ext cx="404495" cy="259080"/>
    <xdr:sp macro="" textlink="">
      <xdr:nvSpPr>
        <xdr:cNvPr id="155" name="n_1aveValue【体育館・プール】&#10;有形固定資産減価償却率"/>
        <xdr:cNvSpPr txBox="1"/>
      </xdr:nvSpPr>
      <xdr:spPr>
        <a:xfrm>
          <a:off x="3582035" y="9865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143510</xdr:colOff>
      <xdr:row>63</xdr:row>
      <xdr:rowOff>16510</xdr:rowOff>
    </xdr:from>
    <xdr:ext cx="404495" cy="259080"/>
    <xdr:sp macro="" textlink="">
      <xdr:nvSpPr>
        <xdr:cNvPr id="156" name="n_1mainValue【体育館・プール】&#10;有形固定資産減価償却率"/>
        <xdr:cNvSpPr txBox="1"/>
      </xdr:nvSpPr>
      <xdr:spPr>
        <a:xfrm>
          <a:off x="3582035" y="10817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250" cy="225425"/>
    <xdr:sp macro="" textlink="">
      <xdr:nvSpPr>
        <xdr:cNvPr id="165" name="テキスト ボックス 16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63</xdr:row>
      <xdr:rowOff>29210</xdr:rowOff>
    </xdr:from>
    <xdr:ext cx="467360" cy="258445"/>
    <xdr:sp macro="" textlink="">
      <xdr:nvSpPr>
        <xdr:cNvPr id="168" name="テキスト ボックス 167"/>
        <xdr:cNvSpPr txBox="1"/>
      </xdr:nvSpPr>
      <xdr:spPr>
        <a:xfrm>
          <a:off x="6136640" y="108305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60</xdr:row>
      <xdr:rowOff>86360</xdr:rowOff>
    </xdr:from>
    <xdr:ext cx="467360" cy="258445"/>
    <xdr:sp macro="" textlink="">
      <xdr:nvSpPr>
        <xdr:cNvPr id="170" name="テキスト ボックス 169"/>
        <xdr:cNvSpPr txBox="1"/>
      </xdr:nvSpPr>
      <xdr:spPr>
        <a:xfrm>
          <a:off x="6136640" y="103733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57</xdr:row>
      <xdr:rowOff>143510</xdr:rowOff>
    </xdr:from>
    <xdr:ext cx="467360" cy="258445"/>
    <xdr:sp macro="" textlink="">
      <xdr:nvSpPr>
        <xdr:cNvPr id="172" name="テキスト ボックス 171"/>
        <xdr:cNvSpPr txBox="1"/>
      </xdr:nvSpPr>
      <xdr:spPr>
        <a:xfrm>
          <a:off x="6136640" y="99161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55</xdr:row>
      <xdr:rowOff>29210</xdr:rowOff>
    </xdr:from>
    <xdr:ext cx="467360" cy="258445"/>
    <xdr:sp macro="" textlink="">
      <xdr:nvSpPr>
        <xdr:cNvPr id="174" name="テキスト ボックス 173"/>
        <xdr:cNvSpPr txBox="1"/>
      </xdr:nvSpPr>
      <xdr:spPr>
        <a:xfrm>
          <a:off x="6136640" y="9458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52</xdr:row>
      <xdr:rowOff>86360</xdr:rowOff>
    </xdr:from>
    <xdr:ext cx="467360" cy="258445"/>
    <xdr:sp macro="" textlink="">
      <xdr:nvSpPr>
        <xdr:cNvPr id="176" name="テキスト ボックス 175"/>
        <xdr:cNvSpPr txBox="1"/>
      </xdr:nvSpPr>
      <xdr:spPr>
        <a:xfrm>
          <a:off x="6136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8" name="直線コネクタ 177"/>
        <xdr:cNvCxnSpPr/>
      </xdr:nvCxnSpPr>
      <xdr:spPr>
        <a:xfrm flipV="1">
          <a:off x="10476865" y="94640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72390</xdr:rowOff>
    </xdr:from>
    <xdr:ext cx="469900" cy="259080"/>
    <xdr:sp macro="" textlink="">
      <xdr:nvSpPr>
        <xdr:cNvPr id="179" name="【体育館・プール】&#10;一人当たり面積最小値テキスト"/>
        <xdr:cNvSpPr txBox="1"/>
      </xdr:nvSpPr>
      <xdr:spPr>
        <a:xfrm>
          <a:off x="10566400" y="1070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80" name="直線コネクタ 179"/>
        <xdr:cNvCxnSpPr/>
      </xdr:nvCxnSpPr>
      <xdr:spPr>
        <a:xfrm>
          <a:off x="10388600" y="1069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152400</xdr:rowOff>
    </xdr:from>
    <xdr:ext cx="469900" cy="259080"/>
    <xdr:sp macro="" textlink="">
      <xdr:nvSpPr>
        <xdr:cNvPr id="181" name="【体育館・プール】&#10;一人当たり面積最大値テキスト"/>
        <xdr:cNvSpPr txBox="1"/>
      </xdr:nvSpPr>
      <xdr:spPr>
        <a:xfrm>
          <a:off x="105664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82" name="直線コネクタ 181"/>
        <xdr:cNvCxnSpPr/>
      </xdr:nvCxnSpPr>
      <xdr:spPr>
        <a:xfrm>
          <a:off x="10388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168910</xdr:rowOff>
    </xdr:from>
    <xdr:ext cx="469900" cy="258445"/>
    <xdr:sp macro="" textlink="">
      <xdr:nvSpPr>
        <xdr:cNvPr id="183" name="【体育館・プール】&#10;一人当たり面積平均値テキスト"/>
        <xdr:cNvSpPr txBox="1"/>
      </xdr:nvSpPr>
      <xdr:spPr>
        <a:xfrm>
          <a:off x="10566400" y="99415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146050</xdr:rowOff>
    </xdr:from>
    <xdr:to>
      <xdr:col>15</xdr:col>
      <xdr:colOff>231775</xdr:colOff>
      <xdr:row>59</xdr:row>
      <xdr:rowOff>76200</xdr:rowOff>
    </xdr:to>
    <xdr:sp macro="" textlink="">
      <xdr:nvSpPr>
        <xdr:cNvPr id="184" name="フローチャート : 判断 183"/>
        <xdr:cNvSpPr/>
      </xdr:nvSpPr>
      <xdr:spPr>
        <a:xfrm>
          <a:off x="10426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8890</xdr:rowOff>
    </xdr:from>
    <xdr:to>
      <xdr:col>14</xdr:col>
      <xdr:colOff>79375</xdr:colOff>
      <xdr:row>60</xdr:row>
      <xdr:rowOff>110490</xdr:rowOff>
    </xdr:to>
    <xdr:sp macro="" textlink="">
      <xdr:nvSpPr>
        <xdr:cNvPr id="185" name="フローチャート : 判断 184"/>
        <xdr:cNvSpPr/>
      </xdr:nvSpPr>
      <xdr:spPr>
        <a:xfrm>
          <a:off x="9588500" y="102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111760</xdr:rowOff>
    </xdr:from>
    <xdr:ext cx="762000" cy="258445"/>
    <xdr:sp macro="" textlink="">
      <xdr:nvSpPr>
        <xdr:cNvPr id="186" name="テキスト ボックス 18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1365" cy="258445"/>
    <xdr:sp macro="" textlink="">
      <xdr:nvSpPr>
        <xdr:cNvPr id="187" name="テキスト ボックス 186"/>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1365" cy="258445"/>
    <xdr:sp macro="" textlink="">
      <xdr:nvSpPr>
        <xdr:cNvPr id="188" name="テキスト ボックス 187"/>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1365" cy="258445"/>
    <xdr:sp macro="" textlink="">
      <xdr:nvSpPr>
        <xdr:cNvPr id="189" name="テキスト ボックス 188"/>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1365" cy="258445"/>
    <xdr:sp macro="" textlink="">
      <xdr:nvSpPr>
        <xdr:cNvPr id="190" name="テキスト ボックス 189"/>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74930</xdr:rowOff>
    </xdr:from>
    <xdr:to>
      <xdr:col>15</xdr:col>
      <xdr:colOff>231775</xdr:colOff>
      <xdr:row>60</xdr:row>
      <xdr:rowOff>5080</xdr:rowOff>
    </xdr:to>
    <xdr:sp macro="" textlink="">
      <xdr:nvSpPr>
        <xdr:cNvPr id="191" name="円/楕円 190"/>
        <xdr:cNvSpPr/>
      </xdr:nvSpPr>
      <xdr:spPr>
        <a:xfrm>
          <a:off x="10426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53340</xdr:rowOff>
    </xdr:from>
    <xdr:ext cx="469900" cy="258445"/>
    <xdr:sp macro="" textlink="">
      <xdr:nvSpPr>
        <xdr:cNvPr id="192" name="【体育館・プール】&#10;一人当たり面積該当値テキスト"/>
        <xdr:cNvSpPr txBox="1"/>
      </xdr:nvSpPr>
      <xdr:spPr>
        <a:xfrm>
          <a:off x="10566400" y="10168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66040</xdr:rowOff>
    </xdr:from>
    <xdr:to>
      <xdr:col>14</xdr:col>
      <xdr:colOff>79375</xdr:colOff>
      <xdr:row>59</xdr:row>
      <xdr:rowOff>167640</xdr:rowOff>
    </xdr:to>
    <xdr:sp macro="" textlink="">
      <xdr:nvSpPr>
        <xdr:cNvPr id="193" name="円/楕円 192"/>
        <xdr:cNvSpPr/>
      </xdr:nvSpPr>
      <xdr:spPr>
        <a:xfrm>
          <a:off x="95885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116840</xdr:rowOff>
    </xdr:from>
    <xdr:to>
      <xdr:col>15</xdr:col>
      <xdr:colOff>180975</xdr:colOff>
      <xdr:row>59</xdr:row>
      <xdr:rowOff>125730</xdr:rowOff>
    </xdr:to>
    <xdr:cxnSp macro="">
      <xdr:nvCxnSpPr>
        <xdr:cNvPr id="194" name="直線コネクタ 193"/>
        <xdr:cNvCxnSpPr/>
      </xdr:nvCxnSpPr>
      <xdr:spPr>
        <a:xfrm>
          <a:off x="9639300" y="102323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466725</xdr:colOff>
      <xdr:row>60</xdr:row>
      <xdr:rowOff>101600</xdr:rowOff>
    </xdr:from>
    <xdr:ext cx="469265" cy="259080"/>
    <xdr:sp macro="" textlink="">
      <xdr:nvSpPr>
        <xdr:cNvPr id="195" name="n_1aveValue【体育館・プール】&#10;一人当たり面積"/>
        <xdr:cNvSpPr txBox="1"/>
      </xdr:nvSpPr>
      <xdr:spPr>
        <a:xfrm>
          <a:off x="9391650" y="10388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466725</xdr:colOff>
      <xdr:row>58</xdr:row>
      <xdr:rowOff>12700</xdr:rowOff>
    </xdr:from>
    <xdr:ext cx="469265" cy="259080"/>
    <xdr:sp macro="" textlink="">
      <xdr:nvSpPr>
        <xdr:cNvPr id="196" name="n_1mainValue【体育館・プール】&#10;一人当たり面積"/>
        <xdr:cNvSpPr txBox="1"/>
      </xdr:nvSpPr>
      <xdr:spPr>
        <a:xfrm>
          <a:off x="9391650" y="9956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4790"/>
    <xdr:sp macro="" textlink="">
      <xdr:nvSpPr>
        <xdr:cNvPr id="205" name="テキスト ボックス 204"/>
        <xdr:cNvSpPr txBox="1"/>
      </xdr:nvSpPr>
      <xdr:spPr>
        <a:xfrm>
          <a:off x="723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88</xdr:row>
      <xdr:rowOff>10160</xdr:rowOff>
    </xdr:from>
    <xdr:ext cx="339090" cy="259080"/>
    <xdr:sp macro="" textlink="">
      <xdr:nvSpPr>
        <xdr:cNvPr id="207" name="テキスト ボックス 206"/>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85</xdr:row>
      <xdr:rowOff>67310</xdr:rowOff>
    </xdr:from>
    <xdr:ext cx="403225" cy="259080"/>
    <xdr:sp macro="" textlink="">
      <xdr:nvSpPr>
        <xdr:cNvPr id="209" name="テキスト ボックス 208"/>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82</xdr:row>
      <xdr:rowOff>124460</xdr:rowOff>
    </xdr:from>
    <xdr:ext cx="403225" cy="259080"/>
    <xdr:sp macro="" textlink="">
      <xdr:nvSpPr>
        <xdr:cNvPr id="211" name="テキスト ボックス 210"/>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80</xdr:row>
      <xdr:rowOff>10160</xdr:rowOff>
    </xdr:from>
    <xdr:ext cx="403225" cy="259080"/>
    <xdr:sp macro="" textlink="">
      <xdr:nvSpPr>
        <xdr:cNvPr id="213" name="テキスト ボックス 212"/>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77</xdr:row>
      <xdr:rowOff>67310</xdr:rowOff>
    </xdr:from>
    <xdr:ext cx="403225" cy="259080"/>
    <xdr:sp macro="" textlink="">
      <xdr:nvSpPr>
        <xdr:cNvPr id="215" name="テキスト ボックス 214"/>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124460</xdr:rowOff>
    </xdr:from>
    <xdr:ext cx="467995" cy="259080"/>
    <xdr:sp macro="" textlink="">
      <xdr:nvSpPr>
        <xdr:cNvPr id="217" name="テキスト ボックス 216"/>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86360</xdr:rowOff>
    </xdr:from>
    <xdr:to>
      <xdr:col>6</xdr:col>
      <xdr:colOff>510540</xdr:colOff>
      <xdr:row>84</xdr:row>
      <xdr:rowOff>76835</xdr:rowOff>
    </xdr:to>
    <xdr:cxnSp macro="">
      <xdr:nvCxnSpPr>
        <xdr:cNvPr id="219" name="直線コネクタ 218"/>
        <xdr:cNvCxnSpPr/>
      </xdr:nvCxnSpPr>
      <xdr:spPr>
        <a:xfrm flipV="1">
          <a:off x="4634865" y="1328801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80645</xdr:rowOff>
    </xdr:from>
    <xdr:ext cx="405130" cy="259080"/>
    <xdr:sp macro="" textlink="">
      <xdr:nvSpPr>
        <xdr:cNvPr id="220" name="【福祉施設】&#10;有形固定資産減価償却率最小値テキスト"/>
        <xdr:cNvSpPr txBox="1"/>
      </xdr:nvSpPr>
      <xdr:spPr>
        <a:xfrm>
          <a:off x="4724400" y="14482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76835</xdr:rowOff>
    </xdr:from>
    <xdr:to>
      <xdr:col>6</xdr:col>
      <xdr:colOff>600075</xdr:colOff>
      <xdr:row>84</xdr:row>
      <xdr:rowOff>76835</xdr:rowOff>
    </xdr:to>
    <xdr:cxnSp macro="">
      <xdr:nvCxnSpPr>
        <xdr:cNvPr id="221" name="直線コネクタ 220"/>
        <xdr:cNvCxnSpPr/>
      </xdr:nvCxnSpPr>
      <xdr:spPr>
        <a:xfrm>
          <a:off x="4546600" y="1447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33020</xdr:rowOff>
    </xdr:from>
    <xdr:ext cx="405130" cy="259080"/>
    <xdr:sp macro="" textlink="">
      <xdr:nvSpPr>
        <xdr:cNvPr id="222" name="【福祉施設】&#10;有形固定資産減価償却率最大値テキスト"/>
        <xdr:cNvSpPr txBox="1"/>
      </xdr:nvSpPr>
      <xdr:spPr>
        <a:xfrm>
          <a:off x="4724400" y="1306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86360</xdr:rowOff>
    </xdr:from>
    <xdr:to>
      <xdr:col>6</xdr:col>
      <xdr:colOff>600075</xdr:colOff>
      <xdr:row>77</xdr:row>
      <xdr:rowOff>86360</xdr:rowOff>
    </xdr:to>
    <xdr:cxnSp macro="">
      <xdr:nvCxnSpPr>
        <xdr:cNvPr id="223" name="直線コネクタ 222"/>
        <xdr:cNvCxnSpPr/>
      </xdr:nvCxnSpPr>
      <xdr:spPr>
        <a:xfrm>
          <a:off x="4546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50165</xdr:rowOff>
    </xdr:from>
    <xdr:ext cx="405130" cy="259080"/>
    <xdr:sp macro="" textlink="">
      <xdr:nvSpPr>
        <xdr:cNvPr id="224" name="【福祉施設】&#10;有形固定資産減価償却率平均値テキスト"/>
        <xdr:cNvSpPr txBox="1"/>
      </xdr:nvSpPr>
      <xdr:spPr>
        <a:xfrm>
          <a:off x="4724400" y="14109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71755</xdr:rowOff>
    </xdr:from>
    <xdr:to>
      <xdr:col>6</xdr:col>
      <xdr:colOff>561975</xdr:colOff>
      <xdr:row>83</xdr:row>
      <xdr:rowOff>1905</xdr:rowOff>
    </xdr:to>
    <xdr:sp macro="" textlink="">
      <xdr:nvSpPr>
        <xdr:cNvPr id="225" name="フローチャート : 判断 224"/>
        <xdr:cNvSpPr/>
      </xdr:nvSpPr>
      <xdr:spPr>
        <a:xfrm>
          <a:off x="4584700" y="1413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147320</xdr:rowOff>
    </xdr:from>
    <xdr:to>
      <xdr:col>5</xdr:col>
      <xdr:colOff>409575</xdr:colOff>
      <xdr:row>82</xdr:row>
      <xdr:rowOff>77470</xdr:rowOff>
    </xdr:to>
    <xdr:sp macro="" textlink="">
      <xdr:nvSpPr>
        <xdr:cNvPr id="226" name="フローチャート : 判断 225"/>
        <xdr:cNvSpPr/>
      </xdr:nvSpPr>
      <xdr:spPr>
        <a:xfrm>
          <a:off x="3746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149860</xdr:rowOff>
    </xdr:from>
    <xdr:ext cx="761365" cy="259080"/>
    <xdr:sp macro="" textlink="">
      <xdr:nvSpPr>
        <xdr:cNvPr id="227" name="テキスト ボックス 226"/>
        <xdr:cNvSpPr txBox="1"/>
      </xdr:nvSpPr>
      <xdr:spPr>
        <a:xfrm>
          <a:off x="4445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1365" cy="259080"/>
    <xdr:sp macro="" textlink="">
      <xdr:nvSpPr>
        <xdr:cNvPr id="228" name="テキスト ボックス 227"/>
        <xdr:cNvSpPr txBox="1"/>
      </xdr:nvSpPr>
      <xdr:spPr>
        <a:xfrm>
          <a:off x="360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29" name="テキスト ボックス 22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30" name="テキスト ボックス 22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31" name="テキスト ボックス 23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143510</xdr:rowOff>
    </xdr:from>
    <xdr:to>
      <xdr:col>6</xdr:col>
      <xdr:colOff>561975</xdr:colOff>
      <xdr:row>82</xdr:row>
      <xdr:rowOff>73025</xdr:rowOff>
    </xdr:to>
    <xdr:sp macro="" textlink="">
      <xdr:nvSpPr>
        <xdr:cNvPr id="232" name="円/楕円 231"/>
        <xdr:cNvSpPr/>
      </xdr:nvSpPr>
      <xdr:spPr>
        <a:xfrm>
          <a:off x="4584700" y="14030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166370</xdr:rowOff>
    </xdr:from>
    <xdr:ext cx="405130" cy="258445"/>
    <xdr:sp macro="" textlink="">
      <xdr:nvSpPr>
        <xdr:cNvPr id="233" name="【福祉施設】&#10;有形固定資産減価償却率該当値テキスト"/>
        <xdr:cNvSpPr txBox="1"/>
      </xdr:nvSpPr>
      <xdr:spPr>
        <a:xfrm>
          <a:off x="4724400" y="13882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30480</xdr:rowOff>
    </xdr:from>
    <xdr:to>
      <xdr:col>5</xdr:col>
      <xdr:colOff>409575</xdr:colOff>
      <xdr:row>82</xdr:row>
      <xdr:rowOff>132080</xdr:rowOff>
    </xdr:to>
    <xdr:sp macro="" textlink="">
      <xdr:nvSpPr>
        <xdr:cNvPr id="234" name="円/楕円 233"/>
        <xdr:cNvSpPr/>
      </xdr:nvSpPr>
      <xdr:spPr>
        <a:xfrm>
          <a:off x="3746500" y="140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22225</xdr:rowOff>
    </xdr:from>
    <xdr:to>
      <xdr:col>6</xdr:col>
      <xdr:colOff>511810</xdr:colOff>
      <xdr:row>82</xdr:row>
      <xdr:rowOff>81280</xdr:rowOff>
    </xdr:to>
    <xdr:cxnSp macro="">
      <xdr:nvCxnSpPr>
        <xdr:cNvPr id="235" name="直線コネクタ 234"/>
        <xdr:cNvCxnSpPr/>
      </xdr:nvCxnSpPr>
      <xdr:spPr>
        <a:xfrm flipV="1">
          <a:off x="3797300" y="14081125"/>
          <a:ext cx="83883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80</xdr:row>
      <xdr:rowOff>93980</xdr:rowOff>
    </xdr:from>
    <xdr:ext cx="404495" cy="259080"/>
    <xdr:sp macro="" textlink="">
      <xdr:nvSpPr>
        <xdr:cNvPr id="236" name="n_1aveValue【福祉施設】&#10;有形固定資産減価償却率"/>
        <xdr:cNvSpPr txBox="1"/>
      </xdr:nvSpPr>
      <xdr:spPr>
        <a:xfrm>
          <a:off x="3582035" y="13809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143510</xdr:colOff>
      <xdr:row>82</xdr:row>
      <xdr:rowOff>123190</xdr:rowOff>
    </xdr:from>
    <xdr:ext cx="404495" cy="258445"/>
    <xdr:sp macro="" textlink="">
      <xdr:nvSpPr>
        <xdr:cNvPr id="237" name="n_1mainValue【福祉施設】&#10;有形固定資産減価償却率"/>
        <xdr:cNvSpPr txBox="1"/>
      </xdr:nvSpPr>
      <xdr:spPr>
        <a:xfrm>
          <a:off x="3582035" y="14182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250" cy="224790"/>
    <xdr:sp macro="" textlink="">
      <xdr:nvSpPr>
        <xdr:cNvPr id="246" name="テキスト ボックス 24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8" name="直線コネクタ 24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85</xdr:row>
      <xdr:rowOff>143510</xdr:rowOff>
    </xdr:from>
    <xdr:ext cx="467360" cy="258445"/>
    <xdr:sp macro="" textlink="">
      <xdr:nvSpPr>
        <xdr:cNvPr id="249" name="テキスト ボックス 248"/>
        <xdr:cNvSpPr txBox="1"/>
      </xdr:nvSpPr>
      <xdr:spPr>
        <a:xfrm>
          <a:off x="6136640"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0" name="直線コネクタ 24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83</xdr:row>
      <xdr:rowOff>105410</xdr:rowOff>
    </xdr:from>
    <xdr:ext cx="467360" cy="259080"/>
    <xdr:sp macro="" textlink="">
      <xdr:nvSpPr>
        <xdr:cNvPr id="251" name="テキスト ボックス 250"/>
        <xdr:cNvSpPr txBox="1"/>
      </xdr:nvSpPr>
      <xdr:spPr>
        <a:xfrm>
          <a:off x="613664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2" name="直線コネクタ 25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81</xdr:row>
      <xdr:rowOff>67310</xdr:rowOff>
    </xdr:from>
    <xdr:ext cx="467360" cy="259080"/>
    <xdr:sp macro="" textlink="">
      <xdr:nvSpPr>
        <xdr:cNvPr id="253" name="テキスト ボックス 252"/>
        <xdr:cNvSpPr txBox="1"/>
      </xdr:nvSpPr>
      <xdr:spPr>
        <a:xfrm>
          <a:off x="613664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4" name="直線コネクタ 25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79</xdr:row>
      <xdr:rowOff>29210</xdr:rowOff>
    </xdr:from>
    <xdr:ext cx="467360" cy="258445"/>
    <xdr:sp macro="" textlink="">
      <xdr:nvSpPr>
        <xdr:cNvPr id="255" name="テキスト ボックス 254"/>
        <xdr:cNvSpPr txBox="1"/>
      </xdr:nvSpPr>
      <xdr:spPr>
        <a:xfrm>
          <a:off x="6136640" y="1357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6" name="直線コネクタ 25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76</xdr:row>
      <xdr:rowOff>162560</xdr:rowOff>
    </xdr:from>
    <xdr:ext cx="467360" cy="259080"/>
    <xdr:sp macro="" textlink="">
      <xdr:nvSpPr>
        <xdr:cNvPr id="257" name="テキスト ボックス 256"/>
        <xdr:cNvSpPr txBox="1"/>
      </xdr:nvSpPr>
      <xdr:spPr>
        <a:xfrm>
          <a:off x="613664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59" name="テキスト ボックス 258"/>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118110</xdr:rowOff>
    </xdr:to>
    <xdr:cxnSp macro="">
      <xdr:nvCxnSpPr>
        <xdr:cNvPr id="261" name="直線コネクタ 260"/>
        <xdr:cNvCxnSpPr/>
      </xdr:nvCxnSpPr>
      <xdr:spPr>
        <a:xfrm flipV="1">
          <a:off x="10476865" y="1322832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121920</xdr:rowOff>
    </xdr:from>
    <xdr:ext cx="469900" cy="258445"/>
    <xdr:sp macro="" textlink="">
      <xdr:nvSpPr>
        <xdr:cNvPr id="262" name="【福祉施設】&#10;一人当たり面積最小値テキスト"/>
        <xdr:cNvSpPr txBox="1"/>
      </xdr:nvSpPr>
      <xdr:spPr>
        <a:xfrm>
          <a:off x="10566400" y="14695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118110</xdr:rowOff>
    </xdr:from>
    <xdr:to>
      <xdr:col>15</xdr:col>
      <xdr:colOff>269875</xdr:colOff>
      <xdr:row>85</xdr:row>
      <xdr:rowOff>118110</xdr:rowOff>
    </xdr:to>
    <xdr:cxnSp macro="">
      <xdr:nvCxnSpPr>
        <xdr:cNvPr id="263" name="直線コネクタ 262"/>
        <xdr:cNvCxnSpPr/>
      </xdr:nvCxnSpPr>
      <xdr:spPr>
        <a:xfrm>
          <a:off x="10388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144780</xdr:rowOff>
    </xdr:from>
    <xdr:ext cx="469900" cy="258445"/>
    <xdr:sp macro="" textlink="">
      <xdr:nvSpPr>
        <xdr:cNvPr id="264" name="【福祉施設】&#10;一人当たり面積最大値テキスト"/>
        <xdr:cNvSpPr txBox="1"/>
      </xdr:nvSpPr>
      <xdr:spPr>
        <a:xfrm>
          <a:off x="10566400" y="13003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65" name="直線コネクタ 264"/>
        <xdr:cNvCxnSpPr/>
      </xdr:nvCxnSpPr>
      <xdr:spPr>
        <a:xfrm>
          <a:off x="10388600" y="1322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7620</xdr:rowOff>
    </xdr:from>
    <xdr:ext cx="469900" cy="258445"/>
    <xdr:sp macro="" textlink="">
      <xdr:nvSpPr>
        <xdr:cNvPr id="266" name="【福祉施設】&#10;一人当たり面積平均値テキスト"/>
        <xdr:cNvSpPr txBox="1"/>
      </xdr:nvSpPr>
      <xdr:spPr>
        <a:xfrm>
          <a:off x="10566400" y="138950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29210</xdr:rowOff>
    </xdr:from>
    <xdr:to>
      <xdr:col>15</xdr:col>
      <xdr:colOff>231775</xdr:colOff>
      <xdr:row>81</xdr:row>
      <xdr:rowOff>130810</xdr:rowOff>
    </xdr:to>
    <xdr:sp macro="" textlink="">
      <xdr:nvSpPr>
        <xdr:cNvPr id="267" name="フローチャート : 判断 266"/>
        <xdr:cNvSpPr/>
      </xdr:nvSpPr>
      <xdr:spPr>
        <a:xfrm>
          <a:off x="104267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101600</xdr:rowOff>
    </xdr:from>
    <xdr:to>
      <xdr:col>14</xdr:col>
      <xdr:colOff>79375</xdr:colOff>
      <xdr:row>83</xdr:row>
      <xdr:rowOff>31750</xdr:rowOff>
    </xdr:to>
    <xdr:sp macro="" textlink="">
      <xdr:nvSpPr>
        <xdr:cNvPr id="268" name="フローチャート : 判断 267"/>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149860</xdr:rowOff>
    </xdr:from>
    <xdr:ext cx="762000" cy="259080"/>
    <xdr:sp macro="" textlink="">
      <xdr:nvSpPr>
        <xdr:cNvPr id="269" name="テキスト ボックス 26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1365" cy="259080"/>
    <xdr:sp macro="" textlink="">
      <xdr:nvSpPr>
        <xdr:cNvPr id="270" name="テキスト ボックス 269"/>
        <xdr:cNvSpPr txBox="1"/>
      </xdr:nvSpPr>
      <xdr:spPr>
        <a:xfrm>
          <a:off x="944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1365" cy="259080"/>
    <xdr:sp macro="" textlink="">
      <xdr:nvSpPr>
        <xdr:cNvPr id="271" name="テキスト ボックス 270"/>
        <xdr:cNvSpPr txBox="1"/>
      </xdr:nvSpPr>
      <xdr:spPr>
        <a:xfrm>
          <a:off x="8559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1365" cy="259080"/>
    <xdr:sp macro="" textlink="">
      <xdr:nvSpPr>
        <xdr:cNvPr id="272" name="テキスト ボックス 271"/>
        <xdr:cNvSpPr txBox="1"/>
      </xdr:nvSpPr>
      <xdr:spPr>
        <a:xfrm>
          <a:off x="7670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1365" cy="259080"/>
    <xdr:sp macro="" textlink="">
      <xdr:nvSpPr>
        <xdr:cNvPr id="273" name="テキスト ボックス 272"/>
        <xdr:cNvSpPr txBox="1"/>
      </xdr:nvSpPr>
      <xdr:spPr>
        <a:xfrm>
          <a:off x="678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48260</xdr:rowOff>
    </xdr:from>
    <xdr:to>
      <xdr:col>15</xdr:col>
      <xdr:colOff>231775</xdr:colOff>
      <xdr:row>78</xdr:row>
      <xdr:rowOff>149860</xdr:rowOff>
    </xdr:to>
    <xdr:sp macro="" textlink="">
      <xdr:nvSpPr>
        <xdr:cNvPr id="274" name="円/楕円 273"/>
        <xdr:cNvSpPr/>
      </xdr:nvSpPr>
      <xdr:spPr>
        <a:xfrm>
          <a:off x="104267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71120</xdr:rowOff>
    </xdr:from>
    <xdr:ext cx="469900" cy="259080"/>
    <xdr:sp macro="" textlink="">
      <xdr:nvSpPr>
        <xdr:cNvPr id="275" name="【福祉施設】&#10;一人当たり面積該当値テキスト"/>
        <xdr:cNvSpPr txBox="1"/>
      </xdr:nvSpPr>
      <xdr:spPr>
        <a:xfrm>
          <a:off x="10566400" y="13272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33020</xdr:rowOff>
    </xdr:from>
    <xdr:to>
      <xdr:col>14</xdr:col>
      <xdr:colOff>79375</xdr:colOff>
      <xdr:row>78</xdr:row>
      <xdr:rowOff>134620</xdr:rowOff>
    </xdr:to>
    <xdr:sp macro="" textlink="">
      <xdr:nvSpPr>
        <xdr:cNvPr id="276" name="円/楕円 275"/>
        <xdr:cNvSpPr/>
      </xdr:nvSpPr>
      <xdr:spPr>
        <a:xfrm>
          <a:off x="958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83820</xdr:rowOff>
    </xdr:from>
    <xdr:to>
      <xdr:col>15</xdr:col>
      <xdr:colOff>180975</xdr:colOff>
      <xdr:row>78</xdr:row>
      <xdr:rowOff>99060</xdr:rowOff>
    </xdr:to>
    <xdr:cxnSp macro="">
      <xdr:nvCxnSpPr>
        <xdr:cNvPr id="277" name="直線コネクタ 276"/>
        <xdr:cNvCxnSpPr/>
      </xdr:nvCxnSpPr>
      <xdr:spPr>
        <a:xfrm>
          <a:off x="9639300" y="134569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466725</xdr:colOff>
      <xdr:row>83</xdr:row>
      <xdr:rowOff>22860</xdr:rowOff>
    </xdr:from>
    <xdr:ext cx="469265" cy="259080"/>
    <xdr:sp macro="" textlink="">
      <xdr:nvSpPr>
        <xdr:cNvPr id="278" name="n_1aveValue【福祉施設】&#10;一人当たり面積"/>
        <xdr:cNvSpPr txBox="1"/>
      </xdr:nvSpPr>
      <xdr:spPr>
        <a:xfrm>
          <a:off x="9391650" y="1425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466725</xdr:colOff>
      <xdr:row>76</xdr:row>
      <xdr:rowOff>151130</xdr:rowOff>
    </xdr:from>
    <xdr:ext cx="469265" cy="259080"/>
    <xdr:sp macro="" textlink="">
      <xdr:nvSpPr>
        <xdr:cNvPr id="279" name="n_1mainValue【福祉施設】&#10;一人当たり面積"/>
        <xdr:cNvSpPr txBox="1"/>
      </xdr:nvSpPr>
      <xdr:spPr>
        <a:xfrm>
          <a:off x="9391650" y="13181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450" cy="225425"/>
    <xdr:sp macro="" textlink="">
      <xdr:nvSpPr>
        <xdr:cNvPr id="288" name="テキスト ボックス 287"/>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110</xdr:row>
      <xdr:rowOff>48260</xdr:rowOff>
    </xdr:from>
    <xdr:ext cx="339090" cy="259080"/>
    <xdr:sp macro="" textlink="">
      <xdr:nvSpPr>
        <xdr:cNvPr id="290" name="テキスト ボックス 289"/>
        <xdr:cNvSpPr txBox="1"/>
      </xdr:nvSpPr>
      <xdr:spPr>
        <a:xfrm>
          <a:off x="422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1" name="直線コネクタ 290"/>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107</xdr:row>
      <xdr:rowOff>105410</xdr:rowOff>
    </xdr:from>
    <xdr:ext cx="403225" cy="259080"/>
    <xdr:sp macro="" textlink="">
      <xdr:nvSpPr>
        <xdr:cNvPr id="292" name="テキスト ボックス 291"/>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3" name="直線コネクタ 292"/>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104</xdr:row>
      <xdr:rowOff>162560</xdr:rowOff>
    </xdr:from>
    <xdr:ext cx="403225" cy="259080"/>
    <xdr:sp macro="" textlink="">
      <xdr:nvSpPr>
        <xdr:cNvPr id="294" name="テキスト ボックス 293"/>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5" name="直線コネクタ 294"/>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102</xdr:row>
      <xdr:rowOff>48260</xdr:rowOff>
    </xdr:from>
    <xdr:ext cx="403225" cy="259080"/>
    <xdr:sp macro="" textlink="">
      <xdr:nvSpPr>
        <xdr:cNvPr id="296" name="テキスト ボックス 295"/>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7" name="直線コネクタ 296"/>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99</xdr:row>
      <xdr:rowOff>105410</xdr:rowOff>
    </xdr:from>
    <xdr:ext cx="403225" cy="259080"/>
    <xdr:sp macro="" textlink="">
      <xdr:nvSpPr>
        <xdr:cNvPr id="298" name="テキスト ボックス 297"/>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96</xdr:row>
      <xdr:rowOff>162560</xdr:rowOff>
    </xdr:from>
    <xdr:ext cx="467995" cy="259080"/>
    <xdr:sp macro="" textlink="">
      <xdr:nvSpPr>
        <xdr:cNvPr id="300" name="テキスト ボックス 299"/>
        <xdr:cNvSpPr txBox="1"/>
      </xdr:nvSpPr>
      <xdr:spPr>
        <a:xfrm>
          <a:off x="294005" y="1662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16510</xdr:rowOff>
    </xdr:from>
    <xdr:to>
      <xdr:col>6</xdr:col>
      <xdr:colOff>510540</xdr:colOff>
      <xdr:row>108</xdr:row>
      <xdr:rowOff>156210</xdr:rowOff>
    </xdr:to>
    <xdr:cxnSp macro="">
      <xdr:nvCxnSpPr>
        <xdr:cNvPr id="302" name="直線コネクタ 301"/>
        <xdr:cNvCxnSpPr/>
      </xdr:nvCxnSpPr>
      <xdr:spPr>
        <a:xfrm flipV="1">
          <a:off x="4634865" y="1716151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160020</xdr:rowOff>
    </xdr:from>
    <xdr:ext cx="405130" cy="259080"/>
    <xdr:sp macro="" textlink="">
      <xdr:nvSpPr>
        <xdr:cNvPr id="303" name="【市民会館】&#10;有形固定資産減価償却率最小値テキスト"/>
        <xdr:cNvSpPr txBox="1"/>
      </xdr:nvSpPr>
      <xdr:spPr>
        <a:xfrm>
          <a:off x="4724400" y="18676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156210</xdr:rowOff>
    </xdr:from>
    <xdr:to>
      <xdr:col>6</xdr:col>
      <xdr:colOff>600075</xdr:colOff>
      <xdr:row>108</xdr:row>
      <xdr:rowOff>156210</xdr:rowOff>
    </xdr:to>
    <xdr:cxnSp macro="">
      <xdr:nvCxnSpPr>
        <xdr:cNvPr id="304" name="直線コネクタ 303"/>
        <xdr:cNvCxnSpPr/>
      </xdr:nvCxnSpPr>
      <xdr:spPr>
        <a:xfrm>
          <a:off x="4546600" y="1867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134620</xdr:rowOff>
    </xdr:from>
    <xdr:ext cx="405130" cy="258445"/>
    <xdr:sp macro="" textlink="">
      <xdr:nvSpPr>
        <xdr:cNvPr id="305" name="【市民会館】&#10;有形固定資産減価償却率最大値テキスト"/>
        <xdr:cNvSpPr txBox="1"/>
      </xdr:nvSpPr>
      <xdr:spPr>
        <a:xfrm>
          <a:off x="4724400" y="16936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16510</xdr:rowOff>
    </xdr:from>
    <xdr:to>
      <xdr:col>6</xdr:col>
      <xdr:colOff>600075</xdr:colOff>
      <xdr:row>100</xdr:row>
      <xdr:rowOff>16510</xdr:rowOff>
    </xdr:to>
    <xdr:cxnSp macro="">
      <xdr:nvCxnSpPr>
        <xdr:cNvPr id="306" name="直線コネクタ 305"/>
        <xdr:cNvCxnSpPr/>
      </xdr:nvCxnSpPr>
      <xdr:spPr>
        <a:xfrm>
          <a:off x="4546600" y="1716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45085</xdr:rowOff>
    </xdr:from>
    <xdr:ext cx="405130" cy="258445"/>
    <xdr:sp macro="" textlink="">
      <xdr:nvSpPr>
        <xdr:cNvPr id="307" name="【市民会館】&#10;有形固定資産減価償却率平均値テキスト"/>
        <xdr:cNvSpPr txBox="1"/>
      </xdr:nvSpPr>
      <xdr:spPr>
        <a:xfrm>
          <a:off x="4724400" y="177044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66675</xdr:rowOff>
    </xdr:from>
    <xdr:to>
      <xdr:col>6</xdr:col>
      <xdr:colOff>561975</xdr:colOff>
      <xdr:row>103</xdr:row>
      <xdr:rowOff>168275</xdr:rowOff>
    </xdr:to>
    <xdr:sp macro="" textlink="">
      <xdr:nvSpPr>
        <xdr:cNvPr id="308" name="フローチャート : 判断 307"/>
        <xdr:cNvSpPr/>
      </xdr:nvSpPr>
      <xdr:spPr>
        <a:xfrm>
          <a:off x="4584700" y="1772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13970</xdr:rowOff>
    </xdr:from>
    <xdr:to>
      <xdr:col>5</xdr:col>
      <xdr:colOff>409575</xdr:colOff>
      <xdr:row>104</xdr:row>
      <xdr:rowOff>115570</xdr:rowOff>
    </xdr:to>
    <xdr:sp macro="" textlink="">
      <xdr:nvSpPr>
        <xdr:cNvPr id="309" name="フローチャート : 判断 308"/>
        <xdr:cNvSpPr/>
      </xdr:nvSpPr>
      <xdr:spPr>
        <a:xfrm>
          <a:off x="3746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16510</xdr:rowOff>
    </xdr:from>
    <xdr:ext cx="761365" cy="259080"/>
    <xdr:sp macro="" textlink="">
      <xdr:nvSpPr>
        <xdr:cNvPr id="310" name="テキスト ボックス 309"/>
        <xdr:cNvSpPr txBox="1"/>
      </xdr:nvSpPr>
      <xdr:spPr>
        <a:xfrm>
          <a:off x="4445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16510</xdr:rowOff>
    </xdr:from>
    <xdr:ext cx="761365" cy="259080"/>
    <xdr:sp macro="" textlink="">
      <xdr:nvSpPr>
        <xdr:cNvPr id="311" name="テキスト ボックス 310"/>
        <xdr:cNvSpPr txBox="1"/>
      </xdr:nvSpPr>
      <xdr:spPr>
        <a:xfrm>
          <a:off x="360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16510</xdr:rowOff>
    </xdr:from>
    <xdr:ext cx="762000" cy="259080"/>
    <xdr:sp macro="" textlink="">
      <xdr:nvSpPr>
        <xdr:cNvPr id="312" name="テキスト ボックス 3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16510</xdr:rowOff>
    </xdr:from>
    <xdr:ext cx="762000" cy="259080"/>
    <xdr:sp macro="" textlink="">
      <xdr:nvSpPr>
        <xdr:cNvPr id="313" name="テキスト ボックス 3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16510</xdr:rowOff>
    </xdr:from>
    <xdr:ext cx="762000" cy="259080"/>
    <xdr:sp macro="" textlink="">
      <xdr:nvSpPr>
        <xdr:cNvPr id="314" name="テキスト ボックス 3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11430</xdr:rowOff>
    </xdr:from>
    <xdr:to>
      <xdr:col>6</xdr:col>
      <xdr:colOff>561975</xdr:colOff>
      <xdr:row>103</xdr:row>
      <xdr:rowOff>113030</xdr:rowOff>
    </xdr:to>
    <xdr:sp macro="" textlink="">
      <xdr:nvSpPr>
        <xdr:cNvPr id="315" name="円/楕円 314"/>
        <xdr:cNvSpPr/>
      </xdr:nvSpPr>
      <xdr:spPr>
        <a:xfrm>
          <a:off x="4584700"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34290</xdr:rowOff>
    </xdr:from>
    <xdr:ext cx="405130" cy="259080"/>
    <xdr:sp macro="" textlink="">
      <xdr:nvSpPr>
        <xdr:cNvPr id="316" name="【市民会館】&#10;有形固定資産減価償却率該当値テキスト"/>
        <xdr:cNvSpPr txBox="1"/>
      </xdr:nvSpPr>
      <xdr:spPr>
        <a:xfrm>
          <a:off x="4724400" y="1752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62230</xdr:rowOff>
    </xdr:from>
    <xdr:to>
      <xdr:col>5</xdr:col>
      <xdr:colOff>409575</xdr:colOff>
      <xdr:row>103</xdr:row>
      <xdr:rowOff>163830</xdr:rowOff>
    </xdr:to>
    <xdr:sp macro="" textlink="">
      <xdr:nvSpPr>
        <xdr:cNvPr id="317" name="円/楕円 316"/>
        <xdr:cNvSpPr/>
      </xdr:nvSpPr>
      <xdr:spPr>
        <a:xfrm>
          <a:off x="3746500" y="177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62230</xdr:rowOff>
    </xdr:from>
    <xdr:to>
      <xdr:col>6</xdr:col>
      <xdr:colOff>511810</xdr:colOff>
      <xdr:row>103</xdr:row>
      <xdr:rowOff>113030</xdr:rowOff>
    </xdr:to>
    <xdr:cxnSp macro="">
      <xdr:nvCxnSpPr>
        <xdr:cNvPr id="318" name="直線コネクタ 317"/>
        <xdr:cNvCxnSpPr/>
      </xdr:nvCxnSpPr>
      <xdr:spPr>
        <a:xfrm flipV="1">
          <a:off x="3797300" y="17721580"/>
          <a:ext cx="83883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143510</xdr:colOff>
      <xdr:row>104</xdr:row>
      <xdr:rowOff>106680</xdr:rowOff>
    </xdr:from>
    <xdr:ext cx="404495" cy="259080"/>
    <xdr:sp macro="" textlink="">
      <xdr:nvSpPr>
        <xdr:cNvPr id="319" name="n_1aveValue【市民会館】&#10;有形固定資産減価償却率"/>
        <xdr:cNvSpPr txBox="1"/>
      </xdr:nvSpPr>
      <xdr:spPr>
        <a:xfrm>
          <a:off x="3582035" y="17937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143510</xdr:colOff>
      <xdr:row>102</xdr:row>
      <xdr:rowOff>8890</xdr:rowOff>
    </xdr:from>
    <xdr:ext cx="404495" cy="258445"/>
    <xdr:sp macro="" textlink="">
      <xdr:nvSpPr>
        <xdr:cNvPr id="320" name="n_1mainValue【市民会館】&#10;有形固定資産減価償却率"/>
        <xdr:cNvSpPr txBox="1"/>
      </xdr:nvSpPr>
      <xdr:spPr>
        <a:xfrm>
          <a:off x="3582035" y="17496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250" cy="225425"/>
    <xdr:sp macro="" textlink="">
      <xdr:nvSpPr>
        <xdr:cNvPr id="329" name="テキスト ボックス 32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110</xdr:row>
      <xdr:rowOff>48260</xdr:rowOff>
    </xdr:from>
    <xdr:ext cx="467360" cy="259080"/>
    <xdr:sp macro="" textlink="">
      <xdr:nvSpPr>
        <xdr:cNvPr id="331" name="テキスト ボックス 330"/>
        <xdr:cNvSpPr txBox="1"/>
      </xdr:nvSpPr>
      <xdr:spPr>
        <a:xfrm>
          <a:off x="613664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108</xdr:row>
      <xdr:rowOff>10160</xdr:rowOff>
    </xdr:from>
    <xdr:ext cx="467360" cy="259080"/>
    <xdr:sp macro="" textlink="">
      <xdr:nvSpPr>
        <xdr:cNvPr id="333" name="テキスト ボックス 332"/>
        <xdr:cNvSpPr txBox="1"/>
      </xdr:nvSpPr>
      <xdr:spPr>
        <a:xfrm>
          <a:off x="613664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105</xdr:row>
      <xdr:rowOff>143510</xdr:rowOff>
    </xdr:from>
    <xdr:ext cx="467360" cy="258445"/>
    <xdr:sp macro="" textlink="">
      <xdr:nvSpPr>
        <xdr:cNvPr id="335" name="テキスト ボックス 334"/>
        <xdr:cNvSpPr txBox="1"/>
      </xdr:nvSpPr>
      <xdr:spPr>
        <a:xfrm>
          <a:off x="6136640" y="1814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103</xdr:row>
      <xdr:rowOff>105410</xdr:rowOff>
    </xdr:from>
    <xdr:ext cx="467360" cy="259080"/>
    <xdr:sp macro="" textlink="">
      <xdr:nvSpPr>
        <xdr:cNvPr id="337" name="テキスト ボックス 336"/>
        <xdr:cNvSpPr txBox="1"/>
      </xdr:nvSpPr>
      <xdr:spPr>
        <a:xfrm>
          <a:off x="613664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101</xdr:row>
      <xdr:rowOff>67310</xdr:rowOff>
    </xdr:from>
    <xdr:ext cx="467360" cy="259080"/>
    <xdr:sp macro="" textlink="">
      <xdr:nvSpPr>
        <xdr:cNvPr id="339" name="テキスト ボックス 338"/>
        <xdr:cNvSpPr txBox="1"/>
      </xdr:nvSpPr>
      <xdr:spPr>
        <a:xfrm>
          <a:off x="613664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99</xdr:row>
      <xdr:rowOff>29210</xdr:rowOff>
    </xdr:from>
    <xdr:ext cx="467360" cy="258445"/>
    <xdr:sp macro="" textlink="">
      <xdr:nvSpPr>
        <xdr:cNvPr id="341" name="テキスト ボックス 340"/>
        <xdr:cNvSpPr txBox="1"/>
      </xdr:nvSpPr>
      <xdr:spPr>
        <a:xfrm>
          <a:off x="613664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96</xdr:row>
      <xdr:rowOff>162560</xdr:rowOff>
    </xdr:from>
    <xdr:ext cx="467360" cy="259080"/>
    <xdr:sp macro="" textlink="">
      <xdr:nvSpPr>
        <xdr:cNvPr id="343" name="テキスト ボックス 342"/>
        <xdr:cNvSpPr txBox="1"/>
      </xdr:nvSpPr>
      <xdr:spPr>
        <a:xfrm>
          <a:off x="6136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45" name="直線コネクタ 344"/>
        <xdr:cNvCxnSpPr/>
      </xdr:nvCxnSpPr>
      <xdr:spPr>
        <a:xfrm flipV="1">
          <a:off x="10476865" y="1729740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11430</xdr:rowOff>
    </xdr:from>
    <xdr:ext cx="469900" cy="259080"/>
    <xdr:sp macro="" textlink="">
      <xdr:nvSpPr>
        <xdr:cNvPr id="346" name="【市民会館】&#10;一人当たり面積最小値テキスト"/>
        <xdr:cNvSpPr txBox="1"/>
      </xdr:nvSpPr>
      <xdr:spPr>
        <a:xfrm>
          <a:off x="10566400" y="185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47" name="直線コネクタ 346"/>
        <xdr:cNvCxnSpPr/>
      </xdr:nvCxnSpPr>
      <xdr:spPr>
        <a:xfrm>
          <a:off x="10388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99060</xdr:rowOff>
    </xdr:from>
    <xdr:ext cx="469900" cy="258445"/>
    <xdr:sp macro="" textlink="">
      <xdr:nvSpPr>
        <xdr:cNvPr id="348" name="【市民会館】&#10;一人当たり面積最大値テキスト"/>
        <xdr:cNvSpPr txBox="1"/>
      </xdr:nvSpPr>
      <xdr:spPr>
        <a:xfrm>
          <a:off x="10566400" y="17072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49" name="直線コネクタ 348"/>
        <xdr:cNvCxnSpPr/>
      </xdr:nvCxnSpPr>
      <xdr:spPr>
        <a:xfrm>
          <a:off x="10388600" y="1729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76200</xdr:rowOff>
    </xdr:from>
    <xdr:ext cx="469900" cy="258445"/>
    <xdr:sp macro="" textlink="">
      <xdr:nvSpPr>
        <xdr:cNvPr id="350" name="【市民会館】&#10;一人当たり面積平均値テキスト"/>
        <xdr:cNvSpPr txBox="1"/>
      </xdr:nvSpPr>
      <xdr:spPr>
        <a:xfrm>
          <a:off x="10566400" y="180784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97790</xdr:rowOff>
    </xdr:from>
    <xdr:to>
      <xdr:col>15</xdr:col>
      <xdr:colOff>231775</xdr:colOff>
      <xdr:row>106</xdr:row>
      <xdr:rowOff>27940</xdr:rowOff>
    </xdr:to>
    <xdr:sp macro="" textlink="">
      <xdr:nvSpPr>
        <xdr:cNvPr id="351" name="フローチャート : 判断 350"/>
        <xdr:cNvSpPr/>
      </xdr:nvSpPr>
      <xdr:spPr>
        <a:xfrm>
          <a:off x="104267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90170</xdr:rowOff>
    </xdr:from>
    <xdr:to>
      <xdr:col>14</xdr:col>
      <xdr:colOff>79375</xdr:colOff>
      <xdr:row>106</xdr:row>
      <xdr:rowOff>20320</xdr:rowOff>
    </xdr:to>
    <xdr:sp macro="" textlink="">
      <xdr:nvSpPr>
        <xdr:cNvPr id="352" name="フローチャート : 判断 351"/>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16510</xdr:rowOff>
    </xdr:from>
    <xdr:ext cx="762000" cy="259080"/>
    <xdr:sp macro="" textlink="">
      <xdr:nvSpPr>
        <xdr:cNvPr id="353" name="テキスト ボックス 35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16510</xdr:rowOff>
    </xdr:from>
    <xdr:ext cx="761365" cy="259080"/>
    <xdr:sp macro="" textlink="">
      <xdr:nvSpPr>
        <xdr:cNvPr id="354" name="テキスト ボックス 353"/>
        <xdr:cNvSpPr txBox="1"/>
      </xdr:nvSpPr>
      <xdr:spPr>
        <a:xfrm>
          <a:off x="9448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16510</xdr:rowOff>
    </xdr:from>
    <xdr:ext cx="761365" cy="259080"/>
    <xdr:sp macro="" textlink="">
      <xdr:nvSpPr>
        <xdr:cNvPr id="355" name="テキスト ボックス 354"/>
        <xdr:cNvSpPr txBox="1"/>
      </xdr:nvSpPr>
      <xdr:spPr>
        <a:xfrm>
          <a:off x="8559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16510</xdr:rowOff>
    </xdr:from>
    <xdr:ext cx="761365" cy="259080"/>
    <xdr:sp macro="" textlink="">
      <xdr:nvSpPr>
        <xdr:cNvPr id="356" name="テキスト ボックス 355"/>
        <xdr:cNvSpPr txBox="1"/>
      </xdr:nvSpPr>
      <xdr:spPr>
        <a:xfrm>
          <a:off x="7670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16510</xdr:rowOff>
    </xdr:from>
    <xdr:ext cx="761365" cy="259080"/>
    <xdr:sp macro="" textlink="">
      <xdr:nvSpPr>
        <xdr:cNvPr id="357" name="テキスト ボックス 356"/>
        <xdr:cNvSpPr txBox="1"/>
      </xdr:nvSpPr>
      <xdr:spPr>
        <a:xfrm>
          <a:off x="678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2540</xdr:rowOff>
    </xdr:from>
    <xdr:to>
      <xdr:col>15</xdr:col>
      <xdr:colOff>231775</xdr:colOff>
      <xdr:row>102</xdr:row>
      <xdr:rowOff>104140</xdr:rowOff>
    </xdr:to>
    <xdr:sp macro="" textlink="">
      <xdr:nvSpPr>
        <xdr:cNvPr id="358" name="円/楕円 357"/>
        <xdr:cNvSpPr/>
      </xdr:nvSpPr>
      <xdr:spPr>
        <a:xfrm>
          <a:off x="104267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25400</xdr:rowOff>
    </xdr:from>
    <xdr:ext cx="469900" cy="259080"/>
    <xdr:sp macro="" textlink="">
      <xdr:nvSpPr>
        <xdr:cNvPr id="359" name="【市民会館】&#10;一人当たり面積該当値テキスト"/>
        <xdr:cNvSpPr txBox="1"/>
      </xdr:nvSpPr>
      <xdr:spPr>
        <a:xfrm>
          <a:off x="10566400" y="1734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158750</xdr:rowOff>
    </xdr:from>
    <xdr:to>
      <xdr:col>14</xdr:col>
      <xdr:colOff>79375</xdr:colOff>
      <xdr:row>102</xdr:row>
      <xdr:rowOff>88900</xdr:rowOff>
    </xdr:to>
    <xdr:sp macro="" textlink="">
      <xdr:nvSpPr>
        <xdr:cNvPr id="360" name="円/楕円 359"/>
        <xdr:cNvSpPr/>
      </xdr:nvSpPr>
      <xdr:spPr>
        <a:xfrm>
          <a:off x="958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102</xdr:row>
      <xdr:rowOff>38100</xdr:rowOff>
    </xdr:from>
    <xdr:to>
      <xdr:col>15</xdr:col>
      <xdr:colOff>180975</xdr:colOff>
      <xdr:row>102</xdr:row>
      <xdr:rowOff>53340</xdr:rowOff>
    </xdr:to>
    <xdr:cxnSp macro="">
      <xdr:nvCxnSpPr>
        <xdr:cNvPr id="361" name="直線コネクタ 360"/>
        <xdr:cNvCxnSpPr/>
      </xdr:nvCxnSpPr>
      <xdr:spPr>
        <a:xfrm>
          <a:off x="9639300" y="175260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466725</xdr:colOff>
      <xdr:row>106</xdr:row>
      <xdr:rowOff>11430</xdr:rowOff>
    </xdr:from>
    <xdr:ext cx="469265" cy="259080"/>
    <xdr:sp macro="" textlink="">
      <xdr:nvSpPr>
        <xdr:cNvPr id="362" name="n_1aveValue【市民会館】&#10;一人当たり面積"/>
        <xdr:cNvSpPr txBox="1"/>
      </xdr:nvSpPr>
      <xdr:spPr>
        <a:xfrm>
          <a:off x="9391650" y="18185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13</xdr:col>
      <xdr:colOff>466725</xdr:colOff>
      <xdr:row>100</xdr:row>
      <xdr:rowOff>105410</xdr:rowOff>
    </xdr:from>
    <xdr:ext cx="469265" cy="259080"/>
    <xdr:sp macro="" textlink="">
      <xdr:nvSpPr>
        <xdr:cNvPr id="363" name="n_1mainValue【市民会館】&#10;一人当たり面積"/>
        <xdr:cNvSpPr txBox="1"/>
      </xdr:nvSpPr>
      <xdr:spPr>
        <a:xfrm>
          <a:off x="9391650" y="1725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7815" cy="225425"/>
    <xdr:sp macro="" textlink="">
      <xdr:nvSpPr>
        <xdr:cNvPr id="372" name="テキスト ボックス 37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43</xdr:row>
      <xdr:rowOff>105410</xdr:rowOff>
    </xdr:from>
    <xdr:ext cx="402590" cy="259080"/>
    <xdr:sp macro="" textlink="">
      <xdr:nvSpPr>
        <xdr:cNvPr id="374" name="テキスト ボックス 373"/>
        <xdr:cNvSpPr txBox="1"/>
      </xdr:nvSpPr>
      <xdr:spPr>
        <a:xfrm>
          <a:off x="12042775" y="747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40</xdr:row>
      <xdr:rowOff>162560</xdr:rowOff>
    </xdr:from>
    <xdr:ext cx="402590" cy="259080"/>
    <xdr:sp macro="" textlink="">
      <xdr:nvSpPr>
        <xdr:cNvPr id="376" name="テキスト ボックス 375"/>
        <xdr:cNvSpPr txBox="1"/>
      </xdr:nvSpPr>
      <xdr:spPr>
        <a:xfrm>
          <a:off x="12042775" y="702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38</xdr:row>
      <xdr:rowOff>48260</xdr:rowOff>
    </xdr:from>
    <xdr:ext cx="402590" cy="259080"/>
    <xdr:sp macro="" textlink="">
      <xdr:nvSpPr>
        <xdr:cNvPr id="378" name="テキスト ボックス 377"/>
        <xdr:cNvSpPr txBox="1"/>
      </xdr:nvSpPr>
      <xdr:spPr>
        <a:xfrm>
          <a:off x="12042775" y="656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35</xdr:row>
      <xdr:rowOff>105410</xdr:rowOff>
    </xdr:from>
    <xdr:ext cx="402590" cy="259080"/>
    <xdr:sp macro="" textlink="">
      <xdr:nvSpPr>
        <xdr:cNvPr id="380" name="テキスト ボックス 379"/>
        <xdr:cNvSpPr txBox="1"/>
      </xdr:nvSpPr>
      <xdr:spPr>
        <a:xfrm>
          <a:off x="12042775" y="610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32</xdr:row>
      <xdr:rowOff>162560</xdr:rowOff>
    </xdr:from>
    <xdr:ext cx="467360" cy="259080"/>
    <xdr:sp macro="" textlink="">
      <xdr:nvSpPr>
        <xdr:cNvPr id="382" name="テキスト ボックス 381"/>
        <xdr:cNvSpPr txBox="1"/>
      </xdr:nvSpPr>
      <xdr:spPr>
        <a:xfrm>
          <a:off x="11978640"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30</xdr:row>
      <xdr:rowOff>48260</xdr:rowOff>
    </xdr:from>
    <xdr:ext cx="467360" cy="259080"/>
    <xdr:sp macro="" textlink="">
      <xdr:nvSpPr>
        <xdr:cNvPr id="384" name="テキスト ボックス 383"/>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34</xdr:row>
      <xdr:rowOff>7620</xdr:rowOff>
    </xdr:from>
    <xdr:to>
      <xdr:col>23</xdr:col>
      <xdr:colOff>516890</xdr:colOff>
      <xdr:row>42</xdr:row>
      <xdr:rowOff>12065</xdr:rowOff>
    </xdr:to>
    <xdr:cxnSp macro="">
      <xdr:nvCxnSpPr>
        <xdr:cNvPr id="386" name="直線コネクタ 385"/>
        <xdr:cNvCxnSpPr/>
      </xdr:nvCxnSpPr>
      <xdr:spPr>
        <a:xfrm flipV="1">
          <a:off x="16318865" y="583692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15875</xdr:rowOff>
    </xdr:from>
    <xdr:ext cx="405130" cy="259080"/>
    <xdr:sp macro="" textlink="">
      <xdr:nvSpPr>
        <xdr:cNvPr id="387" name="【一般廃棄物処理施設】&#10;有形固定資産減価償却率最小値テキスト"/>
        <xdr:cNvSpPr txBox="1"/>
      </xdr:nvSpPr>
      <xdr:spPr>
        <a:xfrm>
          <a:off x="16408400" y="7216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12065</xdr:rowOff>
    </xdr:from>
    <xdr:to>
      <xdr:col>23</xdr:col>
      <xdr:colOff>606425</xdr:colOff>
      <xdr:row>42</xdr:row>
      <xdr:rowOff>12065</xdr:rowOff>
    </xdr:to>
    <xdr:cxnSp macro="">
      <xdr:nvCxnSpPr>
        <xdr:cNvPr id="388" name="直線コネクタ 387"/>
        <xdr:cNvCxnSpPr/>
      </xdr:nvCxnSpPr>
      <xdr:spPr>
        <a:xfrm>
          <a:off x="16230600" y="721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125730</xdr:rowOff>
    </xdr:from>
    <xdr:ext cx="405130" cy="259080"/>
    <xdr:sp macro="" textlink="">
      <xdr:nvSpPr>
        <xdr:cNvPr id="389" name="【一般廃棄物処理施設】&#10;有形固定資産減価償却率最大値テキスト"/>
        <xdr:cNvSpPr txBox="1"/>
      </xdr:nvSpPr>
      <xdr:spPr>
        <a:xfrm>
          <a:off x="16408400" y="561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90" name="直線コネクタ 389"/>
        <xdr:cNvCxnSpPr/>
      </xdr:nvCxnSpPr>
      <xdr:spPr>
        <a:xfrm>
          <a:off x="16230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132080</xdr:rowOff>
    </xdr:from>
    <xdr:ext cx="405130" cy="258445"/>
    <xdr:sp macro="" textlink="">
      <xdr:nvSpPr>
        <xdr:cNvPr id="391" name="【一般廃棄物処理施設】&#10;有形固定資産減価償却率平均値テキスト"/>
        <xdr:cNvSpPr txBox="1"/>
      </xdr:nvSpPr>
      <xdr:spPr>
        <a:xfrm>
          <a:off x="16408400" y="66471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153670</xdr:rowOff>
    </xdr:from>
    <xdr:to>
      <xdr:col>23</xdr:col>
      <xdr:colOff>568325</xdr:colOff>
      <xdr:row>39</xdr:row>
      <xdr:rowOff>83820</xdr:rowOff>
    </xdr:to>
    <xdr:sp macro="" textlink="">
      <xdr:nvSpPr>
        <xdr:cNvPr id="392" name="フローチャート : 判断 391"/>
        <xdr:cNvSpPr/>
      </xdr:nvSpPr>
      <xdr:spPr>
        <a:xfrm>
          <a:off x="16268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64135</xdr:rowOff>
    </xdr:from>
    <xdr:to>
      <xdr:col>22</xdr:col>
      <xdr:colOff>415925</xdr:colOff>
      <xdr:row>38</xdr:row>
      <xdr:rowOff>166370</xdr:rowOff>
    </xdr:to>
    <xdr:sp macro="" textlink="">
      <xdr:nvSpPr>
        <xdr:cNvPr id="393" name="フローチャート : 判断 392"/>
        <xdr:cNvSpPr/>
      </xdr:nvSpPr>
      <xdr:spPr>
        <a:xfrm>
          <a:off x="15430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73660</xdr:rowOff>
    </xdr:from>
    <xdr:ext cx="761365" cy="259080"/>
    <xdr:sp macro="" textlink="">
      <xdr:nvSpPr>
        <xdr:cNvPr id="394" name="テキスト ボックス 393"/>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395" name="テキスト ボックス 394"/>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1365" cy="259080"/>
    <xdr:sp macro="" textlink="">
      <xdr:nvSpPr>
        <xdr:cNvPr id="396" name="テキスト ボックス 395"/>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1365" cy="259080"/>
    <xdr:sp macro="" textlink="">
      <xdr:nvSpPr>
        <xdr:cNvPr id="397" name="テキスト ボックス 396"/>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1365" cy="259080"/>
    <xdr:sp macro="" textlink="">
      <xdr:nvSpPr>
        <xdr:cNvPr id="398" name="テキスト ボックス 397"/>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137160</xdr:rowOff>
    </xdr:from>
    <xdr:to>
      <xdr:col>23</xdr:col>
      <xdr:colOff>568325</xdr:colOff>
      <xdr:row>37</xdr:row>
      <xdr:rowOff>67310</xdr:rowOff>
    </xdr:to>
    <xdr:sp macro="" textlink="">
      <xdr:nvSpPr>
        <xdr:cNvPr id="399" name="円/楕円 398"/>
        <xdr:cNvSpPr/>
      </xdr:nvSpPr>
      <xdr:spPr>
        <a:xfrm>
          <a:off x="162687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160020</xdr:rowOff>
    </xdr:from>
    <xdr:ext cx="405130" cy="259080"/>
    <xdr:sp macro="" textlink="">
      <xdr:nvSpPr>
        <xdr:cNvPr id="400" name="【一般廃棄物処理施設】&#10;有形固定資産減価償却率該当値テキスト"/>
        <xdr:cNvSpPr txBox="1"/>
      </xdr:nvSpPr>
      <xdr:spPr>
        <a:xfrm>
          <a:off x="16408400" y="6160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18415</xdr:rowOff>
    </xdr:from>
    <xdr:to>
      <xdr:col>22</xdr:col>
      <xdr:colOff>415925</xdr:colOff>
      <xdr:row>37</xdr:row>
      <xdr:rowOff>120650</xdr:rowOff>
    </xdr:to>
    <xdr:sp macro="" textlink="">
      <xdr:nvSpPr>
        <xdr:cNvPr id="401" name="円/楕円 400"/>
        <xdr:cNvSpPr/>
      </xdr:nvSpPr>
      <xdr:spPr>
        <a:xfrm>
          <a:off x="15430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16510</xdr:rowOff>
    </xdr:from>
    <xdr:to>
      <xdr:col>23</xdr:col>
      <xdr:colOff>517525</xdr:colOff>
      <xdr:row>37</xdr:row>
      <xdr:rowOff>69215</xdr:rowOff>
    </xdr:to>
    <xdr:cxnSp macro="">
      <xdr:nvCxnSpPr>
        <xdr:cNvPr id="402" name="直線コネクタ 401"/>
        <xdr:cNvCxnSpPr/>
      </xdr:nvCxnSpPr>
      <xdr:spPr>
        <a:xfrm flipV="1">
          <a:off x="15481300" y="636016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38</xdr:row>
      <xdr:rowOff>156845</xdr:rowOff>
    </xdr:from>
    <xdr:ext cx="405130" cy="258445"/>
    <xdr:sp macro="" textlink="">
      <xdr:nvSpPr>
        <xdr:cNvPr id="403" name="n_1aveValue【一般廃棄物処理施設】&#10;有形固定資産減価償却率"/>
        <xdr:cNvSpPr txBox="1"/>
      </xdr:nvSpPr>
      <xdr:spPr>
        <a:xfrm>
          <a:off x="15266035" y="6671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22</xdr:col>
      <xdr:colOff>149860</xdr:colOff>
      <xdr:row>35</xdr:row>
      <xdr:rowOff>136525</xdr:rowOff>
    </xdr:from>
    <xdr:ext cx="405130" cy="258445"/>
    <xdr:sp macro="" textlink="">
      <xdr:nvSpPr>
        <xdr:cNvPr id="404" name="n_1mainValue【一般廃棄物処理施設】&#10;有形固定資産減価償却率"/>
        <xdr:cNvSpPr txBox="1"/>
      </xdr:nvSpPr>
      <xdr:spPr>
        <a:xfrm>
          <a:off x="15266035" y="6137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413" name="テキスト ボックス 412"/>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5" name="直線コネクタ 41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41</xdr:row>
      <xdr:rowOff>67310</xdr:rowOff>
    </xdr:from>
    <xdr:ext cx="248285" cy="259080"/>
    <xdr:sp macro="" textlink="">
      <xdr:nvSpPr>
        <xdr:cNvPr id="416" name="テキスト ボックス 415"/>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7" name="直線コネクタ 41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39</xdr:row>
      <xdr:rowOff>29210</xdr:rowOff>
    </xdr:from>
    <xdr:ext cx="531495" cy="258445"/>
    <xdr:sp macro="" textlink="">
      <xdr:nvSpPr>
        <xdr:cNvPr id="418" name="テキスト ボックス 417"/>
        <xdr:cNvSpPr txBox="1"/>
      </xdr:nvSpPr>
      <xdr:spPr>
        <a:xfrm>
          <a:off x="17756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9" name="直線コネクタ 41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36</xdr:row>
      <xdr:rowOff>162560</xdr:rowOff>
    </xdr:from>
    <xdr:ext cx="595630" cy="259080"/>
    <xdr:sp macro="" textlink="">
      <xdr:nvSpPr>
        <xdr:cNvPr id="420" name="テキスト ボックス 419"/>
        <xdr:cNvSpPr txBox="1"/>
      </xdr:nvSpPr>
      <xdr:spPr>
        <a:xfrm>
          <a:off x="17692370" y="633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1" name="直線コネクタ 42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34</xdr:row>
      <xdr:rowOff>124460</xdr:rowOff>
    </xdr:from>
    <xdr:ext cx="595630" cy="259080"/>
    <xdr:sp macro="" textlink="">
      <xdr:nvSpPr>
        <xdr:cNvPr id="422" name="テキスト ボックス 421"/>
        <xdr:cNvSpPr txBox="1"/>
      </xdr:nvSpPr>
      <xdr:spPr>
        <a:xfrm>
          <a:off x="17692370" y="595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3" name="直線コネクタ 42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32</xdr:row>
      <xdr:rowOff>86360</xdr:rowOff>
    </xdr:from>
    <xdr:ext cx="595630" cy="258445"/>
    <xdr:sp macro="" textlink="">
      <xdr:nvSpPr>
        <xdr:cNvPr id="424" name="テキスト ボックス 423"/>
        <xdr:cNvSpPr txBox="1"/>
      </xdr:nvSpPr>
      <xdr:spPr>
        <a:xfrm>
          <a:off x="17692370" y="557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5" name="直線コネクタ 42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30</xdr:row>
      <xdr:rowOff>48260</xdr:rowOff>
    </xdr:from>
    <xdr:ext cx="595630" cy="259080"/>
    <xdr:sp macro="" textlink="">
      <xdr:nvSpPr>
        <xdr:cNvPr id="426" name="テキスト ボックス 425"/>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34</xdr:row>
      <xdr:rowOff>100330</xdr:rowOff>
    </xdr:from>
    <xdr:to>
      <xdr:col>32</xdr:col>
      <xdr:colOff>186055</xdr:colOff>
      <xdr:row>42</xdr:row>
      <xdr:rowOff>17780</xdr:rowOff>
    </xdr:to>
    <xdr:cxnSp macro="">
      <xdr:nvCxnSpPr>
        <xdr:cNvPr id="428" name="直線コネクタ 427"/>
        <xdr:cNvCxnSpPr/>
      </xdr:nvCxnSpPr>
      <xdr:spPr>
        <a:xfrm flipV="1">
          <a:off x="22160230" y="5929630"/>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21590</xdr:rowOff>
    </xdr:from>
    <xdr:ext cx="469265" cy="259080"/>
    <xdr:sp macro="" textlink="">
      <xdr:nvSpPr>
        <xdr:cNvPr id="429" name="【一般廃棄物処理施設】&#10;一人当たり有形固定資産（償却資産）額最小値テキスト"/>
        <xdr:cNvSpPr txBox="1"/>
      </xdr:nvSpPr>
      <xdr:spPr>
        <a:xfrm>
          <a:off x="22250400" y="7222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17780</xdr:rowOff>
    </xdr:from>
    <xdr:to>
      <xdr:col>32</xdr:col>
      <xdr:colOff>276225</xdr:colOff>
      <xdr:row>42</xdr:row>
      <xdr:rowOff>17780</xdr:rowOff>
    </xdr:to>
    <xdr:cxnSp macro="">
      <xdr:nvCxnSpPr>
        <xdr:cNvPr id="430" name="直線コネクタ 429"/>
        <xdr:cNvCxnSpPr/>
      </xdr:nvCxnSpPr>
      <xdr:spPr>
        <a:xfrm>
          <a:off x="22072600" y="721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46990</xdr:rowOff>
    </xdr:from>
    <xdr:ext cx="598170" cy="259080"/>
    <xdr:sp macro="" textlink="">
      <xdr:nvSpPr>
        <xdr:cNvPr id="431" name="【一般廃棄物処理施設】&#10;一人当たり有形固定資産（償却資産）額最大値テキスト"/>
        <xdr:cNvSpPr txBox="1"/>
      </xdr:nvSpPr>
      <xdr:spPr>
        <a:xfrm>
          <a:off x="22250400" y="5704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100330</xdr:rowOff>
    </xdr:from>
    <xdr:to>
      <xdr:col>32</xdr:col>
      <xdr:colOff>276225</xdr:colOff>
      <xdr:row>34</xdr:row>
      <xdr:rowOff>100330</xdr:rowOff>
    </xdr:to>
    <xdr:cxnSp macro="">
      <xdr:nvCxnSpPr>
        <xdr:cNvPr id="432" name="直線コネクタ 431"/>
        <xdr:cNvCxnSpPr/>
      </xdr:nvCxnSpPr>
      <xdr:spPr>
        <a:xfrm>
          <a:off x="22072600" y="592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46355</xdr:rowOff>
    </xdr:from>
    <xdr:ext cx="534035" cy="259080"/>
    <xdr:sp macro="" textlink="">
      <xdr:nvSpPr>
        <xdr:cNvPr id="433" name="【一般廃棄物処理施設】&#10;一人当たり有形固定資産（償却資産）額平均値テキスト"/>
        <xdr:cNvSpPr txBox="1"/>
      </xdr:nvSpPr>
      <xdr:spPr>
        <a:xfrm>
          <a:off x="22250400" y="656145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23495</xdr:rowOff>
    </xdr:from>
    <xdr:to>
      <xdr:col>32</xdr:col>
      <xdr:colOff>238125</xdr:colOff>
      <xdr:row>39</xdr:row>
      <xdr:rowOff>125095</xdr:rowOff>
    </xdr:to>
    <xdr:sp macro="" textlink="">
      <xdr:nvSpPr>
        <xdr:cNvPr id="434" name="フローチャート : 判断 433"/>
        <xdr:cNvSpPr/>
      </xdr:nvSpPr>
      <xdr:spPr>
        <a:xfrm>
          <a:off x="221107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47625</xdr:rowOff>
    </xdr:from>
    <xdr:to>
      <xdr:col>31</xdr:col>
      <xdr:colOff>85725</xdr:colOff>
      <xdr:row>39</xdr:row>
      <xdr:rowOff>149225</xdr:rowOff>
    </xdr:to>
    <xdr:sp macro="" textlink="">
      <xdr:nvSpPr>
        <xdr:cNvPr id="435" name="フローチャート : 判断 434"/>
        <xdr:cNvSpPr/>
      </xdr:nvSpPr>
      <xdr:spPr>
        <a:xfrm>
          <a:off x="21272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73660</xdr:rowOff>
    </xdr:from>
    <xdr:ext cx="761365" cy="259080"/>
    <xdr:sp macro="" textlink="">
      <xdr:nvSpPr>
        <xdr:cNvPr id="436" name="テキスト ボックス 435"/>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437" name="テキスト ボックス 43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438" name="テキスト ボックス 437"/>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439" name="テキスト ボックス 43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440" name="テキスト ボックス 43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97790</xdr:rowOff>
    </xdr:from>
    <xdr:to>
      <xdr:col>32</xdr:col>
      <xdr:colOff>238125</xdr:colOff>
      <xdr:row>41</xdr:row>
      <xdr:rowOff>27940</xdr:rowOff>
    </xdr:to>
    <xdr:sp macro="" textlink="">
      <xdr:nvSpPr>
        <xdr:cNvPr id="441" name="円/楕円 440"/>
        <xdr:cNvSpPr/>
      </xdr:nvSpPr>
      <xdr:spPr>
        <a:xfrm>
          <a:off x="22110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76200</xdr:rowOff>
    </xdr:from>
    <xdr:ext cx="534035" cy="258445"/>
    <xdr:sp macro="" textlink="">
      <xdr:nvSpPr>
        <xdr:cNvPr id="442" name="【一般廃棄物処理施設】&#10;一人当たり有形固定資産（償却資産）額該当値テキスト"/>
        <xdr:cNvSpPr txBox="1"/>
      </xdr:nvSpPr>
      <xdr:spPr>
        <a:xfrm>
          <a:off x="22250400" y="6934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30,535</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93980</xdr:rowOff>
    </xdr:from>
    <xdr:to>
      <xdr:col>31</xdr:col>
      <xdr:colOff>85725</xdr:colOff>
      <xdr:row>41</xdr:row>
      <xdr:rowOff>24130</xdr:rowOff>
    </xdr:to>
    <xdr:sp macro="" textlink="">
      <xdr:nvSpPr>
        <xdr:cNvPr id="443" name="円/楕円 442"/>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144780</xdr:rowOff>
    </xdr:from>
    <xdr:to>
      <xdr:col>32</xdr:col>
      <xdr:colOff>187325</xdr:colOff>
      <xdr:row>40</xdr:row>
      <xdr:rowOff>148590</xdr:rowOff>
    </xdr:to>
    <xdr:cxnSp macro="">
      <xdr:nvCxnSpPr>
        <xdr:cNvPr id="444" name="直線コネクタ 443"/>
        <xdr:cNvCxnSpPr/>
      </xdr:nvCxnSpPr>
      <xdr:spPr>
        <a:xfrm>
          <a:off x="21323300" y="70027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440690</xdr:colOff>
      <xdr:row>37</xdr:row>
      <xdr:rowOff>166370</xdr:rowOff>
    </xdr:from>
    <xdr:ext cx="534035" cy="258445"/>
    <xdr:sp macro="" textlink="">
      <xdr:nvSpPr>
        <xdr:cNvPr id="445" name="n_1aveValue【一般廃棄物処理施設】&#10;一人当たり有形固定資産（償却資産）額"/>
        <xdr:cNvSpPr txBox="1"/>
      </xdr:nvSpPr>
      <xdr:spPr>
        <a:xfrm>
          <a:off x="21043265" y="6510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30</xdr:col>
      <xdr:colOff>440690</xdr:colOff>
      <xdr:row>41</xdr:row>
      <xdr:rowOff>15240</xdr:rowOff>
    </xdr:from>
    <xdr:ext cx="534035" cy="259080"/>
    <xdr:sp macro="" textlink="">
      <xdr:nvSpPr>
        <xdr:cNvPr id="446" name="n_1mainValue【一般廃棄物処理施設】&#10;一人当たり有形固定資産（償却資産）額"/>
        <xdr:cNvSpPr txBox="1"/>
      </xdr:nvSpPr>
      <xdr:spPr>
        <a:xfrm>
          <a:off x="21043265" y="7044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31,039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7815" cy="225425"/>
    <xdr:sp macro="" textlink="">
      <xdr:nvSpPr>
        <xdr:cNvPr id="455" name="テキスト ボックス 45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6" name="直線コネクタ 45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65</xdr:row>
      <xdr:rowOff>143510</xdr:rowOff>
    </xdr:from>
    <xdr:ext cx="339090" cy="258445"/>
    <xdr:sp macro="" textlink="">
      <xdr:nvSpPr>
        <xdr:cNvPr id="457" name="テキスト ボックス 456"/>
        <xdr:cNvSpPr txBox="1"/>
      </xdr:nvSpPr>
      <xdr:spPr>
        <a:xfrm>
          <a:off x="12106910"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8" name="直線コネクタ 45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63</xdr:row>
      <xdr:rowOff>29210</xdr:rowOff>
    </xdr:from>
    <xdr:ext cx="402590" cy="258445"/>
    <xdr:sp macro="" textlink="">
      <xdr:nvSpPr>
        <xdr:cNvPr id="459" name="テキスト ボックス 458"/>
        <xdr:cNvSpPr txBox="1"/>
      </xdr:nvSpPr>
      <xdr:spPr>
        <a:xfrm>
          <a:off x="12042775" y="108305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0" name="直線コネクタ 45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60</xdr:row>
      <xdr:rowOff>86360</xdr:rowOff>
    </xdr:from>
    <xdr:ext cx="402590" cy="258445"/>
    <xdr:sp macro="" textlink="">
      <xdr:nvSpPr>
        <xdr:cNvPr id="461" name="テキスト ボックス 460"/>
        <xdr:cNvSpPr txBox="1"/>
      </xdr:nvSpPr>
      <xdr:spPr>
        <a:xfrm>
          <a:off x="12042775" y="103733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2" name="直線コネクタ 46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57</xdr:row>
      <xdr:rowOff>143510</xdr:rowOff>
    </xdr:from>
    <xdr:ext cx="402590" cy="258445"/>
    <xdr:sp macro="" textlink="">
      <xdr:nvSpPr>
        <xdr:cNvPr id="463" name="テキスト ボックス 462"/>
        <xdr:cNvSpPr txBox="1"/>
      </xdr:nvSpPr>
      <xdr:spPr>
        <a:xfrm>
          <a:off x="12042775" y="99161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4" name="直線コネクタ 46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55</xdr:row>
      <xdr:rowOff>29210</xdr:rowOff>
    </xdr:from>
    <xdr:ext cx="402590" cy="258445"/>
    <xdr:sp macro="" textlink="">
      <xdr:nvSpPr>
        <xdr:cNvPr id="465" name="テキスト ボックス 464"/>
        <xdr:cNvSpPr txBox="1"/>
      </xdr:nvSpPr>
      <xdr:spPr>
        <a:xfrm>
          <a:off x="12042775" y="94589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6" name="直線コネクタ 46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52</xdr:row>
      <xdr:rowOff>86360</xdr:rowOff>
    </xdr:from>
    <xdr:ext cx="467360" cy="258445"/>
    <xdr:sp macro="" textlink="">
      <xdr:nvSpPr>
        <xdr:cNvPr id="467" name="テキスト ボックス 466"/>
        <xdr:cNvSpPr txBox="1"/>
      </xdr:nvSpPr>
      <xdr:spPr>
        <a:xfrm>
          <a:off x="11978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56</xdr:row>
      <xdr:rowOff>45720</xdr:rowOff>
    </xdr:from>
    <xdr:to>
      <xdr:col>23</xdr:col>
      <xdr:colOff>516890</xdr:colOff>
      <xdr:row>63</xdr:row>
      <xdr:rowOff>93980</xdr:rowOff>
    </xdr:to>
    <xdr:cxnSp macro="">
      <xdr:nvCxnSpPr>
        <xdr:cNvPr id="469" name="直線コネクタ 468"/>
        <xdr:cNvCxnSpPr/>
      </xdr:nvCxnSpPr>
      <xdr:spPr>
        <a:xfrm flipV="1">
          <a:off x="16318865" y="964692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97790</xdr:rowOff>
    </xdr:from>
    <xdr:ext cx="405130" cy="258445"/>
    <xdr:sp macro="" textlink="">
      <xdr:nvSpPr>
        <xdr:cNvPr id="470" name="【保健センター・保健所】&#10;有形固定資産減価償却率最小値テキスト"/>
        <xdr:cNvSpPr txBox="1"/>
      </xdr:nvSpPr>
      <xdr:spPr>
        <a:xfrm>
          <a:off x="16408400" y="10899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93980</xdr:rowOff>
    </xdr:from>
    <xdr:to>
      <xdr:col>23</xdr:col>
      <xdr:colOff>606425</xdr:colOff>
      <xdr:row>63</xdr:row>
      <xdr:rowOff>93980</xdr:rowOff>
    </xdr:to>
    <xdr:cxnSp macro="">
      <xdr:nvCxnSpPr>
        <xdr:cNvPr id="471" name="直線コネクタ 470"/>
        <xdr:cNvCxnSpPr/>
      </xdr:nvCxnSpPr>
      <xdr:spPr>
        <a:xfrm>
          <a:off x="16230600" y="1089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163830</xdr:rowOff>
    </xdr:from>
    <xdr:ext cx="405130" cy="259080"/>
    <xdr:sp macro="" textlink="">
      <xdr:nvSpPr>
        <xdr:cNvPr id="472" name="【保健センター・保健所】&#10;有形固定資産減価償却率最大値テキスト"/>
        <xdr:cNvSpPr txBox="1"/>
      </xdr:nvSpPr>
      <xdr:spPr>
        <a:xfrm>
          <a:off x="16408400" y="942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73" name="直線コネクタ 472"/>
        <xdr:cNvCxnSpPr/>
      </xdr:nvCxnSpPr>
      <xdr:spPr>
        <a:xfrm>
          <a:off x="16230600" y="964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85090</xdr:rowOff>
    </xdr:from>
    <xdr:ext cx="405130" cy="259080"/>
    <xdr:sp macro="" textlink="">
      <xdr:nvSpPr>
        <xdr:cNvPr id="474" name="【保健センター・保健所】&#10;有形固定資産減価償却率平均値テキスト"/>
        <xdr:cNvSpPr txBox="1"/>
      </xdr:nvSpPr>
      <xdr:spPr>
        <a:xfrm>
          <a:off x="16408400" y="10200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106680</xdr:rowOff>
    </xdr:from>
    <xdr:to>
      <xdr:col>23</xdr:col>
      <xdr:colOff>568325</xdr:colOff>
      <xdr:row>60</xdr:row>
      <xdr:rowOff>36830</xdr:rowOff>
    </xdr:to>
    <xdr:sp macro="" textlink="">
      <xdr:nvSpPr>
        <xdr:cNvPr id="475" name="フローチャート : 判断 474"/>
        <xdr:cNvSpPr/>
      </xdr:nvSpPr>
      <xdr:spPr>
        <a:xfrm>
          <a:off x="16268700" y="1022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109220</xdr:rowOff>
    </xdr:from>
    <xdr:to>
      <xdr:col>22</xdr:col>
      <xdr:colOff>415925</xdr:colOff>
      <xdr:row>61</xdr:row>
      <xdr:rowOff>39370</xdr:rowOff>
    </xdr:to>
    <xdr:sp macro="" textlink="">
      <xdr:nvSpPr>
        <xdr:cNvPr id="476" name="フローチャート : 判断 475"/>
        <xdr:cNvSpPr/>
      </xdr:nvSpPr>
      <xdr:spPr>
        <a:xfrm>
          <a:off x="15430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111760</xdr:rowOff>
    </xdr:from>
    <xdr:ext cx="761365" cy="258445"/>
    <xdr:sp macro="" textlink="">
      <xdr:nvSpPr>
        <xdr:cNvPr id="477" name="テキスト ボックス 476"/>
        <xdr:cNvSpPr txBox="1"/>
      </xdr:nvSpPr>
      <xdr:spPr>
        <a:xfrm>
          <a:off x="16129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8445"/>
    <xdr:sp macro="" textlink="">
      <xdr:nvSpPr>
        <xdr:cNvPr id="478" name="テキスト ボックス 477"/>
        <xdr:cNvSpPr txBox="1"/>
      </xdr:nvSpPr>
      <xdr:spPr>
        <a:xfrm>
          <a:off x="152901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1365" cy="258445"/>
    <xdr:sp macro="" textlink="">
      <xdr:nvSpPr>
        <xdr:cNvPr id="479" name="テキスト ボックス 478"/>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1365" cy="258445"/>
    <xdr:sp macro="" textlink="">
      <xdr:nvSpPr>
        <xdr:cNvPr id="480" name="テキスト ボックス 479"/>
        <xdr:cNvSpPr txBox="1"/>
      </xdr:nvSpPr>
      <xdr:spPr>
        <a:xfrm>
          <a:off x="13512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1365" cy="258445"/>
    <xdr:sp macro="" textlink="">
      <xdr:nvSpPr>
        <xdr:cNvPr id="481" name="テキスト ボックス 480"/>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56515</xdr:rowOff>
    </xdr:from>
    <xdr:to>
      <xdr:col>23</xdr:col>
      <xdr:colOff>568325</xdr:colOff>
      <xdr:row>57</xdr:row>
      <xdr:rowOff>158115</xdr:rowOff>
    </xdr:to>
    <xdr:sp macro="" textlink="">
      <xdr:nvSpPr>
        <xdr:cNvPr id="482" name="円/楕円 481"/>
        <xdr:cNvSpPr/>
      </xdr:nvSpPr>
      <xdr:spPr>
        <a:xfrm>
          <a:off x="162687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79375</xdr:rowOff>
    </xdr:from>
    <xdr:ext cx="405130" cy="258445"/>
    <xdr:sp macro="" textlink="">
      <xdr:nvSpPr>
        <xdr:cNvPr id="483" name="【保健センター・保健所】&#10;有形固定資産減価償却率該当値テキスト"/>
        <xdr:cNvSpPr txBox="1"/>
      </xdr:nvSpPr>
      <xdr:spPr>
        <a:xfrm>
          <a:off x="16408400" y="9680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109220</xdr:rowOff>
    </xdr:from>
    <xdr:to>
      <xdr:col>22</xdr:col>
      <xdr:colOff>415925</xdr:colOff>
      <xdr:row>58</xdr:row>
      <xdr:rowOff>39370</xdr:rowOff>
    </xdr:to>
    <xdr:sp macro="" textlink="">
      <xdr:nvSpPr>
        <xdr:cNvPr id="484" name="円/楕円 483"/>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107315</xdr:rowOff>
    </xdr:from>
    <xdr:to>
      <xdr:col>23</xdr:col>
      <xdr:colOff>517525</xdr:colOff>
      <xdr:row>57</xdr:row>
      <xdr:rowOff>160020</xdr:rowOff>
    </xdr:to>
    <xdr:cxnSp macro="">
      <xdr:nvCxnSpPr>
        <xdr:cNvPr id="485" name="直線コネクタ 484"/>
        <xdr:cNvCxnSpPr/>
      </xdr:nvCxnSpPr>
      <xdr:spPr>
        <a:xfrm flipV="1">
          <a:off x="15481300" y="987996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61</xdr:row>
      <xdr:rowOff>30480</xdr:rowOff>
    </xdr:from>
    <xdr:ext cx="405130" cy="258445"/>
    <xdr:sp macro="" textlink="">
      <xdr:nvSpPr>
        <xdr:cNvPr id="486" name="n_1aveValue【保健センター・保健所】&#10;有形固定資産減価償却率"/>
        <xdr:cNvSpPr txBox="1"/>
      </xdr:nvSpPr>
      <xdr:spPr>
        <a:xfrm>
          <a:off x="15266035" y="10488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22</xdr:col>
      <xdr:colOff>149860</xdr:colOff>
      <xdr:row>56</xdr:row>
      <xdr:rowOff>55880</xdr:rowOff>
    </xdr:from>
    <xdr:ext cx="405130" cy="259080"/>
    <xdr:sp macro="" textlink="">
      <xdr:nvSpPr>
        <xdr:cNvPr id="487" name="n_1mainValue【保健センター・保健所】&#10;有形固定資産減価償却率"/>
        <xdr:cNvSpPr txBox="1"/>
      </xdr:nvSpPr>
      <xdr:spPr>
        <a:xfrm>
          <a:off x="15266035" y="9657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496" name="テキスト ボックス 495"/>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7" name="直線コネクタ 49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8" name="直線コネクタ 49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29210</xdr:rowOff>
    </xdr:from>
    <xdr:ext cx="466725" cy="258445"/>
    <xdr:sp macro="" textlink="">
      <xdr:nvSpPr>
        <xdr:cNvPr id="499" name="テキスト ボックス 498"/>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0" name="直線コネクタ 49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60</xdr:row>
      <xdr:rowOff>86360</xdr:rowOff>
    </xdr:from>
    <xdr:ext cx="466725" cy="258445"/>
    <xdr:sp macro="" textlink="">
      <xdr:nvSpPr>
        <xdr:cNvPr id="501" name="テキスト ボックス 500"/>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2" name="直線コネクタ 50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57</xdr:row>
      <xdr:rowOff>143510</xdr:rowOff>
    </xdr:from>
    <xdr:ext cx="466725" cy="258445"/>
    <xdr:sp macro="" textlink="">
      <xdr:nvSpPr>
        <xdr:cNvPr id="503" name="テキスト ボックス 502"/>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4" name="直線コネクタ 50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55</xdr:row>
      <xdr:rowOff>29210</xdr:rowOff>
    </xdr:from>
    <xdr:ext cx="466725" cy="258445"/>
    <xdr:sp macro="" textlink="">
      <xdr:nvSpPr>
        <xdr:cNvPr id="505" name="テキスト ボックス 504"/>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6" name="直線コネクタ 50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6725" cy="258445"/>
    <xdr:sp macro="" textlink="">
      <xdr:nvSpPr>
        <xdr:cNvPr id="507" name="テキスト ボックス 506"/>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55</xdr:row>
      <xdr:rowOff>61595</xdr:rowOff>
    </xdr:from>
    <xdr:to>
      <xdr:col>32</xdr:col>
      <xdr:colOff>186055</xdr:colOff>
      <xdr:row>63</xdr:row>
      <xdr:rowOff>80010</xdr:rowOff>
    </xdr:to>
    <xdr:cxnSp macro="">
      <xdr:nvCxnSpPr>
        <xdr:cNvPr id="509" name="直線コネクタ 508"/>
        <xdr:cNvCxnSpPr/>
      </xdr:nvCxnSpPr>
      <xdr:spPr>
        <a:xfrm flipV="1">
          <a:off x="22160230" y="9491345"/>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83820</xdr:rowOff>
    </xdr:from>
    <xdr:ext cx="469265" cy="259080"/>
    <xdr:sp macro="" textlink="">
      <xdr:nvSpPr>
        <xdr:cNvPr id="510" name="【保健センター・保健所】&#10;一人当たり面積最小値テキスト"/>
        <xdr:cNvSpPr txBox="1"/>
      </xdr:nvSpPr>
      <xdr:spPr>
        <a:xfrm>
          <a:off x="22250400" y="10885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511" name="直線コネクタ 510"/>
        <xdr:cNvCxnSpPr/>
      </xdr:nvCxnSpPr>
      <xdr:spPr>
        <a:xfrm>
          <a:off x="22072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8255</xdr:rowOff>
    </xdr:from>
    <xdr:ext cx="469265" cy="258445"/>
    <xdr:sp macro="" textlink="">
      <xdr:nvSpPr>
        <xdr:cNvPr id="512" name="【保健センター・保健所】&#10;一人当たり面積最大値テキスト"/>
        <xdr:cNvSpPr txBox="1"/>
      </xdr:nvSpPr>
      <xdr:spPr>
        <a:xfrm>
          <a:off x="22250400" y="9266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61595</xdr:rowOff>
    </xdr:from>
    <xdr:to>
      <xdr:col>32</xdr:col>
      <xdr:colOff>276225</xdr:colOff>
      <xdr:row>55</xdr:row>
      <xdr:rowOff>61595</xdr:rowOff>
    </xdr:to>
    <xdr:cxnSp macro="">
      <xdr:nvCxnSpPr>
        <xdr:cNvPr id="513" name="直線コネクタ 512"/>
        <xdr:cNvCxnSpPr/>
      </xdr:nvCxnSpPr>
      <xdr:spPr>
        <a:xfrm>
          <a:off x="22072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154940</xdr:rowOff>
    </xdr:from>
    <xdr:ext cx="469265" cy="258445"/>
    <xdr:sp macro="" textlink="">
      <xdr:nvSpPr>
        <xdr:cNvPr id="514" name="【保健センター・保健所】&#10;一人当たり面積平均値テキスト"/>
        <xdr:cNvSpPr txBox="1"/>
      </xdr:nvSpPr>
      <xdr:spPr>
        <a:xfrm>
          <a:off x="22250400" y="102704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515" name="フローチャート : 判断 514"/>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152400</xdr:rowOff>
    </xdr:from>
    <xdr:to>
      <xdr:col>31</xdr:col>
      <xdr:colOff>85725</xdr:colOff>
      <xdr:row>62</xdr:row>
      <xdr:rowOff>82550</xdr:rowOff>
    </xdr:to>
    <xdr:sp macro="" textlink="">
      <xdr:nvSpPr>
        <xdr:cNvPr id="516" name="フローチャート : 判断 515"/>
        <xdr:cNvSpPr/>
      </xdr:nvSpPr>
      <xdr:spPr>
        <a:xfrm>
          <a:off x="21272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111760</xdr:rowOff>
    </xdr:from>
    <xdr:ext cx="761365" cy="258445"/>
    <xdr:sp macro="" textlink="">
      <xdr:nvSpPr>
        <xdr:cNvPr id="517" name="テキスト ボックス 516"/>
        <xdr:cNvSpPr txBox="1"/>
      </xdr:nvSpPr>
      <xdr:spPr>
        <a:xfrm>
          <a:off x="21971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8445"/>
    <xdr:sp macro="" textlink="">
      <xdr:nvSpPr>
        <xdr:cNvPr id="518" name="テキスト ボックス 517"/>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8445"/>
    <xdr:sp macro="" textlink="">
      <xdr:nvSpPr>
        <xdr:cNvPr id="519" name="テキスト ボックス 518"/>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8445"/>
    <xdr:sp macro="" textlink="">
      <xdr:nvSpPr>
        <xdr:cNvPr id="520" name="テキスト ボックス 519"/>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8445"/>
    <xdr:sp macro="" textlink="">
      <xdr:nvSpPr>
        <xdr:cNvPr id="521" name="テキスト ボックス 520"/>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20320</xdr:rowOff>
    </xdr:from>
    <xdr:to>
      <xdr:col>32</xdr:col>
      <xdr:colOff>238125</xdr:colOff>
      <xdr:row>63</xdr:row>
      <xdr:rowOff>121920</xdr:rowOff>
    </xdr:to>
    <xdr:sp macro="" textlink="">
      <xdr:nvSpPr>
        <xdr:cNvPr id="522" name="円/楕円 521"/>
        <xdr:cNvSpPr/>
      </xdr:nvSpPr>
      <xdr:spPr>
        <a:xfrm>
          <a:off x="221107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106680</xdr:rowOff>
    </xdr:from>
    <xdr:ext cx="469265" cy="259080"/>
    <xdr:sp macro="" textlink="">
      <xdr:nvSpPr>
        <xdr:cNvPr id="523" name="【保健センター・保健所】&#10;一人当たり面積該当値テキスト"/>
        <xdr:cNvSpPr txBox="1"/>
      </xdr:nvSpPr>
      <xdr:spPr>
        <a:xfrm>
          <a:off x="22250400" y="10736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20320</xdr:rowOff>
    </xdr:from>
    <xdr:to>
      <xdr:col>31</xdr:col>
      <xdr:colOff>85725</xdr:colOff>
      <xdr:row>63</xdr:row>
      <xdr:rowOff>121920</xdr:rowOff>
    </xdr:to>
    <xdr:sp macro="" textlink="">
      <xdr:nvSpPr>
        <xdr:cNvPr id="524" name="円/楕円 523"/>
        <xdr:cNvSpPr/>
      </xdr:nvSpPr>
      <xdr:spPr>
        <a:xfrm>
          <a:off x="21272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71120</xdr:rowOff>
    </xdr:from>
    <xdr:to>
      <xdr:col>32</xdr:col>
      <xdr:colOff>187325</xdr:colOff>
      <xdr:row>63</xdr:row>
      <xdr:rowOff>71120</xdr:rowOff>
    </xdr:to>
    <xdr:cxnSp macro="">
      <xdr:nvCxnSpPr>
        <xdr:cNvPr id="525" name="直線コネクタ 524"/>
        <xdr:cNvCxnSpPr/>
      </xdr:nvCxnSpPr>
      <xdr:spPr>
        <a:xfrm>
          <a:off x="21323300" y="108724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60</xdr:row>
      <xdr:rowOff>99060</xdr:rowOff>
    </xdr:from>
    <xdr:ext cx="469900" cy="258445"/>
    <xdr:sp macro="" textlink="">
      <xdr:nvSpPr>
        <xdr:cNvPr id="526" name="n_1aveValue【保健センター・保健所】&#10;一人当たり面積"/>
        <xdr:cNvSpPr txBox="1"/>
      </xdr:nvSpPr>
      <xdr:spPr>
        <a:xfrm>
          <a:off x="21075650" y="10386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473075</xdr:colOff>
      <xdr:row>63</xdr:row>
      <xdr:rowOff>113030</xdr:rowOff>
    </xdr:from>
    <xdr:ext cx="469900" cy="259080"/>
    <xdr:sp macro="" textlink="">
      <xdr:nvSpPr>
        <xdr:cNvPr id="527" name="n_1mainValue【保健センター・保健所】&#10;一人当たり面積"/>
        <xdr:cNvSpPr txBox="1"/>
      </xdr:nvSpPr>
      <xdr:spPr>
        <a:xfrm>
          <a:off x="21075650" y="10914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7815" cy="224790"/>
    <xdr:sp macro="" textlink="">
      <xdr:nvSpPr>
        <xdr:cNvPr id="536" name="テキスト ボックス 53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7" name="直線コネクタ 5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88</xdr:row>
      <xdr:rowOff>10160</xdr:rowOff>
    </xdr:from>
    <xdr:ext cx="402590" cy="259080"/>
    <xdr:sp macro="" textlink="">
      <xdr:nvSpPr>
        <xdr:cNvPr id="538" name="テキスト ボックス 537"/>
        <xdr:cNvSpPr txBox="1"/>
      </xdr:nvSpPr>
      <xdr:spPr>
        <a:xfrm>
          <a:off x="12042775" y="1509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39" name="直線コネクタ 5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85</xdr:row>
      <xdr:rowOff>143510</xdr:rowOff>
    </xdr:from>
    <xdr:ext cx="402590" cy="258445"/>
    <xdr:sp macro="" textlink="">
      <xdr:nvSpPr>
        <xdr:cNvPr id="540" name="テキスト ボックス 539"/>
        <xdr:cNvSpPr txBox="1"/>
      </xdr:nvSpPr>
      <xdr:spPr>
        <a:xfrm>
          <a:off x="12042775" y="14716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1" name="直線コネクタ 5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83</xdr:row>
      <xdr:rowOff>105410</xdr:rowOff>
    </xdr:from>
    <xdr:ext cx="402590" cy="259080"/>
    <xdr:sp macro="" textlink="">
      <xdr:nvSpPr>
        <xdr:cNvPr id="542" name="テキスト ボックス 541"/>
        <xdr:cNvSpPr txBox="1"/>
      </xdr:nvSpPr>
      <xdr:spPr>
        <a:xfrm>
          <a:off x="12042775" y="1433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3" name="直線コネクタ 5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81</xdr:row>
      <xdr:rowOff>67310</xdr:rowOff>
    </xdr:from>
    <xdr:ext cx="402590" cy="259080"/>
    <xdr:sp macro="" textlink="">
      <xdr:nvSpPr>
        <xdr:cNvPr id="544" name="テキスト ボックス 543"/>
        <xdr:cNvSpPr txBox="1"/>
      </xdr:nvSpPr>
      <xdr:spPr>
        <a:xfrm>
          <a:off x="1204277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5" name="直線コネクタ 5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79</xdr:row>
      <xdr:rowOff>29210</xdr:rowOff>
    </xdr:from>
    <xdr:ext cx="402590" cy="258445"/>
    <xdr:sp macro="" textlink="">
      <xdr:nvSpPr>
        <xdr:cNvPr id="546" name="テキスト ボックス 545"/>
        <xdr:cNvSpPr txBox="1"/>
      </xdr:nvSpPr>
      <xdr:spPr>
        <a:xfrm>
          <a:off x="1204277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7" name="直線コネクタ 5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76</xdr:row>
      <xdr:rowOff>162560</xdr:rowOff>
    </xdr:from>
    <xdr:ext cx="402590" cy="259080"/>
    <xdr:sp macro="" textlink="">
      <xdr:nvSpPr>
        <xdr:cNvPr id="548" name="テキスト ボックス 547"/>
        <xdr:cNvSpPr txBox="1"/>
      </xdr:nvSpPr>
      <xdr:spPr>
        <a:xfrm>
          <a:off x="12042775" y="1319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9" name="直線コネクタ 5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74</xdr:row>
      <xdr:rowOff>124460</xdr:rowOff>
    </xdr:from>
    <xdr:ext cx="402590" cy="259080"/>
    <xdr:sp macro="" textlink="">
      <xdr:nvSpPr>
        <xdr:cNvPr id="550" name="テキスト ボックス 549"/>
        <xdr:cNvSpPr txBox="1"/>
      </xdr:nvSpPr>
      <xdr:spPr>
        <a:xfrm>
          <a:off x="12042775" y="1281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79</xdr:row>
      <xdr:rowOff>53340</xdr:rowOff>
    </xdr:from>
    <xdr:to>
      <xdr:col>23</xdr:col>
      <xdr:colOff>516890</xdr:colOff>
      <xdr:row>87</xdr:row>
      <xdr:rowOff>11430</xdr:rowOff>
    </xdr:to>
    <xdr:cxnSp macro="">
      <xdr:nvCxnSpPr>
        <xdr:cNvPr id="552" name="直線コネクタ 551"/>
        <xdr:cNvCxnSpPr/>
      </xdr:nvCxnSpPr>
      <xdr:spPr>
        <a:xfrm flipV="1">
          <a:off x="16318865" y="1359789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15240</xdr:rowOff>
    </xdr:from>
    <xdr:ext cx="405130" cy="259080"/>
    <xdr:sp macro="" textlink="">
      <xdr:nvSpPr>
        <xdr:cNvPr id="553" name="【消防施設】&#10;有形固定資産減価償却率最小値テキスト"/>
        <xdr:cNvSpPr txBox="1"/>
      </xdr:nvSpPr>
      <xdr:spPr>
        <a:xfrm>
          <a:off x="16408400" y="1493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54" name="直線コネクタ 553"/>
        <xdr:cNvCxnSpPr/>
      </xdr:nvCxnSpPr>
      <xdr:spPr>
        <a:xfrm>
          <a:off x="16230600" y="1492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0</xdr:rowOff>
    </xdr:from>
    <xdr:ext cx="405130" cy="259080"/>
    <xdr:sp macro="" textlink="">
      <xdr:nvSpPr>
        <xdr:cNvPr id="555" name="【消防施設】&#10;有形固定資産減価償却率最大値テキスト"/>
        <xdr:cNvSpPr txBox="1"/>
      </xdr:nvSpPr>
      <xdr:spPr>
        <a:xfrm>
          <a:off x="16408400" y="13373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53340</xdr:rowOff>
    </xdr:from>
    <xdr:to>
      <xdr:col>23</xdr:col>
      <xdr:colOff>606425</xdr:colOff>
      <xdr:row>79</xdr:row>
      <xdr:rowOff>53340</xdr:rowOff>
    </xdr:to>
    <xdr:cxnSp macro="">
      <xdr:nvCxnSpPr>
        <xdr:cNvPr id="556" name="直線コネクタ 555"/>
        <xdr:cNvCxnSpPr/>
      </xdr:nvCxnSpPr>
      <xdr:spPr>
        <a:xfrm>
          <a:off x="16230600" y="1359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152400</xdr:rowOff>
    </xdr:from>
    <xdr:ext cx="405130" cy="259080"/>
    <xdr:sp macro="" textlink="">
      <xdr:nvSpPr>
        <xdr:cNvPr id="557" name="【消防施設】&#10;有形固定資産減価償却率平均値テキスト"/>
        <xdr:cNvSpPr txBox="1"/>
      </xdr:nvSpPr>
      <xdr:spPr>
        <a:xfrm>
          <a:off x="16408400" y="14211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2540</xdr:rowOff>
    </xdr:from>
    <xdr:to>
      <xdr:col>23</xdr:col>
      <xdr:colOff>568325</xdr:colOff>
      <xdr:row>83</xdr:row>
      <xdr:rowOff>104140</xdr:rowOff>
    </xdr:to>
    <xdr:sp macro="" textlink="">
      <xdr:nvSpPr>
        <xdr:cNvPr id="558" name="フローチャート : 判断 557"/>
        <xdr:cNvSpPr/>
      </xdr:nvSpPr>
      <xdr:spPr>
        <a:xfrm>
          <a:off x="16268700" y="142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21590</xdr:rowOff>
    </xdr:from>
    <xdr:to>
      <xdr:col>22</xdr:col>
      <xdr:colOff>415925</xdr:colOff>
      <xdr:row>83</xdr:row>
      <xdr:rowOff>123190</xdr:rowOff>
    </xdr:to>
    <xdr:sp macro="" textlink="">
      <xdr:nvSpPr>
        <xdr:cNvPr id="559" name="フローチャート : 判断 558"/>
        <xdr:cNvSpPr/>
      </xdr:nvSpPr>
      <xdr:spPr>
        <a:xfrm>
          <a:off x="15430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149860</xdr:rowOff>
    </xdr:from>
    <xdr:ext cx="761365" cy="259080"/>
    <xdr:sp macro="" textlink="">
      <xdr:nvSpPr>
        <xdr:cNvPr id="560" name="テキスト ボックス 559"/>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88</xdr:row>
      <xdr:rowOff>149860</xdr:rowOff>
    </xdr:from>
    <xdr:ext cx="762000" cy="259080"/>
    <xdr:sp macro="" textlink="">
      <xdr:nvSpPr>
        <xdr:cNvPr id="561" name="テキスト ボックス 560"/>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149860</xdr:rowOff>
    </xdr:from>
    <xdr:ext cx="761365" cy="259080"/>
    <xdr:sp macro="" textlink="">
      <xdr:nvSpPr>
        <xdr:cNvPr id="562" name="テキスト ボックス 561"/>
        <xdr:cNvSpPr txBox="1"/>
      </xdr:nvSpPr>
      <xdr:spPr>
        <a:xfrm>
          <a:off x="1440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149860</xdr:rowOff>
    </xdr:from>
    <xdr:ext cx="761365" cy="259080"/>
    <xdr:sp macro="" textlink="">
      <xdr:nvSpPr>
        <xdr:cNvPr id="563" name="テキスト ボックス 562"/>
        <xdr:cNvSpPr txBox="1"/>
      </xdr:nvSpPr>
      <xdr:spPr>
        <a:xfrm>
          <a:off x="13512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149860</xdr:rowOff>
    </xdr:from>
    <xdr:ext cx="761365" cy="259080"/>
    <xdr:sp macro="" textlink="">
      <xdr:nvSpPr>
        <xdr:cNvPr id="564" name="テキスト ボックス 563"/>
        <xdr:cNvSpPr txBox="1"/>
      </xdr:nvSpPr>
      <xdr:spPr>
        <a:xfrm>
          <a:off x="1262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124460</xdr:rowOff>
    </xdr:from>
    <xdr:to>
      <xdr:col>23</xdr:col>
      <xdr:colOff>568325</xdr:colOff>
      <xdr:row>83</xdr:row>
      <xdr:rowOff>54610</xdr:rowOff>
    </xdr:to>
    <xdr:sp macro="" textlink="">
      <xdr:nvSpPr>
        <xdr:cNvPr id="565" name="円/楕円 564"/>
        <xdr:cNvSpPr/>
      </xdr:nvSpPr>
      <xdr:spPr>
        <a:xfrm>
          <a:off x="162687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147320</xdr:rowOff>
    </xdr:from>
    <xdr:ext cx="405130" cy="259080"/>
    <xdr:sp macro="" textlink="">
      <xdr:nvSpPr>
        <xdr:cNvPr id="566" name="【消防施設】&#10;有形固定資産減価償却率該当値テキスト"/>
        <xdr:cNvSpPr txBox="1"/>
      </xdr:nvSpPr>
      <xdr:spPr>
        <a:xfrm>
          <a:off x="16408400" y="14034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109220</xdr:rowOff>
    </xdr:from>
    <xdr:to>
      <xdr:col>22</xdr:col>
      <xdr:colOff>415925</xdr:colOff>
      <xdr:row>83</xdr:row>
      <xdr:rowOff>39370</xdr:rowOff>
    </xdr:to>
    <xdr:sp macro="" textlink="">
      <xdr:nvSpPr>
        <xdr:cNvPr id="567" name="円/楕円 566"/>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160020</xdr:rowOff>
    </xdr:from>
    <xdr:to>
      <xdr:col>23</xdr:col>
      <xdr:colOff>517525</xdr:colOff>
      <xdr:row>83</xdr:row>
      <xdr:rowOff>3810</xdr:rowOff>
    </xdr:to>
    <xdr:cxnSp macro="">
      <xdr:nvCxnSpPr>
        <xdr:cNvPr id="568" name="直線コネクタ 567"/>
        <xdr:cNvCxnSpPr/>
      </xdr:nvCxnSpPr>
      <xdr:spPr>
        <a:xfrm>
          <a:off x="15481300" y="142189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83</xdr:row>
      <xdr:rowOff>114300</xdr:rowOff>
    </xdr:from>
    <xdr:ext cx="405130" cy="259080"/>
    <xdr:sp macro="" textlink="">
      <xdr:nvSpPr>
        <xdr:cNvPr id="569" name="n_1aveValue【消防施設】&#10;有形固定資産減価償却率"/>
        <xdr:cNvSpPr txBox="1"/>
      </xdr:nvSpPr>
      <xdr:spPr>
        <a:xfrm>
          <a:off x="15266035" y="1434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149860</xdr:colOff>
      <xdr:row>81</xdr:row>
      <xdr:rowOff>55880</xdr:rowOff>
    </xdr:from>
    <xdr:ext cx="405130" cy="259080"/>
    <xdr:sp macro="" textlink="">
      <xdr:nvSpPr>
        <xdr:cNvPr id="570" name="n_1mainValue【消防施設】&#10;有形固定資産減価償却率"/>
        <xdr:cNvSpPr txBox="1"/>
      </xdr:nvSpPr>
      <xdr:spPr>
        <a:xfrm>
          <a:off x="15266035" y="1394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85" cy="224790"/>
    <xdr:sp macro="" textlink="">
      <xdr:nvSpPr>
        <xdr:cNvPr id="579" name="テキスト ボックス 578"/>
        <xdr:cNvSpPr txBox="1"/>
      </xdr:nvSpPr>
      <xdr:spPr>
        <a:xfrm>
          <a:off x="182499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0" name="直線コネクタ 57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168910</xdr:rowOff>
    </xdr:from>
    <xdr:to>
      <xdr:col>33</xdr:col>
      <xdr:colOff>314325</xdr:colOff>
      <xdr:row>86</xdr:row>
      <xdr:rowOff>168910</xdr:rowOff>
    </xdr:to>
    <xdr:cxnSp macro="">
      <xdr:nvCxnSpPr>
        <xdr:cNvPr id="581" name="直線コネクタ 58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86</xdr:row>
      <xdr:rowOff>26670</xdr:rowOff>
    </xdr:from>
    <xdr:ext cx="466725" cy="259080"/>
    <xdr:sp macro="" textlink="">
      <xdr:nvSpPr>
        <xdr:cNvPr id="582" name="テキスト ボックス 581"/>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13335</xdr:rowOff>
    </xdr:from>
    <xdr:to>
      <xdr:col>33</xdr:col>
      <xdr:colOff>314325</xdr:colOff>
      <xdr:row>85</xdr:row>
      <xdr:rowOff>13335</xdr:rowOff>
    </xdr:to>
    <xdr:cxnSp macro="">
      <xdr:nvCxnSpPr>
        <xdr:cNvPr id="583" name="直線コネクタ 58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84</xdr:row>
      <xdr:rowOff>42545</xdr:rowOff>
    </xdr:from>
    <xdr:ext cx="466725" cy="258445"/>
    <xdr:sp macro="" textlink="">
      <xdr:nvSpPr>
        <xdr:cNvPr id="584" name="テキスト ボックス 583"/>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29845</xdr:rowOff>
    </xdr:from>
    <xdr:to>
      <xdr:col>33</xdr:col>
      <xdr:colOff>314325</xdr:colOff>
      <xdr:row>83</xdr:row>
      <xdr:rowOff>29845</xdr:rowOff>
    </xdr:to>
    <xdr:cxnSp macro="">
      <xdr:nvCxnSpPr>
        <xdr:cNvPr id="585" name="直線コネクタ 58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82</xdr:row>
      <xdr:rowOff>59055</xdr:rowOff>
    </xdr:from>
    <xdr:ext cx="466725" cy="259080"/>
    <xdr:sp macro="" textlink="">
      <xdr:nvSpPr>
        <xdr:cNvPr id="586" name="テキスト ボックス 585"/>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46355</xdr:rowOff>
    </xdr:from>
    <xdr:to>
      <xdr:col>33</xdr:col>
      <xdr:colOff>314325</xdr:colOff>
      <xdr:row>81</xdr:row>
      <xdr:rowOff>46355</xdr:rowOff>
    </xdr:to>
    <xdr:cxnSp macro="">
      <xdr:nvCxnSpPr>
        <xdr:cNvPr id="587" name="直線コネクタ 58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80</xdr:row>
      <xdr:rowOff>75565</xdr:rowOff>
    </xdr:from>
    <xdr:ext cx="466725" cy="258445"/>
    <xdr:sp macro="" textlink="">
      <xdr:nvSpPr>
        <xdr:cNvPr id="588" name="テキスト ボックス 587"/>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63500</xdr:rowOff>
    </xdr:from>
    <xdr:to>
      <xdr:col>33</xdr:col>
      <xdr:colOff>314325</xdr:colOff>
      <xdr:row>79</xdr:row>
      <xdr:rowOff>63500</xdr:rowOff>
    </xdr:to>
    <xdr:cxnSp macro="">
      <xdr:nvCxnSpPr>
        <xdr:cNvPr id="589" name="直線コネクタ 58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78</xdr:row>
      <xdr:rowOff>92075</xdr:rowOff>
    </xdr:from>
    <xdr:ext cx="466725" cy="259080"/>
    <xdr:sp macro="" textlink="">
      <xdr:nvSpPr>
        <xdr:cNvPr id="590" name="テキスト ボックス 589"/>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78740</xdr:rowOff>
    </xdr:from>
    <xdr:to>
      <xdr:col>33</xdr:col>
      <xdr:colOff>314325</xdr:colOff>
      <xdr:row>77</xdr:row>
      <xdr:rowOff>78740</xdr:rowOff>
    </xdr:to>
    <xdr:cxnSp macro="">
      <xdr:nvCxnSpPr>
        <xdr:cNvPr id="591" name="直線コネクタ 59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76</xdr:row>
      <xdr:rowOff>107950</xdr:rowOff>
    </xdr:from>
    <xdr:ext cx="466725" cy="259080"/>
    <xdr:sp macro="" textlink="">
      <xdr:nvSpPr>
        <xdr:cNvPr id="592" name="テキスト ボックス 591"/>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3" name="直線コネクタ 5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124460</xdr:rowOff>
    </xdr:from>
    <xdr:ext cx="466725" cy="259080"/>
    <xdr:sp macro="" textlink="">
      <xdr:nvSpPr>
        <xdr:cNvPr id="594" name="テキスト ボックス 59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78</xdr:row>
      <xdr:rowOff>6350</xdr:rowOff>
    </xdr:from>
    <xdr:to>
      <xdr:col>32</xdr:col>
      <xdr:colOff>186055</xdr:colOff>
      <xdr:row>86</xdr:row>
      <xdr:rowOff>48895</xdr:rowOff>
    </xdr:to>
    <xdr:cxnSp macro="">
      <xdr:nvCxnSpPr>
        <xdr:cNvPr id="596" name="直線コネクタ 595"/>
        <xdr:cNvCxnSpPr/>
      </xdr:nvCxnSpPr>
      <xdr:spPr>
        <a:xfrm flipV="1">
          <a:off x="22160230" y="1337945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52705</xdr:rowOff>
    </xdr:from>
    <xdr:ext cx="469265" cy="258445"/>
    <xdr:sp macro="" textlink="">
      <xdr:nvSpPr>
        <xdr:cNvPr id="597" name="【消防施設】&#10;一人当たり面積最小値テキスト"/>
        <xdr:cNvSpPr txBox="1"/>
      </xdr:nvSpPr>
      <xdr:spPr>
        <a:xfrm>
          <a:off x="22250400" y="14797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48895</xdr:rowOff>
    </xdr:from>
    <xdr:to>
      <xdr:col>32</xdr:col>
      <xdr:colOff>276225</xdr:colOff>
      <xdr:row>86</xdr:row>
      <xdr:rowOff>48895</xdr:rowOff>
    </xdr:to>
    <xdr:cxnSp macro="">
      <xdr:nvCxnSpPr>
        <xdr:cNvPr id="598" name="直線コネクタ 597"/>
        <xdr:cNvCxnSpPr/>
      </xdr:nvCxnSpPr>
      <xdr:spPr>
        <a:xfrm>
          <a:off x="22072600" y="1479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123825</xdr:rowOff>
    </xdr:from>
    <xdr:ext cx="469265" cy="258445"/>
    <xdr:sp macro="" textlink="">
      <xdr:nvSpPr>
        <xdr:cNvPr id="599" name="【消防施設】&#10;一人当たり面積最大値テキスト"/>
        <xdr:cNvSpPr txBox="1"/>
      </xdr:nvSpPr>
      <xdr:spPr>
        <a:xfrm>
          <a:off x="22250400" y="13154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6350</xdr:rowOff>
    </xdr:from>
    <xdr:to>
      <xdr:col>32</xdr:col>
      <xdr:colOff>276225</xdr:colOff>
      <xdr:row>78</xdr:row>
      <xdr:rowOff>6350</xdr:rowOff>
    </xdr:to>
    <xdr:cxnSp macro="">
      <xdr:nvCxnSpPr>
        <xdr:cNvPr id="600" name="直線コネクタ 599"/>
        <xdr:cNvCxnSpPr/>
      </xdr:nvCxnSpPr>
      <xdr:spPr>
        <a:xfrm>
          <a:off x="22072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94615</xdr:rowOff>
    </xdr:from>
    <xdr:ext cx="469265" cy="259080"/>
    <xdr:sp macro="" textlink="">
      <xdr:nvSpPr>
        <xdr:cNvPr id="601" name="【消防施設】&#10;一人当たり面積平均値テキスト"/>
        <xdr:cNvSpPr txBox="1"/>
      </xdr:nvSpPr>
      <xdr:spPr>
        <a:xfrm>
          <a:off x="22250400" y="1381061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71755</xdr:rowOff>
    </xdr:from>
    <xdr:to>
      <xdr:col>32</xdr:col>
      <xdr:colOff>238125</xdr:colOff>
      <xdr:row>82</xdr:row>
      <xdr:rowOff>1905</xdr:rowOff>
    </xdr:to>
    <xdr:sp macro="" textlink="">
      <xdr:nvSpPr>
        <xdr:cNvPr id="602" name="フローチャート : 判断 601"/>
        <xdr:cNvSpPr/>
      </xdr:nvSpPr>
      <xdr:spPr>
        <a:xfrm>
          <a:off x="221107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153035</xdr:rowOff>
    </xdr:from>
    <xdr:to>
      <xdr:col>31</xdr:col>
      <xdr:colOff>85725</xdr:colOff>
      <xdr:row>84</xdr:row>
      <xdr:rowOff>83185</xdr:rowOff>
    </xdr:to>
    <xdr:sp macro="" textlink="">
      <xdr:nvSpPr>
        <xdr:cNvPr id="603" name="フローチャート : 判断 602"/>
        <xdr:cNvSpPr/>
      </xdr:nvSpPr>
      <xdr:spPr>
        <a:xfrm>
          <a:off x="21272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149860</xdr:rowOff>
    </xdr:from>
    <xdr:ext cx="761365" cy="259080"/>
    <xdr:sp macro="" textlink="">
      <xdr:nvSpPr>
        <xdr:cNvPr id="604" name="テキスト ボックス 603"/>
        <xdr:cNvSpPr txBox="1"/>
      </xdr:nvSpPr>
      <xdr:spPr>
        <a:xfrm>
          <a:off x="21971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149860</xdr:rowOff>
    </xdr:from>
    <xdr:ext cx="762000" cy="259080"/>
    <xdr:sp macro="" textlink="">
      <xdr:nvSpPr>
        <xdr:cNvPr id="605" name="テキスト ボックス 60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149860</xdr:rowOff>
    </xdr:from>
    <xdr:ext cx="761365" cy="259080"/>
    <xdr:sp macro="" textlink="">
      <xdr:nvSpPr>
        <xdr:cNvPr id="606" name="テキスト ボックス 605"/>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149860</xdr:rowOff>
    </xdr:from>
    <xdr:ext cx="762000" cy="259080"/>
    <xdr:sp macro="" textlink="">
      <xdr:nvSpPr>
        <xdr:cNvPr id="607" name="テキスト ボックス 60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149860</xdr:rowOff>
    </xdr:from>
    <xdr:ext cx="762000" cy="259080"/>
    <xdr:sp macro="" textlink="">
      <xdr:nvSpPr>
        <xdr:cNvPr id="608" name="テキスト ボックス 60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66040</xdr:rowOff>
    </xdr:from>
    <xdr:to>
      <xdr:col>32</xdr:col>
      <xdr:colOff>238125</xdr:colOff>
      <xdr:row>83</xdr:row>
      <xdr:rowOff>167640</xdr:rowOff>
    </xdr:to>
    <xdr:sp macro="" textlink="">
      <xdr:nvSpPr>
        <xdr:cNvPr id="609" name="円/楕円 608"/>
        <xdr:cNvSpPr/>
      </xdr:nvSpPr>
      <xdr:spPr>
        <a:xfrm>
          <a:off x="22110700" y="142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44450</xdr:rowOff>
    </xdr:from>
    <xdr:ext cx="469265" cy="259080"/>
    <xdr:sp macro="" textlink="">
      <xdr:nvSpPr>
        <xdr:cNvPr id="610" name="【消防施設】&#10;一人当たり面積該当値テキスト"/>
        <xdr:cNvSpPr txBox="1"/>
      </xdr:nvSpPr>
      <xdr:spPr>
        <a:xfrm>
          <a:off x="22250400" y="14274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66040</xdr:rowOff>
    </xdr:from>
    <xdr:to>
      <xdr:col>31</xdr:col>
      <xdr:colOff>85725</xdr:colOff>
      <xdr:row>83</xdr:row>
      <xdr:rowOff>167640</xdr:rowOff>
    </xdr:to>
    <xdr:sp macro="" textlink="">
      <xdr:nvSpPr>
        <xdr:cNvPr id="611" name="円/楕円 610"/>
        <xdr:cNvSpPr/>
      </xdr:nvSpPr>
      <xdr:spPr>
        <a:xfrm>
          <a:off x="21272500" y="142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116840</xdr:rowOff>
    </xdr:from>
    <xdr:to>
      <xdr:col>32</xdr:col>
      <xdr:colOff>187325</xdr:colOff>
      <xdr:row>83</xdr:row>
      <xdr:rowOff>116840</xdr:rowOff>
    </xdr:to>
    <xdr:cxnSp macro="">
      <xdr:nvCxnSpPr>
        <xdr:cNvPr id="612" name="直線コネクタ 611"/>
        <xdr:cNvCxnSpPr/>
      </xdr:nvCxnSpPr>
      <xdr:spPr>
        <a:xfrm>
          <a:off x="21323300" y="14347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84</xdr:row>
      <xdr:rowOff>74930</xdr:rowOff>
    </xdr:from>
    <xdr:ext cx="469900" cy="258445"/>
    <xdr:sp macro="" textlink="">
      <xdr:nvSpPr>
        <xdr:cNvPr id="613" name="n_1aveValue【消防施設】&#10;一人当たり面積"/>
        <xdr:cNvSpPr txBox="1"/>
      </xdr:nvSpPr>
      <xdr:spPr>
        <a:xfrm>
          <a:off x="21075650" y="14476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473075</xdr:colOff>
      <xdr:row>82</xdr:row>
      <xdr:rowOff>12700</xdr:rowOff>
    </xdr:from>
    <xdr:ext cx="469900" cy="259080"/>
    <xdr:sp macro="" textlink="">
      <xdr:nvSpPr>
        <xdr:cNvPr id="614" name="n_1mainValue【消防施設】&#10;一人当たり面積"/>
        <xdr:cNvSpPr txBox="1"/>
      </xdr:nvSpPr>
      <xdr:spPr>
        <a:xfrm>
          <a:off x="21075650" y="14071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7815" cy="225425"/>
    <xdr:sp macro="" textlink="">
      <xdr:nvSpPr>
        <xdr:cNvPr id="623" name="テキスト ボックス 62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4" name="直線コネクタ 62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25" name="直線コネクタ 62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108</xdr:row>
      <xdr:rowOff>10160</xdr:rowOff>
    </xdr:from>
    <xdr:ext cx="339090" cy="259080"/>
    <xdr:sp macro="" textlink="">
      <xdr:nvSpPr>
        <xdr:cNvPr id="626" name="テキスト ボックス 625"/>
        <xdr:cNvSpPr txBox="1"/>
      </xdr:nvSpPr>
      <xdr:spPr>
        <a:xfrm>
          <a:off x="12106910" y="1852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27" name="直線コネクタ 62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105</xdr:row>
      <xdr:rowOff>143510</xdr:rowOff>
    </xdr:from>
    <xdr:ext cx="402590" cy="258445"/>
    <xdr:sp macro="" textlink="">
      <xdr:nvSpPr>
        <xdr:cNvPr id="628" name="テキスト ボックス 627"/>
        <xdr:cNvSpPr txBox="1"/>
      </xdr:nvSpPr>
      <xdr:spPr>
        <a:xfrm>
          <a:off x="1204277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29" name="直線コネクタ 62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103</xdr:row>
      <xdr:rowOff>105410</xdr:rowOff>
    </xdr:from>
    <xdr:ext cx="402590" cy="259080"/>
    <xdr:sp macro="" textlink="">
      <xdr:nvSpPr>
        <xdr:cNvPr id="630" name="テキスト ボックス 629"/>
        <xdr:cNvSpPr txBox="1"/>
      </xdr:nvSpPr>
      <xdr:spPr>
        <a:xfrm>
          <a:off x="1204277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1" name="直線コネクタ 63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101</xdr:row>
      <xdr:rowOff>67310</xdr:rowOff>
    </xdr:from>
    <xdr:ext cx="402590" cy="259080"/>
    <xdr:sp macro="" textlink="">
      <xdr:nvSpPr>
        <xdr:cNvPr id="632" name="テキスト ボックス 631"/>
        <xdr:cNvSpPr txBox="1"/>
      </xdr:nvSpPr>
      <xdr:spPr>
        <a:xfrm>
          <a:off x="1204277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3" name="直線コネクタ 63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99</xdr:row>
      <xdr:rowOff>29210</xdr:rowOff>
    </xdr:from>
    <xdr:ext cx="402590" cy="258445"/>
    <xdr:sp macro="" textlink="">
      <xdr:nvSpPr>
        <xdr:cNvPr id="634" name="テキスト ボックス 633"/>
        <xdr:cNvSpPr txBox="1"/>
      </xdr:nvSpPr>
      <xdr:spPr>
        <a:xfrm>
          <a:off x="12042775" y="17002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5" name="直線コネクタ 63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636" name="テキスト ボックス 635"/>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100</xdr:row>
      <xdr:rowOff>11430</xdr:rowOff>
    </xdr:from>
    <xdr:to>
      <xdr:col>23</xdr:col>
      <xdr:colOff>516890</xdr:colOff>
      <xdr:row>107</xdr:row>
      <xdr:rowOff>72390</xdr:rowOff>
    </xdr:to>
    <xdr:cxnSp macro="">
      <xdr:nvCxnSpPr>
        <xdr:cNvPr id="638" name="直線コネクタ 637"/>
        <xdr:cNvCxnSpPr/>
      </xdr:nvCxnSpPr>
      <xdr:spPr>
        <a:xfrm flipV="1">
          <a:off x="16318865" y="1715643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76200</xdr:rowOff>
    </xdr:from>
    <xdr:ext cx="405130" cy="258445"/>
    <xdr:sp macro="" textlink="">
      <xdr:nvSpPr>
        <xdr:cNvPr id="639" name="【庁舎】&#10;有形固定資産減価償却率最小値テキスト"/>
        <xdr:cNvSpPr txBox="1"/>
      </xdr:nvSpPr>
      <xdr:spPr>
        <a:xfrm>
          <a:off x="16408400" y="18421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72390</xdr:rowOff>
    </xdr:from>
    <xdr:to>
      <xdr:col>23</xdr:col>
      <xdr:colOff>606425</xdr:colOff>
      <xdr:row>107</xdr:row>
      <xdr:rowOff>72390</xdr:rowOff>
    </xdr:to>
    <xdr:cxnSp macro="">
      <xdr:nvCxnSpPr>
        <xdr:cNvPr id="640" name="直線コネクタ 639"/>
        <xdr:cNvCxnSpPr/>
      </xdr:nvCxnSpPr>
      <xdr:spPr>
        <a:xfrm>
          <a:off x="16230600" y="1841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129540</xdr:rowOff>
    </xdr:from>
    <xdr:ext cx="405130" cy="259080"/>
    <xdr:sp macro="" textlink="">
      <xdr:nvSpPr>
        <xdr:cNvPr id="641" name="【庁舎】&#10;有形固定資産減価償却率最大値テキスト"/>
        <xdr:cNvSpPr txBox="1"/>
      </xdr:nvSpPr>
      <xdr:spPr>
        <a:xfrm>
          <a:off x="16408400" y="1693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42" name="直線コネクタ 641"/>
        <xdr:cNvCxnSpPr/>
      </xdr:nvCxnSpPr>
      <xdr:spPr>
        <a:xfrm>
          <a:off x="16230600" y="1715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158115</xdr:rowOff>
    </xdr:from>
    <xdr:ext cx="405130" cy="258445"/>
    <xdr:sp macro="" textlink="">
      <xdr:nvSpPr>
        <xdr:cNvPr id="643" name="【庁舎】&#10;有形固定資産減価償却率平均値テキスト"/>
        <xdr:cNvSpPr txBox="1"/>
      </xdr:nvSpPr>
      <xdr:spPr>
        <a:xfrm>
          <a:off x="16408400" y="17646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44" name="フローチャート : 判断 643"/>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141605</xdr:rowOff>
    </xdr:from>
    <xdr:to>
      <xdr:col>22</xdr:col>
      <xdr:colOff>415925</xdr:colOff>
      <xdr:row>102</xdr:row>
      <xdr:rowOff>71755</xdr:rowOff>
    </xdr:to>
    <xdr:sp macro="" textlink="">
      <xdr:nvSpPr>
        <xdr:cNvPr id="645" name="フローチャート : 判断 644"/>
        <xdr:cNvSpPr/>
      </xdr:nvSpPr>
      <xdr:spPr>
        <a:xfrm>
          <a:off x="15430500"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16510</xdr:rowOff>
    </xdr:from>
    <xdr:ext cx="761365" cy="259080"/>
    <xdr:sp macro="" textlink="">
      <xdr:nvSpPr>
        <xdr:cNvPr id="646" name="テキスト ボックス 645"/>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647" name="テキスト ボックス 646"/>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1365" cy="259080"/>
    <xdr:sp macro="" textlink="">
      <xdr:nvSpPr>
        <xdr:cNvPr id="648" name="テキスト ボックス 647"/>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1365" cy="259080"/>
    <xdr:sp macro="" textlink="">
      <xdr:nvSpPr>
        <xdr:cNvPr id="649" name="テキスト ボックス 648"/>
        <xdr:cNvSpPr txBox="1"/>
      </xdr:nvSpPr>
      <xdr:spPr>
        <a:xfrm>
          <a:off x="13512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1365" cy="259080"/>
    <xdr:sp macro="" textlink="">
      <xdr:nvSpPr>
        <xdr:cNvPr id="650" name="テキスト ボックス 649"/>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25400</xdr:rowOff>
    </xdr:from>
    <xdr:to>
      <xdr:col>23</xdr:col>
      <xdr:colOff>568325</xdr:colOff>
      <xdr:row>102</xdr:row>
      <xdr:rowOff>127000</xdr:rowOff>
    </xdr:to>
    <xdr:sp macro="" textlink="">
      <xdr:nvSpPr>
        <xdr:cNvPr id="651" name="円/楕円 650"/>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48260</xdr:rowOff>
    </xdr:from>
    <xdr:ext cx="405130" cy="259080"/>
    <xdr:sp macro="" textlink="">
      <xdr:nvSpPr>
        <xdr:cNvPr id="652" name="【庁舎】&#10;有形固定資産減価償却率該当値テキスト"/>
        <xdr:cNvSpPr txBox="1"/>
      </xdr:nvSpPr>
      <xdr:spPr>
        <a:xfrm>
          <a:off x="16408400" y="1736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61595</xdr:rowOff>
    </xdr:from>
    <xdr:to>
      <xdr:col>22</xdr:col>
      <xdr:colOff>415925</xdr:colOff>
      <xdr:row>102</xdr:row>
      <xdr:rowOff>163195</xdr:rowOff>
    </xdr:to>
    <xdr:sp macro="" textlink="">
      <xdr:nvSpPr>
        <xdr:cNvPr id="653" name="円/楕円 652"/>
        <xdr:cNvSpPr/>
      </xdr:nvSpPr>
      <xdr:spPr>
        <a:xfrm>
          <a:off x="15430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76200</xdr:rowOff>
    </xdr:from>
    <xdr:to>
      <xdr:col>23</xdr:col>
      <xdr:colOff>517525</xdr:colOff>
      <xdr:row>102</xdr:row>
      <xdr:rowOff>112395</xdr:rowOff>
    </xdr:to>
    <xdr:cxnSp macro="">
      <xdr:nvCxnSpPr>
        <xdr:cNvPr id="654" name="直線コネクタ 653"/>
        <xdr:cNvCxnSpPr/>
      </xdr:nvCxnSpPr>
      <xdr:spPr>
        <a:xfrm flipV="1">
          <a:off x="15481300" y="1756410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149860</xdr:colOff>
      <xdr:row>100</xdr:row>
      <xdr:rowOff>88265</xdr:rowOff>
    </xdr:from>
    <xdr:ext cx="405130" cy="258445"/>
    <xdr:sp macro="" textlink="">
      <xdr:nvSpPr>
        <xdr:cNvPr id="655" name="n_1aveValue【庁舎】&#10;有形固定資産減価償却率"/>
        <xdr:cNvSpPr txBox="1"/>
      </xdr:nvSpPr>
      <xdr:spPr>
        <a:xfrm>
          <a:off x="15266035" y="17233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149860</xdr:colOff>
      <xdr:row>102</xdr:row>
      <xdr:rowOff>154940</xdr:rowOff>
    </xdr:from>
    <xdr:ext cx="405130" cy="258445"/>
    <xdr:sp macro="" textlink="">
      <xdr:nvSpPr>
        <xdr:cNvPr id="656" name="n_1mainValue【庁舎】&#10;有形固定資産減価償却率"/>
        <xdr:cNvSpPr txBox="1"/>
      </xdr:nvSpPr>
      <xdr:spPr>
        <a:xfrm>
          <a:off x="15266035" y="17642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665" name="テキスト ボックス 664"/>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6" name="直線コネクタ 66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110</xdr:row>
      <xdr:rowOff>48260</xdr:rowOff>
    </xdr:from>
    <xdr:ext cx="466725" cy="259080"/>
    <xdr:sp macro="" textlink="">
      <xdr:nvSpPr>
        <xdr:cNvPr id="667" name="テキスト ボックス 666"/>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68" name="直線コネクタ 667"/>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107</xdr:row>
      <xdr:rowOff>105410</xdr:rowOff>
    </xdr:from>
    <xdr:ext cx="466725" cy="259080"/>
    <xdr:sp macro="" textlink="">
      <xdr:nvSpPr>
        <xdr:cNvPr id="669" name="テキスト ボックス 668"/>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0" name="直線コネクタ 669"/>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104</xdr:row>
      <xdr:rowOff>162560</xdr:rowOff>
    </xdr:from>
    <xdr:ext cx="466725" cy="259080"/>
    <xdr:sp macro="" textlink="">
      <xdr:nvSpPr>
        <xdr:cNvPr id="671" name="テキスト ボックス 670"/>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72" name="直線コネクタ 671"/>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102</xdr:row>
      <xdr:rowOff>48260</xdr:rowOff>
    </xdr:from>
    <xdr:ext cx="466725" cy="259080"/>
    <xdr:sp macro="" textlink="">
      <xdr:nvSpPr>
        <xdr:cNvPr id="673" name="テキスト ボックス 672"/>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4" name="直線コネクタ 673"/>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99</xdr:row>
      <xdr:rowOff>105410</xdr:rowOff>
    </xdr:from>
    <xdr:ext cx="466725" cy="259080"/>
    <xdr:sp macro="" textlink="">
      <xdr:nvSpPr>
        <xdr:cNvPr id="675" name="テキスト ボックス 674"/>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6" name="直線コネクタ 67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6725" cy="259080"/>
    <xdr:sp macro="" textlink="">
      <xdr:nvSpPr>
        <xdr:cNvPr id="677" name="テキスト ボックス 676"/>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99</xdr:row>
      <xdr:rowOff>165100</xdr:rowOff>
    </xdr:from>
    <xdr:to>
      <xdr:col>32</xdr:col>
      <xdr:colOff>186055</xdr:colOff>
      <xdr:row>107</xdr:row>
      <xdr:rowOff>147320</xdr:rowOff>
    </xdr:to>
    <xdr:cxnSp macro="">
      <xdr:nvCxnSpPr>
        <xdr:cNvPr id="679" name="直線コネクタ 678"/>
        <xdr:cNvCxnSpPr/>
      </xdr:nvCxnSpPr>
      <xdr:spPr>
        <a:xfrm flipV="1">
          <a:off x="22160230" y="1713865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151130</xdr:rowOff>
    </xdr:from>
    <xdr:ext cx="469265" cy="259080"/>
    <xdr:sp macro="" textlink="">
      <xdr:nvSpPr>
        <xdr:cNvPr id="680" name="【庁舎】&#10;一人当たり面積最小値テキスト"/>
        <xdr:cNvSpPr txBox="1"/>
      </xdr:nvSpPr>
      <xdr:spPr>
        <a:xfrm>
          <a:off x="22250400" y="18496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147320</xdr:rowOff>
    </xdr:from>
    <xdr:to>
      <xdr:col>32</xdr:col>
      <xdr:colOff>276225</xdr:colOff>
      <xdr:row>107</xdr:row>
      <xdr:rowOff>147320</xdr:rowOff>
    </xdr:to>
    <xdr:cxnSp macro="">
      <xdr:nvCxnSpPr>
        <xdr:cNvPr id="681" name="直線コネクタ 680"/>
        <xdr:cNvCxnSpPr/>
      </xdr:nvCxnSpPr>
      <xdr:spPr>
        <a:xfrm>
          <a:off x="22072600" y="1849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111760</xdr:rowOff>
    </xdr:from>
    <xdr:ext cx="469265" cy="258445"/>
    <xdr:sp macro="" textlink="">
      <xdr:nvSpPr>
        <xdr:cNvPr id="682" name="【庁舎】&#10;一人当たり面積最大値テキスト"/>
        <xdr:cNvSpPr txBox="1"/>
      </xdr:nvSpPr>
      <xdr:spPr>
        <a:xfrm>
          <a:off x="22250400" y="16913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165100</xdr:rowOff>
    </xdr:from>
    <xdr:to>
      <xdr:col>32</xdr:col>
      <xdr:colOff>276225</xdr:colOff>
      <xdr:row>99</xdr:row>
      <xdr:rowOff>165100</xdr:rowOff>
    </xdr:to>
    <xdr:cxnSp macro="">
      <xdr:nvCxnSpPr>
        <xdr:cNvPr id="683" name="直線コネクタ 682"/>
        <xdr:cNvCxnSpPr/>
      </xdr:nvCxnSpPr>
      <xdr:spPr>
        <a:xfrm>
          <a:off x="22072600" y="1713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66675</xdr:rowOff>
    </xdr:from>
    <xdr:ext cx="469265" cy="258445"/>
    <xdr:sp macro="" textlink="">
      <xdr:nvSpPr>
        <xdr:cNvPr id="684" name="【庁舎】&#10;一人当たり面積平均値テキスト"/>
        <xdr:cNvSpPr txBox="1"/>
      </xdr:nvSpPr>
      <xdr:spPr>
        <a:xfrm>
          <a:off x="22250400" y="177260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43815</xdr:rowOff>
    </xdr:from>
    <xdr:to>
      <xdr:col>32</xdr:col>
      <xdr:colOff>238125</xdr:colOff>
      <xdr:row>104</xdr:row>
      <xdr:rowOff>145415</xdr:rowOff>
    </xdr:to>
    <xdr:sp macro="" textlink="">
      <xdr:nvSpPr>
        <xdr:cNvPr id="685" name="フローチャート : 判断 684"/>
        <xdr:cNvSpPr/>
      </xdr:nvSpPr>
      <xdr:spPr>
        <a:xfrm>
          <a:off x="22110700" y="1787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66675</xdr:rowOff>
    </xdr:from>
    <xdr:to>
      <xdr:col>31</xdr:col>
      <xdr:colOff>85725</xdr:colOff>
      <xdr:row>106</xdr:row>
      <xdr:rowOff>168275</xdr:rowOff>
    </xdr:to>
    <xdr:sp macro="" textlink="">
      <xdr:nvSpPr>
        <xdr:cNvPr id="686" name="フローチャート : 判断 685"/>
        <xdr:cNvSpPr/>
      </xdr:nvSpPr>
      <xdr:spPr>
        <a:xfrm>
          <a:off x="21272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16510</xdr:rowOff>
    </xdr:from>
    <xdr:ext cx="761365" cy="259080"/>
    <xdr:sp macro="" textlink="">
      <xdr:nvSpPr>
        <xdr:cNvPr id="687" name="テキスト ボックス 686"/>
        <xdr:cNvSpPr txBox="1"/>
      </xdr:nvSpPr>
      <xdr:spPr>
        <a:xfrm>
          <a:off x="21971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688" name="テキスト ボックス 68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689" name="テキスト ボックス 688"/>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690" name="テキスト ボックス 68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691" name="テキスト ボックス 69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39370</xdr:rowOff>
    </xdr:from>
    <xdr:to>
      <xdr:col>32</xdr:col>
      <xdr:colOff>238125</xdr:colOff>
      <xdr:row>106</xdr:row>
      <xdr:rowOff>140970</xdr:rowOff>
    </xdr:to>
    <xdr:sp macro="" textlink="">
      <xdr:nvSpPr>
        <xdr:cNvPr id="692" name="円/楕円 691"/>
        <xdr:cNvSpPr/>
      </xdr:nvSpPr>
      <xdr:spPr>
        <a:xfrm>
          <a:off x="22110700" y="182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17780</xdr:rowOff>
    </xdr:from>
    <xdr:ext cx="469265" cy="258445"/>
    <xdr:sp macro="" textlink="">
      <xdr:nvSpPr>
        <xdr:cNvPr id="693" name="【庁舎】&#10;一人当たり面積該当値テキスト"/>
        <xdr:cNvSpPr txBox="1"/>
      </xdr:nvSpPr>
      <xdr:spPr>
        <a:xfrm>
          <a:off x="22250400" y="18191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29845</xdr:rowOff>
    </xdr:from>
    <xdr:to>
      <xdr:col>31</xdr:col>
      <xdr:colOff>85725</xdr:colOff>
      <xdr:row>106</xdr:row>
      <xdr:rowOff>132080</xdr:rowOff>
    </xdr:to>
    <xdr:sp macro="" textlink="">
      <xdr:nvSpPr>
        <xdr:cNvPr id="694" name="円/楕円 693"/>
        <xdr:cNvSpPr/>
      </xdr:nvSpPr>
      <xdr:spPr>
        <a:xfrm>
          <a:off x="21272500" y="1820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80645</xdr:rowOff>
    </xdr:from>
    <xdr:to>
      <xdr:col>32</xdr:col>
      <xdr:colOff>187325</xdr:colOff>
      <xdr:row>106</xdr:row>
      <xdr:rowOff>90170</xdr:rowOff>
    </xdr:to>
    <xdr:cxnSp macro="">
      <xdr:nvCxnSpPr>
        <xdr:cNvPr id="695" name="直線コネクタ 694"/>
        <xdr:cNvCxnSpPr/>
      </xdr:nvCxnSpPr>
      <xdr:spPr>
        <a:xfrm>
          <a:off x="21323300" y="182543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473075</xdr:colOff>
      <xdr:row>106</xdr:row>
      <xdr:rowOff>159385</xdr:rowOff>
    </xdr:from>
    <xdr:ext cx="469900" cy="258445"/>
    <xdr:sp macro="" textlink="">
      <xdr:nvSpPr>
        <xdr:cNvPr id="696" name="n_1aveValue【庁舎】&#10;一人当たり面積"/>
        <xdr:cNvSpPr txBox="1"/>
      </xdr:nvSpPr>
      <xdr:spPr>
        <a:xfrm>
          <a:off x="21075650" y="18333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473075</xdr:colOff>
      <xdr:row>104</xdr:row>
      <xdr:rowOff>147955</xdr:rowOff>
    </xdr:from>
    <xdr:ext cx="469900" cy="258445"/>
    <xdr:sp macro="" textlink="">
      <xdr:nvSpPr>
        <xdr:cNvPr id="697" name="n_1mainValue【庁舎】&#10;一人当たり面積"/>
        <xdr:cNvSpPr txBox="1"/>
      </xdr:nvSpPr>
      <xdr:spPr>
        <a:xfrm>
          <a:off x="21075650" y="17978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有形固定資産減価償却率は消防施設を除いた全ての項目で増加している状況である。消防施設については、防災行政無線固定系子局整備工事による取得価額の増加に伴い有形固定資産減価償却率は減少している。人口一人当たり面積等については全ての項目で減少又は横ばいとなっているが、これは分母項目である人口が増加していることによるものである。</a:t>
          </a:r>
        </a:p>
        <a:p>
          <a:r>
            <a:rPr lang="ja-JP" altLang="en-US"/>
            <a:t>　施設類型別でみたときに、有形固定資産減価償却率が高い水準にあるものを挙げると、一般廃棄物処理施設（75.1％）と保健センター・保健所（67.8％）が挙げられ、これらについては公共施設の老朽化対策の必要性が高い類型であることが読み取れる。</a:t>
          </a:r>
        </a:p>
        <a:p>
          <a:r>
            <a:rPr lang="ja-JP" altLang="en-US"/>
            <a:t>　人口一人当たり面積等については、福祉施設及び市民会館を除き、類似団体内平均を下回る状況となっている。</a:t>
          </a:r>
        </a:p>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4TPIUX38\&#12304;&#36001;&#25919;&#29366;&#27841;&#36039;&#26009;&#38598;&#12305;_112291_&#21644;&#20809;&#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G51" t="str">
            <v>当該団体値</v>
          </cell>
          <cell r="N51">
            <v>57.9</v>
          </cell>
          <cell r="O51">
            <v>57.1</v>
          </cell>
        </row>
        <row r="53">
          <cell r="N53">
            <v>54.7</v>
          </cell>
          <cell r="O53">
            <v>56.2</v>
          </cell>
        </row>
        <row r="55">
          <cell r="G55" t="str">
            <v>類似団体内平均値</v>
          </cell>
          <cell r="N55">
            <v>33.6</v>
          </cell>
          <cell r="O55">
            <v>32.5</v>
          </cell>
        </row>
        <row r="57">
          <cell r="N57">
            <v>56.8</v>
          </cell>
          <cell r="O57">
            <v>56.7</v>
          </cell>
        </row>
        <row r="73">
          <cell r="G73" t="str">
            <v>当該団体値</v>
          </cell>
          <cell r="K73">
            <v>39.299999999999997</v>
          </cell>
          <cell r="L73">
            <v>41.4</v>
          </cell>
          <cell r="M73">
            <v>35.6</v>
          </cell>
          <cell r="N73">
            <v>57.9</v>
          </cell>
          <cell r="O73">
            <v>57.1</v>
          </cell>
        </row>
        <row r="75">
          <cell r="K75">
            <v>4.3</v>
          </cell>
          <cell r="L75">
            <v>3.2</v>
          </cell>
          <cell r="M75">
            <v>2.8</v>
          </cell>
          <cell r="N75">
            <v>2.7</v>
          </cell>
          <cell r="O75">
            <v>2.8</v>
          </cell>
        </row>
        <row r="77">
          <cell r="G77" t="str">
            <v>類似団体内平均値</v>
          </cell>
          <cell r="K77">
            <v>58.2</v>
          </cell>
          <cell r="L77">
            <v>50.3</v>
          </cell>
          <cell r="M77">
            <v>45.9</v>
          </cell>
          <cell r="N77">
            <v>33.6</v>
          </cell>
          <cell r="O77">
            <v>32.5</v>
          </cell>
        </row>
        <row r="79">
          <cell r="K79">
            <v>10.3</v>
          </cell>
          <cell r="L79">
            <v>9.6</v>
          </cell>
          <cell r="M79">
            <v>8.8000000000000007</v>
          </cell>
          <cell r="N79">
            <v>7</v>
          </cell>
          <cell r="O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21" sqref="B21:AX21"/>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06" t="s">
        <v>114</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2"/>
      <c r="DK1" s="2"/>
      <c r="DL1" s="2"/>
      <c r="DM1" s="2"/>
      <c r="DN1" s="2"/>
      <c r="DO1" s="2"/>
    </row>
    <row r="2" spans="1:119" ht="24">
      <c r="B2" s="3" t="s">
        <v>63</v>
      </c>
      <c r="C2" s="3"/>
      <c r="D2" s="12"/>
    </row>
    <row r="3" spans="1:119" ht="18.75" customHeight="1">
      <c r="A3" s="2"/>
      <c r="B3" s="449" t="s">
        <v>70</v>
      </c>
      <c r="C3" s="450"/>
      <c r="D3" s="450"/>
      <c r="E3" s="451"/>
      <c r="F3" s="451"/>
      <c r="G3" s="451"/>
      <c r="H3" s="451"/>
      <c r="I3" s="451"/>
      <c r="J3" s="451"/>
      <c r="K3" s="451"/>
      <c r="L3" s="451" t="s">
        <v>30</v>
      </c>
      <c r="M3" s="451"/>
      <c r="N3" s="451"/>
      <c r="O3" s="451"/>
      <c r="P3" s="451"/>
      <c r="Q3" s="451"/>
      <c r="R3" s="458"/>
      <c r="S3" s="458"/>
      <c r="T3" s="458"/>
      <c r="U3" s="458"/>
      <c r="V3" s="459"/>
      <c r="W3" s="310" t="s">
        <v>53</v>
      </c>
      <c r="X3" s="311"/>
      <c r="Y3" s="311"/>
      <c r="Z3" s="311"/>
      <c r="AA3" s="311"/>
      <c r="AB3" s="450"/>
      <c r="AC3" s="458" t="s">
        <v>74</v>
      </c>
      <c r="AD3" s="311"/>
      <c r="AE3" s="311"/>
      <c r="AF3" s="311"/>
      <c r="AG3" s="311"/>
      <c r="AH3" s="311"/>
      <c r="AI3" s="311"/>
      <c r="AJ3" s="311"/>
      <c r="AK3" s="311"/>
      <c r="AL3" s="312"/>
      <c r="AM3" s="310" t="s">
        <v>115</v>
      </c>
      <c r="AN3" s="311"/>
      <c r="AO3" s="311"/>
      <c r="AP3" s="311"/>
      <c r="AQ3" s="311"/>
      <c r="AR3" s="311"/>
      <c r="AS3" s="311"/>
      <c r="AT3" s="311"/>
      <c r="AU3" s="311"/>
      <c r="AV3" s="311"/>
      <c r="AW3" s="311"/>
      <c r="AX3" s="312"/>
      <c r="AY3" s="307" t="s">
        <v>3</v>
      </c>
      <c r="AZ3" s="308"/>
      <c r="BA3" s="308"/>
      <c r="BB3" s="308"/>
      <c r="BC3" s="308"/>
      <c r="BD3" s="308"/>
      <c r="BE3" s="308"/>
      <c r="BF3" s="308"/>
      <c r="BG3" s="308"/>
      <c r="BH3" s="308"/>
      <c r="BI3" s="308"/>
      <c r="BJ3" s="308"/>
      <c r="BK3" s="308"/>
      <c r="BL3" s="308"/>
      <c r="BM3" s="309"/>
      <c r="BN3" s="310" t="s">
        <v>92</v>
      </c>
      <c r="BO3" s="311"/>
      <c r="BP3" s="311"/>
      <c r="BQ3" s="311"/>
      <c r="BR3" s="311"/>
      <c r="BS3" s="311"/>
      <c r="BT3" s="311"/>
      <c r="BU3" s="312"/>
      <c r="BV3" s="310" t="s">
        <v>116</v>
      </c>
      <c r="BW3" s="311"/>
      <c r="BX3" s="311"/>
      <c r="BY3" s="311"/>
      <c r="BZ3" s="311"/>
      <c r="CA3" s="311"/>
      <c r="CB3" s="311"/>
      <c r="CC3" s="312"/>
      <c r="CD3" s="307" t="s">
        <v>3</v>
      </c>
      <c r="CE3" s="308"/>
      <c r="CF3" s="308"/>
      <c r="CG3" s="308"/>
      <c r="CH3" s="308"/>
      <c r="CI3" s="308"/>
      <c r="CJ3" s="308"/>
      <c r="CK3" s="308"/>
      <c r="CL3" s="308"/>
      <c r="CM3" s="308"/>
      <c r="CN3" s="308"/>
      <c r="CO3" s="308"/>
      <c r="CP3" s="308"/>
      <c r="CQ3" s="308"/>
      <c r="CR3" s="308"/>
      <c r="CS3" s="309"/>
      <c r="CT3" s="310" t="s">
        <v>120</v>
      </c>
      <c r="CU3" s="311"/>
      <c r="CV3" s="311"/>
      <c r="CW3" s="311"/>
      <c r="CX3" s="311"/>
      <c r="CY3" s="311"/>
      <c r="CZ3" s="311"/>
      <c r="DA3" s="312"/>
      <c r="DB3" s="310" t="s">
        <v>101</v>
      </c>
      <c r="DC3" s="311"/>
      <c r="DD3" s="311"/>
      <c r="DE3" s="311"/>
      <c r="DF3" s="311"/>
      <c r="DG3" s="311"/>
      <c r="DH3" s="311"/>
      <c r="DI3" s="312"/>
    </row>
    <row r="4" spans="1:119" ht="18.75" customHeight="1">
      <c r="A4" s="2"/>
      <c r="B4" s="452"/>
      <c r="C4" s="453"/>
      <c r="D4" s="453"/>
      <c r="E4" s="454"/>
      <c r="F4" s="454"/>
      <c r="G4" s="454"/>
      <c r="H4" s="454"/>
      <c r="I4" s="454"/>
      <c r="J4" s="454"/>
      <c r="K4" s="454"/>
      <c r="L4" s="454"/>
      <c r="M4" s="454"/>
      <c r="N4" s="454"/>
      <c r="O4" s="454"/>
      <c r="P4" s="454"/>
      <c r="Q4" s="454"/>
      <c r="R4" s="460"/>
      <c r="S4" s="460"/>
      <c r="T4" s="460"/>
      <c r="U4" s="460"/>
      <c r="V4" s="461"/>
      <c r="W4" s="464"/>
      <c r="X4" s="436"/>
      <c r="Y4" s="436"/>
      <c r="Z4" s="436"/>
      <c r="AA4" s="436"/>
      <c r="AB4" s="453"/>
      <c r="AC4" s="460"/>
      <c r="AD4" s="436"/>
      <c r="AE4" s="436"/>
      <c r="AF4" s="436"/>
      <c r="AG4" s="436"/>
      <c r="AH4" s="436"/>
      <c r="AI4" s="436"/>
      <c r="AJ4" s="436"/>
      <c r="AK4" s="436"/>
      <c r="AL4" s="467"/>
      <c r="AM4" s="465"/>
      <c r="AN4" s="466"/>
      <c r="AO4" s="466"/>
      <c r="AP4" s="466"/>
      <c r="AQ4" s="466"/>
      <c r="AR4" s="466"/>
      <c r="AS4" s="466"/>
      <c r="AT4" s="466"/>
      <c r="AU4" s="466"/>
      <c r="AV4" s="466"/>
      <c r="AW4" s="466"/>
      <c r="AX4" s="468"/>
      <c r="AY4" s="313" t="s">
        <v>122</v>
      </c>
      <c r="AZ4" s="314"/>
      <c r="BA4" s="314"/>
      <c r="BB4" s="314"/>
      <c r="BC4" s="314"/>
      <c r="BD4" s="314"/>
      <c r="BE4" s="314"/>
      <c r="BF4" s="314"/>
      <c r="BG4" s="314"/>
      <c r="BH4" s="314"/>
      <c r="BI4" s="314"/>
      <c r="BJ4" s="314"/>
      <c r="BK4" s="314"/>
      <c r="BL4" s="314"/>
      <c r="BM4" s="315"/>
      <c r="BN4" s="316">
        <v>26773296</v>
      </c>
      <c r="BO4" s="317"/>
      <c r="BP4" s="317"/>
      <c r="BQ4" s="317"/>
      <c r="BR4" s="317"/>
      <c r="BS4" s="317"/>
      <c r="BT4" s="317"/>
      <c r="BU4" s="318"/>
      <c r="BV4" s="316">
        <v>30196271</v>
      </c>
      <c r="BW4" s="317"/>
      <c r="BX4" s="317"/>
      <c r="BY4" s="317"/>
      <c r="BZ4" s="317"/>
      <c r="CA4" s="317"/>
      <c r="CB4" s="317"/>
      <c r="CC4" s="318"/>
      <c r="CD4" s="319" t="s">
        <v>123</v>
      </c>
      <c r="CE4" s="320"/>
      <c r="CF4" s="320"/>
      <c r="CG4" s="320"/>
      <c r="CH4" s="320"/>
      <c r="CI4" s="320"/>
      <c r="CJ4" s="320"/>
      <c r="CK4" s="320"/>
      <c r="CL4" s="320"/>
      <c r="CM4" s="320"/>
      <c r="CN4" s="320"/>
      <c r="CO4" s="320"/>
      <c r="CP4" s="320"/>
      <c r="CQ4" s="320"/>
      <c r="CR4" s="320"/>
      <c r="CS4" s="321"/>
      <c r="CT4" s="322">
        <v>6.5</v>
      </c>
      <c r="CU4" s="323"/>
      <c r="CV4" s="323"/>
      <c r="CW4" s="323"/>
      <c r="CX4" s="323"/>
      <c r="CY4" s="323"/>
      <c r="CZ4" s="323"/>
      <c r="DA4" s="324"/>
      <c r="DB4" s="322">
        <v>9.1</v>
      </c>
      <c r="DC4" s="323"/>
      <c r="DD4" s="323"/>
      <c r="DE4" s="323"/>
      <c r="DF4" s="323"/>
      <c r="DG4" s="323"/>
      <c r="DH4" s="323"/>
      <c r="DI4" s="324"/>
    </row>
    <row r="5" spans="1:119" ht="18.75" customHeight="1">
      <c r="A5" s="2"/>
      <c r="B5" s="455"/>
      <c r="C5" s="456"/>
      <c r="D5" s="456"/>
      <c r="E5" s="457"/>
      <c r="F5" s="457"/>
      <c r="G5" s="457"/>
      <c r="H5" s="457"/>
      <c r="I5" s="457"/>
      <c r="J5" s="457"/>
      <c r="K5" s="457"/>
      <c r="L5" s="457"/>
      <c r="M5" s="457"/>
      <c r="N5" s="457"/>
      <c r="O5" s="457"/>
      <c r="P5" s="457"/>
      <c r="Q5" s="457"/>
      <c r="R5" s="462"/>
      <c r="S5" s="462"/>
      <c r="T5" s="462"/>
      <c r="U5" s="462"/>
      <c r="V5" s="463"/>
      <c r="W5" s="465"/>
      <c r="X5" s="466"/>
      <c r="Y5" s="466"/>
      <c r="Z5" s="466"/>
      <c r="AA5" s="466"/>
      <c r="AB5" s="456"/>
      <c r="AC5" s="462"/>
      <c r="AD5" s="466"/>
      <c r="AE5" s="466"/>
      <c r="AF5" s="466"/>
      <c r="AG5" s="466"/>
      <c r="AH5" s="466"/>
      <c r="AI5" s="466"/>
      <c r="AJ5" s="466"/>
      <c r="AK5" s="466"/>
      <c r="AL5" s="468"/>
      <c r="AM5" s="325" t="s">
        <v>125</v>
      </c>
      <c r="AN5" s="326"/>
      <c r="AO5" s="326"/>
      <c r="AP5" s="326"/>
      <c r="AQ5" s="326"/>
      <c r="AR5" s="326"/>
      <c r="AS5" s="326"/>
      <c r="AT5" s="327"/>
      <c r="AU5" s="328" t="s">
        <v>126</v>
      </c>
      <c r="AV5" s="329"/>
      <c r="AW5" s="329"/>
      <c r="AX5" s="329"/>
      <c r="AY5" s="330" t="s">
        <v>38</v>
      </c>
      <c r="AZ5" s="331"/>
      <c r="BA5" s="331"/>
      <c r="BB5" s="331"/>
      <c r="BC5" s="331"/>
      <c r="BD5" s="331"/>
      <c r="BE5" s="331"/>
      <c r="BF5" s="331"/>
      <c r="BG5" s="331"/>
      <c r="BH5" s="331"/>
      <c r="BI5" s="331"/>
      <c r="BJ5" s="331"/>
      <c r="BK5" s="331"/>
      <c r="BL5" s="331"/>
      <c r="BM5" s="332"/>
      <c r="BN5" s="333">
        <v>25601383</v>
      </c>
      <c r="BO5" s="334"/>
      <c r="BP5" s="334"/>
      <c r="BQ5" s="334"/>
      <c r="BR5" s="334"/>
      <c r="BS5" s="334"/>
      <c r="BT5" s="334"/>
      <c r="BU5" s="335"/>
      <c r="BV5" s="333">
        <v>28707835</v>
      </c>
      <c r="BW5" s="334"/>
      <c r="BX5" s="334"/>
      <c r="BY5" s="334"/>
      <c r="BZ5" s="334"/>
      <c r="CA5" s="334"/>
      <c r="CB5" s="334"/>
      <c r="CC5" s="335"/>
      <c r="CD5" s="336" t="s">
        <v>46</v>
      </c>
      <c r="CE5" s="337"/>
      <c r="CF5" s="337"/>
      <c r="CG5" s="337"/>
      <c r="CH5" s="337"/>
      <c r="CI5" s="337"/>
      <c r="CJ5" s="337"/>
      <c r="CK5" s="337"/>
      <c r="CL5" s="337"/>
      <c r="CM5" s="337"/>
      <c r="CN5" s="337"/>
      <c r="CO5" s="337"/>
      <c r="CP5" s="337"/>
      <c r="CQ5" s="337"/>
      <c r="CR5" s="337"/>
      <c r="CS5" s="338"/>
      <c r="CT5" s="339">
        <v>88.2</v>
      </c>
      <c r="CU5" s="340"/>
      <c r="CV5" s="340"/>
      <c r="CW5" s="340"/>
      <c r="CX5" s="340"/>
      <c r="CY5" s="340"/>
      <c r="CZ5" s="340"/>
      <c r="DA5" s="341"/>
      <c r="DB5" s="339">
        <v>85.1</v>
      </c>
      <c r="DC5" s="340"/>
      <c r="DD5" s="340"/>
      <c r="DE5" s="340"/>
      <c r="DF5" s="340"/>
      <c r="DG5" s="340"/>
      <c r="DH5" s="340"/>
      <c r="DI5" s="341"/>
    </row>
    <row r="6" spans="1:119" ht="18.75" customHeight="1">
      <c r="A6" s="2"/>
      <c r="B6" s="469" t="s">
        <v>128</v>
      </c>
      <c r="C6" s="470"/>
      <c r="D6" s="470"/>
      <c r="E6" s="471"/>
      <c r="F6" s="471"/>
      <c r="G6" s="471"/>
      <c r="H6" s="471"/>
      <c r="I6" s="471"/>
      <c r="J6" s="471"/>
      <c r="K6" s="471"/>
      <c r="L6" s="471" t="s">
        <v>129</v>
      </c>
      <c r="M6" s="471"/>
      <c r="N6" s="471"/>
      <c r="O6" s="471"/>
      <c r="P6" s="471"/>
      <c r="Q6" s="471"/>
      <c r="R6" s="475"/>
      <c r="S6" s="475"/>
      <c r="T6" s="475"/>
      <c r="U6" s="475"/>
      <c r="V6" s="476"/>
      <c r="W6" s="479" t="s">
        <v>130</v>
      </c>
      <c r="X6" s="480"/>
      <c r="Y6" s="480"/>
      <c r="Z6" s="480"/>
      <c r="AA6" s="480"/>
      <c r="AB6" s="470"/>
      <c r="AC6" s="483" t="s">
        <v>131</v>
      </c>
      <c r="AD6" s="484"/>
      <c r="AE6" s="484"/>
      <c r="AF6" s="484"/>
      <c r="AG6" s="484"/>
      <c r="AH6" s="484"/>
      <c r="AI6" s="484"/>
      <c r="AJ6" s="484"/>
      <c r="AK6" s="484"/>
      <c r="AL6" s="485"/>
      <c r="AM6" s="325" t="s">
        <v>134</v>
      </c>
      <c r="AN6" s="326"/>
      <c r="AO6" s="326"/>
      <c r="AP6" s="326"/>
      <c r="AQ6" s="326"/>
      <c r="AR6" s="326"/>
      <c r="AS6" s="326"/>
      <c r="AT6" s="327"/>
      <c r="AU6" s="328" t="s">
        <v>135</v>
      </c>
      <c r="AV6" s="329"/>
      <c r="AW6" s="329"/>
      <c r="AX6" s="329"/>
      <c r="AY6" s="330" t="s">
        <v>136</v>
      </c>
      <c r="AZ6" s="331"/>
      <c r="BA6" s="331"/>
      <c r="BB6" s="331"/>
      <c r="BC6" s="331"/>
      <c r="BD6" s="331"/>
      <c r="BE6" s="331"/>
      <c r="BF6" s="331"/>
      <c r="BG6" s="331"/>
      <c r="BH6" s="331"/>
      <c r="BI6" s="331"/>
      <c r="BJ6" s="331"/>
      <c r="BK6" s="331"/>
      <c r="BL6" s="331"/>
      <c r="BM6" s="332"/>
      <c r="BN6" s="333">
        <v>1171913</v>
      </c>
      <c r="BO6" s="334"/>
      <c r="BP6" s="334"/>
      <c r="BQ6" s="334"/>
      <c r="BR6" s="334"/>
      <c r="BS6" s="334"/>
      <c r="BT6" s="334"/>
      <c r="BU6" s="335"/>
      <c r="BV6" s="333">
        <v>1488436</v>
      </c>
      <c r="BW6" s="334"/>
      <c r="BX6" s="334"/>
      <c r="BY6" s="334"/>
      <c r="BZ6" s="334"/>
      <c r="CA6" s="334"/>
      <c r="CB6" s="334"/>
      <c r="CC6" s="335"/>
      <c r="CD6" s="336" t="s">
        <v>137</v>
      </c>
      <c r="CE6" s="337"/>
      <c r="CF6" s="337"/>
      <c r="CG6" s="337"/>
      <c r="CH6" s="337"/>
      <c r="CI6" s="337"/>
      <c r="CJ6" s="337"/>
      <c r="CK6" s="337"/>
      <c r="CL6" s="337"/>
      <c r="CM6" s="337"/>
      <c r="CN6" s="337"/>
      <c r="CO6" s="337"/>
      <c r="CP6" s="337"/>
      <c r="CQ6" s="337"/>
      <c r="CR6" s="337"/>
      <c r="CS6" s="338"/>
      <c r="CT6" s="342">
        <v>88.2</v>
      </c>
      <c r="CU6" s="343"/>
      <c r="CV6" s="343"/>
      <c r="CW6" s="343"/>
      <c r="CX6" s="343"/>
      <c r="CY6" s="343"/>
      <c r="CZ6" s="343"/>
      <c r="DA6" s="344"/>
      <c r="DB6" s="342">
        <v>85.5</v>
      </c>
      <c r="DC6" s="343"/>
      <c r="DD6" s="343"/>
      <c r="DE6" s="343"/>
      <c r="DF6" s="343"/>
      <c r="DG6" s="343"/>
      <c r="DH6" s="343"/>
      <c r="DI6" s="344"/>
    </row>
    <row r="7" spans="1:119" ht="18.75" customHeight="1">
      <c r="A7" s="2"/>
      <c r="B7" s="452"/>
      <c r="C7" s="453"/>
      <c r="D7" s="453"/>
      <c r="E7" s="454"/>
      <c r="F7" s="454"/>
      <c r="G7" s="454"/>
      <c r="H7" s="454"/>
      <c r="I7" s="454"/>
      <c r="J7" s="454"/>
      <c r="K7" s="454"/>
      <c r="L7" s="454"/>
      <c r="M7" s="454"/>
      <c r="N7" s="454"/>
      <c r="O7" s="454"/>
      <c r="P7" s="454"/>
      <c r="Q7" s="454"/>
      <c r="R7" s="460"/>
      <c r="S7" s="460"/>
      <c r="T7" s="460"/>
      <c r="U7" s="460"/>
      <c r="V7" s="461"/>
      <c r="W7" s="464"/>
      <c r="X7" s="436"/>
      <c r="Y7" s="436"/>
      <c r="Z7" s="436"/>
      <c r="AA7" s="436"/>
      <c r="AB7" s="453"/>
      <c r="AC7" s="486"/>
      <c r="AD7" s="435"/>
      <c r="AE7" s="435"/>
      <c r="AF7" s="435"/>
      <c r="AG7" s="435"/>
      <c r="AH7" s="435"/>
      <c r="AI7" s="435"/>
      <c r="AJ7" s="435"/>
      <c r="AK7" s="435"/>
      <c r="AL7" s="487"/>
      <c r="AM7" s="325" t="s">
        <v>139</v>
      </c>
      <c r="AN7" s="326"/>
      <c r="AO7" s="326"/>
      <c r="AP7" s="326"/>
      <c r="AQ7" s="326"/>
      <c r="AR7" s="326"/>
      <c r="AS7" s="326"/>
      <c r="AT7" s="327"/>
      <c r="AU7" s="328" t="s">
        <v>135</v>
      </c>
      <c r="AV7" s="329"/>
      <c r="AW7" s="329"/>
      <c r="AX7" s="329"/>
      <c r="AY7" s="330" t="s">
        <v>68</v>
      </c>
      <c r="AZ7" s="331"/>
      <c r="BA7" s="331"/>
      <c r="BB7" s="331"/>
      <c r="BC7" s="331"/>
      <c r="BD7" s="331"/>
      <c r="BE7" s="331"/>
      <c r="BF7" s="331"/>
      <c r="BG7" s="331"/>
      <c r="BH7" s="331"/>
      <c r="BI7" s="331"/>
      <c r="BJ7" s="331"/>
      <c r="BK7" s="331"/>
      <c r="BL7" s="331"/>
      <c r="BM7" s="332"/>
      <c r="BN7" s="333">
        <v>188612</v>
      </c>
      <c r="BO7" s="334"/>
      <c r="BP7" s="334"/>
      <c r="BQ7" s="334"/>
      <c r="BR7" s="334"/>
      <c r="BS7" s="334"/>
      <c r="BT7" s="334"/>
      <c r="BU7" s="335"/>
      <c r="BV7" s="333">
        <v>152913</v>
      </c>
      <c r="BW7" s="334"/>
      <c r="BX7" s="334"/>
      <c r="BY7" s="334"/>
      <c r="BZ7" s="334"/>
      <c r="CA7" s="334"/>
      <c r="CB7" s="334"/>
      <c r="CC7" s="335"/>
      <c r="CD7" s="336" t="s">
        <v>140</v>
      </c>
      <c r="CE7" s="337"/>
      <c r="CF7" s="337"/>
      <c r="CG7" s="337"/>
      <c r="CH7" s="337"/>
      <c r="CI7" s="337"/>
      <c r="CJ7" s="337"/>
      <c r="CK7" s="337"/>
      <c r="CL7" s="337"/>
      <c r="CM7" s="337"/>
      <c r="CN7" s="337"/>
      <c r="CO7" s="337"/>
      <c r="CP7" s="337"/>
      <c r="CQ7" s="337"/>
      <c r="CR7" s="337"/>
      <c r="CS7" s="338"/>
      <c r="CT7" s="333">
        <v>15042351</v>
      </c>
      <c r="CU7" s="334"/>
      <c r="CV7" s="334"/>
      <c r="CW7" s="334"/>
      <c r="CX7" s="334"/>
      <c r="CY7" s="334"/>
      <c r="CZ7" s="334"/>
      <c r="DA7" s="335"/>
      <c r="DB7" s="333">
        <v>14608086</v>
      </c>
      <c r="DC7" s="334"/>
      <c r="DD7" s="334"/>
      <c r="DE7" s="334"/>
      <c r="DF7" s="334"/>
      <c r="DG7" s="334"/>
      <c r="DH7" s="334"/>
      <c r="DI7" s="335"/>
    </row>
    <row r="8" spans="1:119" ht="18.75" customHeight="1">
      <c r="A8" s="2"/>
      <c r="B8" s="472"/>
      <c r="C8" s="473"/>
      <c r="D8" s="473"/>
      <c r="E8" s="474"/>
      <c r="F8" s="474"/>
      <c r="G8" s="474"/>
      <c r="H8" s="474"/>
      <c r="I8" s="474"/>
      <c r="J8" s="474"/>
      <c r="K8" s="474"/>
      <c r="L8" s="474"/>
      <c r="M8" s="474"/>
      <c r="N8" s="474"/>
      <c r="O8" s="474"/>
      <c r="P8" s="474"/>
      <c r="Q8" s="474"/>
      <c r="R8" s="477"/>
      <c r="S8" s="477"/>
      <c r="T8" s="477"/>
      <c r="U8" s="477"/>
      <c r="V8" s="478"/>
      <c r="W8" s="481"/>
      <c r="X8" s="482"/>
      <c r="Y8" s="482"/>
      <c r="Z8" s="482"/>
      <c r="AA8" s="482"/>
      <c r="AB8" s="473"/>
      <c r="AC8" s="488"/>
      <c r="AD8" s="489"/>
      <c r="AE8" s="489"/>
      <c r="AF8" s="489"/>
      <c r="AG8" s="489"/>
      <c r="AH8" s="489"/>
      <c r="AI8" s="489"/>
      <c r="AJ8" s="489"/>
      <c r="AK8" s="489"/>
      <c r="AL8" s="490"/>
      <c r="AM8" s="325" t="s">
        <v>142</v>
      </c>
      <c r="AN8" s="326"/>
      <c r="AO8" s="326"/>
      <c r="AP8" s="326"/>
      <c r="AQ8" s="326"/>
      <c r="AR8" s="326"/>
      <c r="AS8" s="326"/>
      <c r="AT8" s="327"/>
      <c r="AU8" s="328" t="s">
        <v>126</v>
      </c>
      <c r="AV8" s="329"/>
      <c r="AW8" s="329"/>
      <c r="AX8" s="329"/>
      <c r="AY8" s="330" t="s">
        <v>143</v>
      </c>
      <c r="AZ8" s="331"/>
      <c r="BA8" s="331"/>
      <c r="BB8" s="331"/>
      <c r="BC8" s="331"/>
      <c r="BD8" s="331"/>
      <c r="BE8" s="331"/>
      <c r="BF8" s="331"/>
      <c r="BG8" s="331"/>
      <c r="BH8" s="331"/>
      <c r="BI8" s="331"/>
      <c r="BJ8" s="331"/>
      <c r="BK8" s="331"/>
      <c r="BL8" s="331"/>
      <c r="BM8" s="332"/>
      <c r="BN8" s="333">
        <v>983301</v>
      </c>
      <c r="BO8" s="334"/>
      <c r="BP8" s="334"/>
      <c r="BQ8" s="334"/>
      <c r="BR8" s="334"/>
      <c r="BS8" s="334"/>
      <c r="BT8" s="334"/>
      <c r="BU8" s="335"/>
      <c r="BV8" s="333">
        <v>1335523</v>
      </c>
      <c r="BW8" s="334"/>
      <c r="BX8" s="334"/>
      <c r="BY8" s="334"/>
      <c r="BZ8" s="334"/>
      <c r="CA8" s="334"/>
      <c r="CB8" s="334"/>
      <c r="CC8" s="335"/>
      <c r="CD8" s="336" t="s">
        <v>147</v>
      </c>
      <c r="CE8" s="337"/>
      <c r="CF8" s="337"/>
      <c r="CG8" s="337"/>
      <c r="CH8" s="337"/>
      <c r="CI8" s="337"/>
      <c r="CJ8" s="337"/>
      <c r="CK8" s="337"/>
      <c r="CL8" s="337"/>
      <c r="CM8" s="337"/>
      <c r="CN8" s="337"/>
      <c r="CO8" s="337"/>
      <c r="CP8" s="337"/>
      <c r="CQ8" s="337"/>
      <c r="CR8" s="337"/>
      <c r="CS8" s="338"/>
      <c r="CT8" s="345">
        <v>1.01</v>
      </c>
      <c r="CU8" s="346"/>
      <c r="CV8" s="346"/>
      <c r="CW8" s="346"/>
      <c r="CX8" s="346"/>
      <c r="CY8" s="346"/>
      <c r="CZ8" s="346"/>
      <c r="DA8" s="347"/>
      <c r="DB8" s="345">
        <v>1</v>
      </c>
      <c r="DC8" s="346"/>
      <c r="DD8" s="346"/>
      <c r="DE8" s="346"/>
      <c r="DF8" s="346"/>
      <c r="DG8" s="346"/>
      <c r="DH8" s="346"/>
      <c r="DI8" s="347"/>
    </row>
    <row r="9" spans="1:119" ht="18.75" customHeight="1">
      <c r="A9" s="2"/>
      <c r="B9" s="307" t="s">
        <v>149</v>
      </c>
      <c r="C9" s="308"/>
      <c r="D9" s="308"/>
      <c r="E9" s="308"/>
      <c r="F9" s="308"/>
      <c r="G9" s="308"/>
      <c r="H9" s="308"/>
      <c r="I9" s="308"/>
      <c r="J9" s="308"/>
      <c r="K9" s="402"/>
      <c r="L9" s="358" t="s">
        <v>152</v>
      </c>
      <c r="M9" s="359"/>
      <c r="N9" s="359"/>
      <c r="O9" s="359"/>
      <c r="P9" s="359"/>
      <c r="Q9" s="360"/>
      <c r="R9" s="361">
        <v>80826</v>
      </c>
      <c r="S9" s="362"/>
      <c r="T9" s="362"/>
      <c r="U9" s="362"/>
      <c r="V9" s="363"/>
      <c r="W9" s="310" t="s">
        <v>156</v>
      </c>
      <c r="X9" s="311"/>
      <c r="Y9" s="311"/>
      <c r="Z9" s="311"/>
      <c r="AA9" s="311"/>
      <c r="AB9" s="311"/>
      <c r="AC9" s="311"/>
      <c r="AD9" s="311"/>
      <c r="AE9" s="311"/>
      <c r="AF9" s="311"/>
      <c r="AG9" s="311"/>
      <c r="AH9" s="311"/>
      <c r="AI9" s="311"/>
      <c r="AJ9" s="311"/>
      <c r="AK9" s="311"/>
      <c r="AL9" s="312"/>
      <c r="AM9" s="325" t="s">
        <v>158</v>
      </c>
      <c r="AN9" s="326"/>
      <c r="AO9" s="326"/>
      <c r="AP9" s="326"/>
      <c r="AQ9" s="326"/>
      <c r="AR9" s="326"/>
      <c r="AS9" s="326"/>
      <c r="AT9" s="327"/>
      <c r="AU9" s="328" t="s">
        <v>126</v>
      </c>
      <c r="AV9" s="329"/>
      <c r="AW9" s="329"/>
      <c r="AX9" s="329"/>
      <c r="AY9" s="330" t="s">
        <v>161</v>
      </c>
      <c r="AZ9" s="331"/>
      <c r="BA9" s="331"/>
      <c r="BB9" s="331"/>
      <c r="BC9" s="331"/>
      <c r="BD9" s="331"/>
      <c r="BE9" s="331"/>
      <c r="BF9" s="331"/>
      <c r="BG9" s="331"/>
      <c r="BH9" s="331"/>
      <c r="BI9" s="331"/>
      <c r="BJ9" s="331"/>
      <c r="BK9" s="331"/>
      <c r="BL9" s="331"/>
      <c r="BM9" s="332"/>
      <c r="BN9" s="333">
        <v>-352222</v>
      </c>
      <c r="BO9" s="334"/>
      <c r="BP9" s="334"/>
      <c r="BQ9" s="334"/>
      <c r="BR9" s="334"/>
      <c r="BS9" s="334"/>
      <c r="BT9" s="334"/>
      <c r="BU9" s="335"/>
      <c r="BV9" s="333">
        <v>70359</v>
      </c>
      <c r="BW9" s="334"/>
      <c r="BX9" s="334"/>
      <c r="BY9" s="334"/>
      <c r="BZ9" s="334"/>
      <c r="CA9" s="334"/>
      <c r="CB9" s="334"/>
      <c r="CC9" s="335"/>
      <c r="CD9" s="336" t="s">
        <v>162</v>
      </c>
      <c r="CE9" s="337"/>
      <c r="CF9" s="337"/>
      <c r="CG9" s="337"/>
      <c r="CH9" s="337"/>
      <c r="CI9" s="337"/>
      <c r="CJ9" s="337"/>
      <c r="CK9" s="337"/>
      <c r="CL9" s="337"/>
      <c r="CM9" s="337"/>
      <c r="CN9" s="337"/>
      <c r="CO9" s="337"/>
      <c r="CP9" s="337"/>
      <c r="CQ9" s="337"/>
      <c r="CR9" s="337"/>
      <c r="CS9" s="338"/>
      <c r="CT9" s="339">
        <v>8.9</v>
      </c>
      <c r="CU9" s="340"/>
      <c r="CV9" s="340"/>
      <c r="CW9" s="340"/>
      <c r="CX9" s="340"/>
      <c r="CY9" s="340"/>
      <c r="CZ9" s="340"/>
      <c r="DA9" s="341"/>
      <c r="DB9" s="339">
        <v>8.8000000000000007</v>
      </c>
      <c r="DC9" s="340"/>
      <c r="DD9" s="340"/>
      <c r="DE9" s="340"/>
      <c r="DF9" s="340"/>
      <c r="DG9" s="340"/>
      <c r="DH9" s="340"/>
      <c r="DI9" s="341"/>
    </row>
    <row r="10" spans="1:119" ht="18.75" customHeight="1">
      <c r="A10" s="2"/>
      <c r="B10" s="307"/>
      <c r="C10" s="308"/>
      <c r="D10" s="308"/>
      <c r="E10" s="308"/>
      <c r="F10" s="308"/>
      <c r="G10" s="308"/>
      <c r="H10" s="308"/>
      <c r="I10" s="308"/>
      <c r="J10" s="308"/>
      <c r="K10" s="402"/>
      <c r="L10" s="348" t="s">
        <v>163</v>
      </c>
      <c r="M10" s="326"/>
      <c r="N10" s="326"/>
      <c r="O10" s="326"/>
      <c r="P10" s="326"/>
      <c r="Q10" s="327"/>
      <c r="R10" s="349">
        <v>80745</v>
      </c>
      <c r="S10" s="350"/>
      <c r="T10" s="350"/>
      <c r="U10" s="350"/>
      <c r="V10" s="351"/>
      <c r="W10" s="464"/>
      <c r="X10" s="436"/>
      <c r="Y10" s="436"/>
      <c r="Z10" s="436"/>
      <c r="AA10" s="436"/>
      <c r="AB10" s="436"/>
      <c r="AC10" s="436"/>
      <c r="AD10" s="436"/>
      <c r="AE10" s="436"/>
      <c r="AF10" s="436"/>
      <c r="AG10" s="436"/>
      <c r="AH10" s="436"/>
      <c r="AI10" s="436"/>
      <c r="AJ10" s="436"/>
      <c r="AK10" s="436"/>
      <c r="AL10" s="467"/>
      <c r="AM10" s="325" t="s">
        <v>164</v>
      </c>
      <c r="AN10" s="326"/>
      <c r="AO10" s="326"/>
      <c r="AP10" s="326"/>
      <c r="AQ10" s="326"/>
      <c r="AR10" s="326"/>
      <c r="AS10" s="326"/>
      <c r="AT10" s="327"/>
      <c r="AU10" s="328" t="s">
        <v>126</v>
      </c>
      <c r="AV10" s="329"/>
      <c r="AW10" s="329"/>
      <c r="AX10" s="329"/>
      <c r="AY10" s="330" t="s">
        <v>166</v>
      </c>
      <c r="AZ10" s="331"/>
      <c r="BA10" s="331"/>
      <c r="BB10" s="331"/>
      <c r="BC10" s="331"/>
      <c r="BD10" s="331"/>
      <c r="BE10" s="331"/>
      <c r="BF10" s="331"/>
      <c r="BG10" s="331"/>
      <c r="BH10" s="331"/>
      <c r="BI10" s="331"/>
      <c r="BJ10" s="331"/>
      <c r="BK10" s="331"/>
      <c r="BL10" s="331"/>
      <c r="BM10" s="332"/>
      <c r="BN10" s="333">
        <v>345728</v>
      </c>
      <c r="BO10" s="334"/>
      <c r="BP10" s="334"/>
      <c r="BQ10" s="334"/>
      <c r="BR10" s="334"/>
      <c r="BS10" s="334"/>
      <c r="BT10" s="334"/>
      <c r="BU10" s="335"/>
      <c r="BV10" s="333">
        <v>558199</v>
      </c>
      <c r="BW10" s="334"/>
      <c r="BX10" s="334"/>
      <c r="BY10" s="334"/>
      <c r="BZ10" s="334"/>
      <c r="CA10" s="334"/>
      <c r="CB10" s="334"/>
      <c r="CC10" s="335"/>
      <c r="CD10" s="25" t="s">
        <v>118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07"/>
      <c r="C11" s="308"/>
      <c r="D11" s="308"/>
      <c r="E11" s="308"/>
      <c r="F11" s="308"/>
      <c r="G11" s="308"/>
      <c r="H11" s="308"/>
      <c r="I11" s="308"/>
      <c r="J11" s="308"/>
      <c r="K11" s="402"/>
      <c r="L11" s="352" t="s">
        <v>33</v>
      </c>
      <c r="M11" s="353"/>
      <c r="N11" s="353"/>
      <c r="O11" s="353"/>
      <c r="P11" s="353"/>
      <c r="Q11" s="354"/>
      <c r="R11" s="355" t="s">
        <v>167</v>
      </c>
      <c r="S11" s="356"/>
      <c r="T11" s="356"/>
      <c r="U11" s="356"/>
      <c r="V11" s="357"/>
      <c r="W11" s="464"/>
      <c r="X11" s="436"/>
      <c r="Y11" s="436"/>
      <c r="Z11" s="436"/>
      <c r="AA11" s="436"/>
      <c r="AB11" s="436"/>
      <c r="AC11" s="436"/>
      <c r="AD11" s="436"/>
      <c r="AE11" s="436"/>
      <c r="AF11" s="436"/>
      <c r="AG11" s="436"/>
      <c r="AH11" s="436"/>
      <c r="AI11" s="436"/>
      <c r="AJ11" s="436"/>
      <c r="AK11" s="436"/>
      <c r="AL11" s="467"/>
      <c r="AM11" s="325" t="s">
        <v>132</v>
      </c>
      <c r="AN11" s="326"/>
      <c r="AO11" s="326"/>
      <c r="AP11" s="326"/>
      <c r="AQ11" s="326"/>
      <c r="AR11" s="326"/>
      <c r="AS11" s="326"/>
      <c r="AT11" s="327"/>
      <c r="AU11" s="328" t="s">
        <v>126</v>
      </c>
      <c r="AV11" s="329"/>
      <c r="AW11" s="329"/>
      <c r="AX11" s="329"/>
      <c r="AY11" s="330" t="s">
        <v>169</v>
      </c>
      <c r="AZ11" s="331"/>
      <c r="BA11" s="331"/>
      <c r="BB11" s="331"/>
      <c r="BC11" s="331"/>
      <c r="BD11" s="331"/>
      <c r="BE11" s="331"/>
      <c r="BF11" s="331"/>
      <c r="BG11" s="331"/>
      <c r="BH11" s="331"/>
      <c r="BI11" s="331"/>
      <c r="BJ11" s="331"/>
      <c r="BK11" s="331"/>
      <c r="BL11" s="331"/>
      <c r="BM11" s="332"/>
      <c r="BN11" s="333" t="s">
        <v>146</v>
      </c>
      <c r="BO11" s="334"/>
      <c r="BP11" s="334"/>
      <c r="BQ11" s="334"/>
      <c r="BR11" s="334"/>
      <c r="BS11" s="334"/>
      <c r="BT11" s="334"/>
      <c r="BU11" s="335"/>
      <c r="BV11" s="333" t="s">
        <v>146</v>
      </c>
      <c r="BW11" s="334"/>
      <c r="BX11" s="334"/>
      <c r="BY11" s="334"/>
      <c r="BZ11" s="334"/>
      <c r="CA11" s="334"/>
      <c r="CB11" s="334"/>
      <c r="CC11" s="335"/>
      <c r="CD11" s="336" t="s">
        <v>170</v>
      </c>
      <c r="CE11" s="337"/>
      <c r="CF11" s="337"/>
      <c r="CG11" s="337"/>
      <c r="CH11" s="337"/>
      <c r="CI11" s="337"/>
      <c r="CJ11" s="337"/>
      <c r="CK11" s="337"/>
      <c r="CL11" s="337"/>
      <c r="CM11" s="337"/>
      <c r="CN11" s="337"/>
      <c r="CO11" s="337"/>
      <c r="CP11" s="337"/>
      <c r="CQ11" s="337"/>
      <c r="CR11" s="337"/>
      <c r="CS11" s="338"/>
      <c r="CT11" s="345" t="s">
        <v>146</v>
      </c>
      <c r="CU11" s="346"/>
      <c r="CV11" s="346"/>
      <c r="CW11" s="346"/>
      <c r="CX11" s="346"/>
      <c r="CY11" s="346"/>
      <c r="CZ11" s="346"/>
      <c r="DA11" s="347"/>
      <c r="DB11" s="345" t="s">
        <v>146</v>
      </c>
      <c r="DC11" s="346"/>
      <c r="DD11" s="346"/>
      <c r="DE11" s="346"/>
      <c r="DF11" s="346"/>
      <c r="DG11" s="346"/>
      <c r="DH11" s="346"/>
      <c r="DI11" s="347"/>
    </row>
    <row r="12" spans="1:119" ht="18.75" customHeight="1">
      <c r="A12" s="2"/>
      <c r="B12" s="491" t="s">
        <v>172</v>
      </c>
      <c r="C12" s="492"/>
      <c r="D12" s="492"/>
      <c r="E12" s="492"/>
      <c r="F12" s="492"/>
      <c r="G12" s="492"/>
      <c r="H12" s="492"/>
      <c r="I12" s="492"/>
      <c r="J12" s="492"/>
      <c r="K12" s="493"/>
      <c r="L12" s="371" t="s">
        <v>174</v>
      </c>
      <c r="M12" s="372"/>
      <c r="N12" s="372"/>
      <c r="O12" s="372"/>
      <c r="P12" s="372"/>
      <c r="Q12" s="373"/>
      <c r="R12" s="374">
        <v>81368</v>
      </c>
      <c r="S12" s="375"/>
      <c r="T12" s="375"/>
      <c r="U12" s="375"/>
      <c r="V12" s="376"/>
      <c r="W12" s="377" t="s">
        <v>3</v>
      </c>
      <c r="X12" s="329"/>
      <c r="Y12" s="329"/>
      <c r="Z12" s="329"/>
      <c r="AA12" s="329"/>
      <c r="AB12" s="378"/>
      <c r="AC12" s="328" t="s">
        <v>175</v>
      </c>
      <c r="AD12" s="329"/>
      <c r="AE12" s="329"/>
      <c r="AF12" s="329"/>
      <c r="AG12" s="378"/>
      <c r="AH12" s="328" t="s">
        <v>177</v>
      </c>
      <c r="AI12" s="329"/>
      <c r="AJ12" s="329"/>
      <c r="AK12" s="329"/>
      <c r="AL12" s="379"/>
      <c r="AM12" s="325" t="s">
        <v>73</v>
      </c>
      <c r="AN12" s="326"/>
      <c r="AO12" s="326"/>
      <c r="AP12" s="326"/>
      <c r="AQ12" s="326"/>
      <c r="AR12" s="326"/>
      <c r="AS12" s="326"/>
      <c r="AT12" s="327"/>
      <c r="AU12" s="328" t="s">
        <v>126</v>
      </c>
      <c r="AV12" s="329"/>
      <c r="AW12" s="329"/>
      <c r="AX12" s="329"/>
      <c r="AY12" s="330" t="s">
        <v>178</v>
      </c>
      <c r="AZ12" s="331"/>
      <c r="BA12" s="331"/>
      <c r="BB12" s="331"/>
      <c r="BC12" s="331"/>
      <c r="BD12" s="331"/>
      <c r="BE12" s="331"/>
      <c r="BF12" s="331"/>
      <c r="BG12" s="331"/>
      <c r="BH12" s="331"/>
      <c r="BI12" s="331"/>
      <c r="BJ12" s="331"/>
      <c r="BK12" s="331"/>
      <c r="BL12" s="331"/>
      <c r="BM12" s="332"/>
      <c r="BN12" s="333">
        <v>152620</v>
      </c>
      <c r="BO12" s="334"/>
      <c r="BP12" s="334"/>
      <c r="BQ12" s="334"/>
      <c r="BR12" s="334"/>
      <c r="BS12" s="334"/>
      <c r="BT12" s="334"/>
      <c r="BU12" s="335"/>
      <c r="BV12" s="333">
        <v>1099556</v>
      </c>
      <c r="BW12" s="334"/>
      <c r="BX12" s="334"/>
      <c r="BY12" s="334"/>
      <c r="BZ12" s="334"/>
      <c r="CA12" s="334"/>
      <c r="CB12" s="334"/>
      <c r="CC12" s="335"/>
      <c r="CD12" s="336" t="s">
        <v>182</v>
      </c>
      <c r="CE12" s="337"/>
      <c r="CF12" s="337"/>
      <c r="CG12" s="337"/>
      <c r="CH12" s="337"/>
      <c r="CI12" s="337"/>
      <c r="CJ12" s="337"/>
      <c r="CK12" s="337"/>
      <c r="CL12" s="337"/>
      <c r="CM12" s="337"/>
      <c r="CN12" s="337"/>
      <c r="CO12" s="337"/>
      <c r="CP12" s="337"/>
      <c r="CQ12" s="337"/>
      <c r="CR12" s="337"/>
      <c r="CS12" s="338"/>
      <c r="CT12" s="345" t="s">
        <v>146</v>
      </c>
      <c r="CU12" s="346"/>
      <c r="CV12" s="346"/>
      <c r="CW12" s="346"/>
      <c r="CX12" s="346"/>
      <c r="CY12" s="346"/>
      <c r="CZ12" s="346"/>
      <c r="DA12" s="347"/>
      <c r="DB12" s="345" t="s">
        <v>146</v>
      </c>
      <c r="DC12" s="346"/>
      <c r="DD12" s="346"/>
      <c r="DE12" s="346"/>
      <c r="DF12" s="346"/>
      <c r="DG12" s="346"/>
      <c r="DH12" s="346"/>
      <c r="DI12" s="347"/>
    </row>
    <row r="13" spans="1:119" ht="18.75" customHeight="1">
      <c r="A13" s="2"/>
      <c r="B13" s="494"/>
      <c r="C13" s="495"/>
      <c r="D13" s="495"/>
      <c r="E13" s="495"/>
      <c r="F13" s="495"/>
      <c r="G13" s="495"/>
      <c r="H13" s="495"/>
      <c r="I13" s="495"/>
      <c r="J13" s="495"/>
      <c r="K13" s="496"/>
      <c r="L13" s="16"/>
      <c r="M13" s="364" t="s">
        <v>185</v>
      </c>
      <c r="N13" s="365"/>
      <c r="O13" s="365"/>
      <c r="P13" s="365"/>
      <c r="Q13" s="366"/>
      <c r="R13" s="367">
        <v>79223</v>
      </c>
      <c r="S13" s="368"/>
      <c r="T13" s="368"/>
      <c r="U13" s="368"/>
      <c r="V13" s="369"/>
      <c r="W13" s="479" t="s">
        <v>186</v>
      </c>
      <c r="X13" s="480"/>
      <c r="Y13" s="480"/>
      <c r="Z13" s="480"/>
      <c r="AA13" s="480"/>
      <c r="AB13" s="470"/>
      <c r="AC13" s="349">
        <v>317</v>
      </c>
      <c r="AD13" s="350"/>
      <c r="AE13" s="350"/>
      <c r="AF13" s="350"/>
      <c r="AG13" s="370"/>
      <c r="AH13" s="349">
        <v>320</v>
      </c>
      <c r="AI13" s="350"/>
      <c r="AJ13" s="350"/>
      <c r="AK13" s="350"/>
      <c r="AL13" s="351"/>
      <c r="AM13" s="325" t="s">
        <v>188</v>
      </c>
      <c r="AN13" s="326"/>
      <c r="AO13" s="326"/>
      <c r="AP13" s="326"/>
      <c r="AQ13" s="326"/>
      <c r="AR13" s="326"/>
      <c r="AS13" s="326"/>
      <c r="AT13" s="327"/>
      <c r="AU13" s="328" t="s">
        <v>135</v>
      </c>
      <c r="AV13" s="329"/>
      <c r="AW13" s="329"/>
      <c r="AX13" s="329"/>
      <c r="AY13" s="330" t="s">
        <v>191</v>
      </c>
      <c r="AZ13" s="331"/>
      <c r="BA13" s="331"/>
      <c r="BB13" s="331"/>
      <c r="BC13" s="331"/>
      <c r="BD13" s="331"/>
      <c r="BE13" s="331"/>
      <c r="BF13" s="331"/>
      <c r="BG13" s="331"/>
      <c r="BH13" s="331"/>
      <c r="BI13" s="331"/>
      <c r="BJ13" s="331"/>
      <c r="BK13" s="331"/>
      <c r="BL13" s="331"/>
      <c r="BM13" s="332"/>
      <c r="BN13" s="333">
        <v>-159114</v>
      </c>
      <c r="BO13" s="334"/>
      <c r="BP13" s="334"/>
      <c r="BQ13" s="334"/>
      <c r="BR13" s="334"/>
      <c r="BS13" s="334"/>
      <c r="BT13" s="334"/>
      <c r="BU13" s="335"/>
      <c r="BV13" s="333">
        <v>-470998</v>
      </c>
      <c r="BW13" s="334"/>
      <c r="BX13" s="334"/>
      <c r="BY13" s="334"/>
      <c r="BZ13" s="334"/>
      <c r="CA13" s="334"/>
      <c r="CB13" s="334"/>
      <c r="CC13" s="335"/>
      <c r="CD13" s="336" t="s">
        <v>34</v>
      </c>
      <c r="CE13" s="337"/>
      <c r="CF13" s="337"/>
      <c r="CG13" s="337"/>
      <c r="CH13" s="337"/>
      <c r="CI13" s="337"/>
      <c r="CJ13" s="337"/>
      <c r="CK13" s="337"/>
      <c r="CL13" s="337"/>
      <c r="CM13" s="337"/>
      <c r="CN13" s="337"/>
      <c r="CO13" s="337"/>
      <c r="CP13" s="337"/>
      <c r="CQ13" s="337"/>
      <c r="CR13" s="337"/>
      <c r="CS13" s="338"/>
      <c r="CT13" s="339">
        <v>2.8</v>
      </c>
      <c r="CU13" s="340"/>
      <c r="CV13" s="340"/>
      <c r="CW13" s="340"/>
      <c r="CX13" s="340"/>
      <c r="CY13" s="340"/>
      <c r="CZ13" s="340"/>
      <c r="DA13" s="341"/>
      <c r="DB13" s="339">
        <v>2.7</v>
      </c>
      <c r="DC13" s="340"/>
      <c r="DD13" s="340"/>
      <c r="DE13" s="340"/>
      <c r="DF13" s="340"/>
      <c r="DG13" s="340"/>
      <c r="DH13" s="340"/>
      <c r="DI13" s="341"/>
    </row>
    <row r="14" spans="1:119" ht="18.75" customHeight="1">
      <c r="A14" s="2"/>
      <c r="B14" s="494"/>
      <c r="C14" s="495"/>
      <c r="D14" s="495"/>
      <c r="E14" s="495"/>
      <c r="F14" s="495"/>
      <c r="G14" s="495"/>
      <c r="H14" s="495"/>
      <c r="I14" s="495"/>
      <c r="J14" s="495"/>
      <c r="K14" s="496"/>
      <c r="L14" s="386" t="s">
        <v>194</v>
      </c>
      <c r="M14" s="387"/>
      <c r="N14" s="387"/>
      <c r="O14" s="387"/>
      <c r="P14" s="387"/>
      <c r="Q14" s="388"/>
      <c r="R14" s="367">
        <v>80615</v>
      </c>
      <c r="S14" s="368"/>
      <c r="T14" s="368"/>
      <c r="U14" s="368"/>
      <c r="V14" s="369"/>
      <c r="W14" s="465"/>
      <c r="X14" s="466"/>
      <c r="Y14" s="466"/>
      <c r="Z14" s="466"/>
      <c r="AA14" s="466"/>
      <c r="AB14" s="456"/>
      <c r="AC14" s="389">
        <v>0.9</v>
      </c>
      <c r="AD14" s="390"/>
      <c r="AE14" s="390"/>
      <c r="AF14" s="390"/>
      <c r="AG14" s="391"/>
      <c r="AH14" s="389">
        <v>0.8</v>
      </c>
      <c r="AI14" s="390"/>
      <c r="AJ14" s="390"/>
      <c r="AK14" s="390"/>
      <c r="AL14" s="392"/>
      <c r="AM14" s="325"/>
      <c r="AN14" s="326"/>
      <c r="AO14" s="326"/>
      <c r="AP14" s="326"/>
      <c r="AQ14" s="326"/>
      <c r="AR14" s="326"/>
      <c r="AS14" s="326"/>
      <c r="AT14" s="327"/>
      <c r="AU14" s="328"/>
      <c r="AV14" s="329"/>
      <c r="AW14" s="329"/>
      <c r="AX14" s="329"/>
      <c r="AY14" s="330"/>
      <c r="AZ14" s="331"/>
      <c r="BA14" s="331"/>
      <c r="BB14" s="331"/>
      <c r="BC14" s="331"/>
      <c r="BD14" s="331"/>
      <c r="BE14" s="331"/>
      <c r="BF14" s="331"/>
      <c r="BG14" s="331"/>
      <c r="BH14" s="331"/>
      <c r="BI14" s="331"/>
      <c r="BJ14" s="331"/>
      <c r="BK14" s="331"/>
      <c r="BL14" s="331"/>
      <c r="BM14" s="332"/>
      <c r="BN14" s="333"/>
      <c r="BO14" s="334"/>
      <c r="BP14" s="334"/>
      <c r="BQ14" s="334"/>
      <c r="BR14" s="334"/>
      <c r="BS14" s="334"/>
      <c r="BT14" s="334"/>
      <c r="BU14" s="335"/>
      <c r="BV14" s="333"/>
      <c r="BW14" s="334"/>
      <c r="BX14" s="334"/>
      <c r="BY14" s="334"/>
      <c r="BZ14" s="334"/>
      <c r="CA14" s="334"/>
      <c r="CB14" s="334"/>
      <c r="CC14" s="335"/>
      <c r="CD14" s="380" t="s">
        <v>196</v>
      </c>
      <c r="CE14" s="381"/>
      <c r="CF14" s="381"/>
      <c r="CG14" s="381"/>
      <c r="CH14" s="381"/>
      <c r="CI14" s="381"/>
      <c r="CJ14" s="381"/>
      <c r="CK14" s="381"/>
      <c r="CL14" s="381"/>
      <c r="CM14" s="381"/>
      <c r="CN14" s="381"/>
      <c r="CO14" s="381"/>
      <c r="CP14" s="381"/>
      <c r="CQ14" s="381"/>
      <c r="CR14" s="381"/>
      <c r="CS14" s="382"/>
      <c r="CT14" s="383">
        <v>57.1</v>
      </c>
      <c r="CU14" s="384"/>
      <c r="CV14" s="384"/>
      <c r="CW14" s="384"/>
      <c r="CX14" s="384"/>
      <c r="CY14" s="384"/>
      <c r="CZ14" s="384"/>
      <c r="DA14" s="385"/>
      <c r="DB14" s="383">
        <v>57.9</v>
      </c>
      <c r="DC14" s="384"/>
      <c r="DD14" s="384"/>
      <c r="DE14" s="384"/>
      <c r="DF14" s="384"/>
      <c r="DG14" s="384"/>
      <c r="DH14" s="384"/>
      <c r="DI14" s="385"/>
    </row>
    <row r="15" spans="1:119" ht="18.75" customHeight="1">
      <c r="A15" s="2"/>
      <c r="B15" s="494"/>
      <c r="C15" s="495"/>
      <c r="D15" s="495"/>
      <c r="E15" s="495"/>
      <c r="F15" s="495"/>
      <c r="G15" s="495"/>
      <c r="H15" s="495"/>
      <c r="I15" s="495"/>
      <c r="J15" s="495"/>
      <c r="K15" s="496"/>
      <c r="L15" s="16"/>
      <c r="M15" s="364" t="s">
        <v>185</v>
      </c>
      <c r="N15" s="365"/>
      <c r="O15" s="365"/>
      <c r="P15" s="365"/>
      <c r="Q15" s="366"/>
      <c r="R15" s="367">
        <v>78628</v>
      </c>
      <c r="S15" s="368"/>
      <c r="T15" s="368"/>
      <c r="U15" s="368"/>
      <c r="V15" s="369"/>
      <c r="W15" s="479" t="s">
        <v>197</v>
      </c>
      <c r="X15" s="480"/>
      <c r="Y15" s="480"/>
      <c r="Z15" s="480"/>
      <c r="AA15" s="480"/>
      <c r="AB15" s="470"/>
      <c r="AC15" s="349">
        <v>6155</v>
      </c>
      <c r="AD15" s="350"/>
      <c r="AE15" s="350"/>
      <c r="AF15" s="350"/>
      <c r="AG15" s="370"/>
      <c r="AH15" s="349">
        <v>6770</v>
      </c>
      <c r="AI15" s="350"/>
      <c r="AJ15" s="350"/>
      <c r="AK15" s="350"/>
      <c r="AL15" s="351"/>
      <c r="AM15" s="325"/>
      <c r="AN15" s="326"/>
      <c r="AO15" s="326"/>
      <c r="AP15" s="326"/>
      <c r="AQ15" s="326"/>
      <c r="AR15" s="326"/>
      <c r="AS15" s="326"/>
      <c r="AT15" s="327"/>
      <c r="AU15" s="328"/>
      <c r="AV15" s="329"/>
      <c r="AW15" s="329"/>
      <c r="AX15" s="329"/>
      <c r="AY15" s="313" t="s">
        <v>200</v>
      </c>
      <c r="AZ15" s="314"/>
      <c r="BA15" s="314"/>
      <c r="BB15" s="314"/>
      <c r="BC15" s="314"/>
      <c r="BD15" s="314"/>
      <c r="BE15" s="314"/>
      <c r="BF15" s="314"/>
      <c r="BG15" s="314"/>
      <c r="BH15" s="314"/>
      <c r="BI15" s="314"/>
      <c r="BJ15" s="314"/>
      <c r="BK15" s="314"/>
      <c r="BL15" s="314"/>
      <c r="BM15" s="315"/>
      <c r="BN15" s="316">
        <v>11613375</v>
      </c>
      <c r="BO15" s="317"/>
      <c r="BP15" s="317"/>
      <c r="BQ15" s="317"/>
      <c r="BR15" s="317"/>
      <c r="BS15" s="317"/>
      <c r="BT15" s="317"/>
      <c r="BU15" s="318"/>
      <c r="BV15" s="316">
        <v>11238927</v>
      </c>
      <c r="BW15" s="317"/>
      <c r="BX15" s="317"/>
      <c r="BY15" s="317"/>
      <c r="BZ15" s="317"/>
      <c r="CA15" s="317"/>
      <c r="CB15" s="317"/>
      <c r="CC15" s="318"/>
      <c r="CD15" s="319" t="s">
        <v>201</v>
      </c>
      <c r="CE15" s="320"/>
      <c r="CF15" s="320"/>
      <c r="CG15" s="320"/>
      <c r="CH15" s="320"/>
      <c r="CI15" s="320"/>
      <c r="CJ15" s="320"/>
      <c r="CK15" s="320"/>
      <c r="CL15" s="320"/>
      <c r="CM15" s="320"/>
      <c r="CN15" s="320"/>
      <c r="CO15" s="320"/>
      <c r="CP15" s="320"/>
      <c r="CQ15" s="320"/>
      <c r="CR15" s="320"/>
      <c r="CS15" s="321"/>
      <c r="CT15" s="31"/>
      <c r="CU15" s="34"/>
      <c r="CV15" s="34"/>
      <c r="CW15" s="34"/>
      <c r="CX15" s="34"/>
      <c r="CY15" s="34"/>
      <c r="CZ15" s="34"/>
      <c r="DA15" s="37"/>
      <c r="DB15" s="31"/>
      <c r="DC15" s="34"/>
      <c r="DD15" s="34"/>
      <c r="DE15" s="34"/>
      <c r="DF15" s="34"/>
      <c r="DG15" s="34"/>
      <c r="DH15" s="34"/>
      <c r="DI15" s="37"/>
    </row>
    <row r="16" spans="1:119" ht="18.75" customHeight="1">
      <c r="A16" s="2"/>
      <c r="B16" s="494"/>
      <c r="C16" s="495"/>
      <c r="D16" s="495"/>
      <c r="E16" s="495"/>
      <c r="F16" s="495"/>
      <c r="G16" s="495"/>
      <c r="H16" s="495"/>
      <c r="I16" s="495"/>
      <c r="J16" s="495"/>
      <c r="K16" s="496"/>
      <c r="L16" s="386" t="s">
        <v>202</v>
      </c>
      <c r="M16" s="393"/>
      <c r="N16" s="393"/>
      <c r="O16" s="393"/>
      <c r="P16" s="393"/>
      <c r="Q16" s="394"/>
      <c r="R16" s="395" t="s">
        <v>195</v>
      </c>
      <c r="S16" s="396"/>
      <c r="T16" s="396"/>
      <c r="U16" s="396"/>
      <c r="V16" s="397"/>
      <c r="W16" s="465"/>
      <c r="X16" s="466"/>
      <c r="Y16" s="466"/>
      <c r="Z16" s="466"/>
      <c r="AA16" s="466"/>
      <c r="AB16" s="456"/>
      <c r="AC16" s="389">
        <v>17</v>
      </c>
      <c r="AD16" s="390"/>
      <c r="AE16" s="390"/>
      <c r="AF16" s="390"/>
      <c r="AG16" s="391"/>
      <c r="AH16" s="389">
        <v>17.600000000000001</v>
      </c>
      <c r="AI16" s="390"/>
      <c r="AJ16" s="390"/>
      <c r="AK16" s="390"/>
      <c r="AL16" s="392"/>
      <c r="AM16" s="325"/>
      <c r="AN16" s="326"/>
      <c r="AO16" s="326"/>
      <c r="AP16" s="326"/>
      <c r="AQ16" s="326"/>
      <c r="AR16" s="326"/>
      <c r="AS16" s="326"/>
      <c r="AT16" s="327"/>
      <c r="AU16" s="328"/>
      <c r="AV16" s="329"/>
      <c r="AW16" s="329"/>
      <c r="AX16" s="329"/>
      <c r="AY16" s="330" t="s">
        <v>205</v>
      </c>
      <c r="AZ16" s="331"/>
      <c r="BA16" s="331"/>
      <c r="BB16" s="331"/>
      <c r="BC16" s="331"/>
      <c r="BD16" s="331"/>
      <c r="BE16" s="331"/>
      <c r="BF16" s="331"/>
      <c r="BG16" s="331"/>
      <c r="BH16" s="331"/>
      <c r="BI16" s="331"/>
      <c r="BJ16" s="331"/>
      <c r="BK16" s="331"/>
      <c r="BL16" s="331"/>
      <c r="BM16" s="332"/>
      <c r="BN16" s="333">
        <v>11221386</v>
      </c>
      <c r="BO16" s="334"/>
      <c r="BP16" s="334"/>
      <c r="BQ16" s="334"/>
      <c r="BR16" s="334"/>
      <c r="BS16" s="334"/>
      <c r="BT16" s="334"/>
      <c r="BU16" s="335"/>
      <c r="BV16" s="333">
        <v>11264624</v>
      </c>
      <c r="BW16" s="334"/>
      <c r="BX16" s="334"/>
      <c r="BY16" s="334"/>
      <c r="BZ16" s="334"/>
      <c r="CA16" s="334"/>
      <c r="CB16" s="334"/>
      <c r="CC16" s="335"/>
      <c r="CD16" s="24"/>
      <c r="CE16" s="500"/>
      <c r="CF16" s="500"/>
      <c r="CG16" s="500"/>
      <c r="CH16" s="500"/>
      <c r="CI16" s="500"/>
      <c r="CJ16" s="500"/>
      <c r="CK16" s="500"/>
      <c r="CL16" s="500"/>
      <c r="CM16" s="500"/>
      <c r="CN16" s="500"/>
      <c r="CO16" s="500"/>
      <c r="CP16" s="500"/>
      <c r="CQ16" s="500"/>
      <c r="CR16" s="500"/>
      <c r="CS16" s="501"/>
      <c r="CT16" s="339"/>
      <c r="CU16" s="340"/>
      <c r="CV16" s="340"/>
      <c r="CW16" s="340"/>
      <c r="CX16" s="340"/>
      <c r="CY16" s="340"/>
      <c r="CZ16" s="340"/>
      <c r="DA16" s="341"/>
      <c r="DB16" s="339"/>
      <c r="DC16" s="340"/>
      <c r="DD16" s="340"/>
      <c r="DE16" s="340"/>
      <c r="DF16" s="340"/>
      <c r="DG16" s="340"/>
      <c r="DH16" s="340"/>
      <c r="DI16" s="341"/>
    </row>
    <row r="17" spans="1:113" ht="18.75" customHeight="1">
      <c r="A17" s="2"/>
      <c r="B17" s="497"/>
      <c r="C17" s="498"/>
      <c r="D17" s="498"/>
      <c r="E17" s="498"/>
      <c r="F17" s="498"/>
      <c r="G17" s="498"/>
      <c r="H17" s="498"/>
      <c r="I17" s="498"/>
      <c r="J17" s="498"/>
      <c r="K17" s="499"/>
      <c r="L17" s="17"/>
      <c r="M17" s="398" t="s">
        <v>206</v>
      </c>
      <c r="N17" s="399"/>
      <c r="O17" s="399"/>
      <c r="P17" s="399"/>
      <c r="Q17" s="400"/>
      <c r="R17" s="395" t="s">
        <v>203</v>
      </c>
      <c r="S17" s="396"/>
      <c r="T17" s="396"/>
      <c r="U17" s="396"/>
      <c r="V17" s="397"/>
      <c r="W17" s="479" t="s">
        <v>207</v>
      </c>
      <c r="X17" s="480"/>
      <c r="Y17" s="480"/>
      <c r="Z17" s="480"/>
      <c r="AA17" s="480"/>
      <c r="AB17" s="470"/>
      <c r="AC17" s="349">
        <v>29827</v>
      </c>
      <c r="AD17" s="350"/>
      <c r="AE17" s="350"/>
      <c r="AF17" s="350"/>
      <c r="AG17" s="370"/>
      <c r="AH17" s="349">
        <v>31442</v>
      </c>
      <c r="AI17" s="350"/>
      <c r="AJ17" s="350"/>
      <c r="AK17" s="350"/>
      <c r="AL17" s="351"/>
      <c r="AM17" s="325"/>
      <c r="AN17" s="326"/>
      <c r="AO17" s="326"/>
      <c r="AP17" s="326"/>
      <c r="AQ17" s="326"/>
      <c r="AR17" s="326"/>
      <c r="AS17" s="326"/>
      <c r="AT17" s="327"/>
      <c r="AU17" s="328"/>
      <c r="AV17" s="329"/>
      <c r="AW17" s="329"/>
      <c r="AX17" s="329"/>
      <c r="AY17" s="330" t="s">
        <v>159</v>
      </c>
      <c r="AZ17" s="331"/>
      <c r="BA17" s="331"/>
      <c r="BB17" s="331"/>
      <c r="BC17" s="331"/>
      <c r="BD17" s="331"/>
      <c r="BE17" s="331"/>
      <c r="BF17" s="331"/>
      <c r="BG17" s="331"/>
      <c r="BH17" s="331"/>
      <c r="BI17" s="331"/>
      <c r="BJ17" s="331"/>
      <c r="BK17" s="331"/>
      <c r="BL17" s="331"/>
      <c r="BM17" s="332"/>
      <c r="BN17" s="333">
        <v>15042351</v>
      </c>
      <c r="BO17" s="334"/>
      <c r="BP17" s="334"/>
      <c r="BQ17" s="334"/>
      <c r="BR17" s="334"/>
      <c r="BS17" s="334"/>
      <c r="BT17" s="334"/>
      <c r="BU17" s="335"/>
      <c r="BV17" s="333">
        <v>14498004</v>
      </c>
      <c r="BW17" s="334"/>
      <c r="BX17" s="334"/>
      <c r="BY17" s="334"/>
      <c r="BZ17" s="334"/>
      <c r="CA17" s="334"/>
      <c r="CB17" s="334"/>
      <c r="CC17" s="335"/>
      <c r="CD17" s="24"/>
      <c r="CE17" s="500"/>
      <c r="CF17" s="500"/>
      <c r="CG17" s="500"/>
      <c r="CH17" s="500"/>
      <c r="CI17" s="500"/>
      <c r="CJ17" s="500"/>
      <c r="CK17" s="500"/>
      <c r="CL17" s="500"/>
      <c r="CM17" s="500"/>
      <c r="CN17" s="500"/>
      <c r="CO17" s="500"/>
      <c r="CP17" s="500"/>
      <c r="CQ17" s="500"/>
      <c r="CR17" s="500"/>
      <c r="CS17" s="501"/>
      <c r="CT17" s="339"/>
      <c r="CU17" s="340"/>
      <c r="CV17" s="340"/>
      <c r="CW17" s="340"/>
      <c r="CX17" s="340"/>
      <c r="CY17" s="340"/>
      <c r="CZ17" s="340"/>
      <c r="DA17" s="341"/>
      <c r="DB17" s="339"/>
      <c r="DC17" s="340"/>
      <c r="DD17" s="340"/>
      <c r="DE17" s="340"/>
      <c r="DF17" s="340"/>
      <c r="DG17" s="340"/>
      <c r="DH17" s="340"/>
      <c r="DI17" s="341"/>
    </row>
    <row r="18" spans="1:113" ht="18.75" customHeight="1">
      <c r="A18" s="2"/>
      <c r="B18" s="401" t="s">
        <v>208</v>
      </c>
      <c r="C18" s="402"/>
      <c r="D18" s="402"/>
      <c r="E18" s="403"/>
      <c r="F18" s="403"/>
      <c r="G18" s="403"/>
      <c r="H18" s="403"/>
      <c r="I18" s="403"/>
      <c r="J18" s="403"/>
      <c r="K18" s="403"/>
      <c r="L18" s="404">
        <v>11.04</v>
      </c>
      <c r="M18" s="404"/>
      <c r="N18" s="404"/>
      <c r="O18" s="404"/>
      <c r="P18" s="404"/>
      <c r="Q18" s="404"/>
      <c r="R18" s="405"/>
      <c r="S18" s="405"/>
      <c r="T18" s="405"/>
      <c r="U18" s="405"/>
      <c r="V18" s="406"/>
      <c r="W18" s="481"/>
      <c r="X18" s="482"/>
      <c r="Y18" s="482"/>
      <c r="Z18" s="482"/>
      <c r="AA18" s="482"/>
      <c r="AB18" s="473"/>
      <c r="AC18" s="407">
        <v>82.2</v>
      </c>
      <c r="AD18" s="408"/>
      <c r="AE18" s="408"/>
      <c r="AF18" s="408"/>
      <c r="AG18" s="409"/>
      <c r="AH18" s="407">
        <v>81.599999999999994</v>
      </c>
      <c r="AI18" s="408"/>
      <c r="AJ18" s="408"/>
      <c r="AK18" s="408"/>
      <c r="AL18" s="410"/>
      <c r="AM18" s="325"/>
      <c r="AN18" s="326"/>
      <c r="AO18" s="326"/>
      <c r="AP18" s="326"/>
      <c r="AQ18" s="326"/>
      <c r="AR18" s="326"/>
      <c r="AS18" s="326"/>
      <c r="AT18" s="327"/>
      <c r="AU18" s="328"/>
      <c r="AV18" s="329"/>
      <c r="AW18" s="329"/>
      <c r="AX18" s="329"/>
      <c r="AY18" s="330" t="s">
        <v>210</v>
      </c>
      <c r="AZ18" s="331"/>
      <c r="BA18" s="331"/>
      <c r="BB18" s="331"/>
      <c r="BC18" s="331"/>
      <c r="BD18" s="331"/>
      <c r="BE18" s="331"/>
      <c r="BF18" s="331"/>
      <c r="BG18" s="331"/>
      <c r="BH18" s="331"/>
      <c r="BI18" s="331"/>
      <c r="BJ18" s="331"/>
      <c r="BK18" s="331"/>
      <c r="BL18" s="331"/>
      <c r="BM18" s="332"/>
      <c r="BN18" s="333">
        <v>13622154</v>
      </c>
      <c r="BO18" s="334"/>
      <c r="BP18" s="334"/>
      <c r="BQ18" s="334"/>
      <c r="BR18" s="334"/>
      <c r="BS18" s="334"/>
      <c r="BT18" s="334"/>
      <c r="BU18" s="335"/>
      <c r="BV18" s="333">
        <v>13296136</v>
      </c>
      <c r="BW18" s="334"/>
      <c r="BX18" s="334"/>
      <c r="BY18" s="334"/>
      <c r="BZ18" s="334"/>
      <c r="CA18" s="334"/>
      <c r="CB18" s="334"/>
      <c r="CC18" s="335"/>
      <c r="CD18" s="24"/>
      <c r="CE18" s="500"/>
      <c r="CF18" s="500"/>
      <c r="CG18" s="500"/>
      <c r="CH18" s="500"/>
      <c r="CI18" s="500"/>
      <c r="CJ18" s="500"/>
      <c r="CK18" s="500"/>
      <c r="CL18" s="500"/>
      <c r="CM18" s="500"/>
      <c r="CN18" s="500"/>
      <c r="CO18" s="500"/>
      <c r="CP18" s="500"/>
      <c r="CQ18" s="500"/>
      <c r="CR18" s="500"/>
      <c r="CS18" s="501"/>
      <c r="CT18" s="339"/>
      <c r="CU18" s="340"/>
      <c r="CV18" s="340"/>
      <c r="CW18" s="340"/>
      <c r="CX18" s="340"/>
      <c r="CY18" s="340"/>
      <c r="CZ18" s="340"/>
      <c r="DA18" s="341"/>
      <c r="DB18" s="339"/>
      <c r="DC18" s="340"/>
      <c r="DD18" s="340"/>
      <c r="DE18" s="340"/>
      <c r="DF18" s="340"/>
      <c r="DG18" s="340"/>
      <c r="DH18" s="340"/>
      <c r="DI18" s="341"/>
    </row>
    <row r="19" spans="1:113" ht="18.75" customHeight="1">
      <c r="A19" s="2"/>
      <c r="B19" s="401" t="s">
        <v>212</v>
      </c>
      <c r="C19" s="402"/>
      <c r="D19" s="402"/>
      <c r="E19" s="403"/>
      <c r="F19" s="403"/>
      <c r="G19" s="403"/>
      <c r="H19" s="403"/>
      <c r="I19" s="403"/>
      <c r="J19" s="403"/>
      <c r="K19" s="403"/>
      <c r="L19" s="411">
        <v>7321</v>
      </c>
      <c r="M19" s="411"/>
      <c r="N19" s="411"/>
      <c r="O19" s="411"/>
      <c r="P19" s="411"/>
      <c r="Q19" s="411"/>
      <c r="R19" s="412"/>
      <c r="S19" s="412"/>
      <c r="T19" s="412"/>
      <c r="U19" s="412"/>
      <c r="V19" s="413"/>
      <c r="W19" s="310"/>
      <c r="X19" s="311"/>
      <c r="Y19" s="311"/>
      <c r="Z19" s="311"/>
      <c r="AA19" s="311"/>
      <c r="AB19" s="311"/>
      <c r="AC19" s="317"/>
      <c r="AD19" s="317"/>
      <c r="AE19" s="317"/>
      <c r="AF19" s="317"/>
      <c r="AG19" s="317"/>
      <c r="AH19" s="317"/>
      <c r="AI19" s="317"/>
      <c r="AJ19" s="317"/>
      <c r="AK19" s="317"/>
      <c r="AL19" s="318"/>
      <c r="AM19" s="325"/>
      <c r="AN19" s="326"/>
      <c r="AO19" s="326"/>
      <c r="AP19" s="326"/>
      <c r="AQ19" s="326"/>
      <c r="AR19" s="326"/>
      <c r="AS19" s="326"/>
      <c r="AT19" s="327"/>
      <c r="AU19" s="328"/>
      <c r="AV19" s="329"/>
      <c r="AW19" s="329"/>
      <c r="AX19" s="329"/>
      <c r="AY19" s="330" t="s">
        <v>213</v>
      </c>
      <c r="AZ19" s="331"/>
      <c r="BA19" s="331"/>
      <c r="BB19" s="331"/>
      <c r="BC19" s="331"/>
      <c r="BD19" s="331"/>
      <c r="BE19" s="331"/>
      <c r="BF19" s="331"/>
      <c r="BG19" s="331"/>
      <c r="BH19" s="331"/>
      <c r="BI19" s="331"/>
      <c r="BJ19" s="331"/>
      <c r="BK19" s="331"/>
      <c r="BL19" s="331"/>
      <c r="BM19" s="332"/>
      <c r="BN19" s="333">
        <v>17999148</v>
      </c>
      <c r="BO19" s="334"/>
      <c r="BP19" s="334"/>
      <c r="BQ19" s="334"/>
      <c r="BR19" s="334"/>
      <c r="BS19" s="334"/>
      <c r="BT19" s="334"/>
      <c r="BU19" s="335"/>
      <c r="BV19" s="333">
        <v>19214181</v>
      </c>
      <c r="BW19" s="334"/>
      <c r="BX19" s="334"/>
      <c r="BY19" s="334"/>
      <c r="BZ19" s="334"/>
      <c r="CA19" s="334"/>
      <c r="CB19" s="334"/>
      <c r="CC19" s="335"/>
      <c r="CD19" s="24"/>
      <c r="CE19" s="500"/>
      <c r="CF19" s="500"/>
      <c r="CG19" s="500"/>
      <c r="CH19" s="500"/>
      <c r="CI19" s="500"/>
      <c r="CJ19" s="500"/>
      <c r="CK19" s="500"/>
      <c r="CL19" s="500"/>
      <c r="CM19" s="500"/>
      <c r="CN19" s="500"/>
      <c r="CO19" s="500"/>
      <c r="CP19" s="500"/>
      <c r="CQ19" s="500"/>
      <c r="CR19" s="500"/>
      <c r="CS19" s="501"/>
      <c r="CT19" s="339"/>
      <c r="CU19" s="340"/>
      <c r="CV19" s="340"/>
      <c r="CW19" s="340"/>
      <c r="CX19" s="340"/>
      <c r="CY19" s="340"/>
      <c r="CZ19" s="340"/>
      <c r="DA19" s="341"/>
      <c r="DB19" s="339"/>
      <c r="DC19" s="340"/>
      <c r="DD19" s="340"/>
      <c r="DE19" s="340"/>
      <c r="DF19" s="340"/>
      <c r="DG19" s="340"/>
      <c r="DH19" s="340"/>
      <c r="DI19" s="341"/>
    </row>
    <row r="20" spans="1:113" ht="18.75" customHeight="1">
      <c r="A20" s="2"/>
      <c r="B20" s="401" t="s">
        <v>215</v>
      </c>
      <c r="C20" s="402"/>
      <c r="D20" s="402"/>
      <c r="E20" s="403"/>
      <c r="F20" s="403"/>
      <c r="G20" s="403"/>
      <c r="H20" s="403"/>
      <c r="I20" s="403"/>
      <c r="J20" s="403"/>
      <c r="K20" s="403"/>
      <c r="L20" s="411">
        <v>36898</v>
      </c>
      <c r="M20" s="411"/>
      <c r="N20" s="411"/>
      <c r="O20" s="411"/>
      <c r="P20" s="411"/>
      <c r="Q20" s="411"/>
      <c r="R20" s="412"/>
      <c r="S20" s="412"/>
      <c r="T20" s="412"/>
      <c r="U20" s="412"/>
      <c r="V20" s="413"/>
      <c r="W20" s="481"/>
      <c r="X20" s="482"/>
      <c r="Y20" s="482"/>
      <c r="Z20" s="482"/>
      <c r="AA20" s="482"/>
      <c r="AB20" s="482"/>
      <c r="AC20" s="384"/>
      <c r="AD20" s="384"/>
      <c r="AE20" s="384"/>
      <c r="AF20" s="384"/>
      <c r="AG20" s="384"/>
      <c r="AH20" s="384"/>
      <c r="AI20" s="384"/>
      <c r="AJ20" s="384"/>
      <c r="AK20" s="384"/>
      <c r="AL20" s="385"/>
      <c r="AM20" s="414"/>
      <c r="AN20" s="353"/>
      <c r="AO20" s="353"/>
      <c r="AP20" s="353"/>
      <c r="AQ20" s="353"/>
      <c r="AR20" s="353"/>
      <c r="AS20" s="353"/>
      <c r="AT20" s="354"/>
      <c r="AU20" s="415"/>
      <c r="AV20" s="416"/>
      <c r="AW20" s="416"/>
      <c r="AX20" s="417"/>
      <c r="AY20" s="330"/>
      <c r="AZ20" s="331"/>
      <c r="BA20" s="331"/>
      <c r="BB20" s="331"/>
      <c r="BC20" s="331"/>
      <c r="BD20" s="331"/>
      <c r="BE20" s="331"/>
      <c r="BF20" s="331"/>
      <c r="BG20" s="331"/>
      <c r="BH20" s="331"/>
      <c r="BI20" s="331"/>
      <c r="BJ20" s="331"/>
      <c r="BK20" s="331"/>
      <c r="BL20" s="331"/>
      <c r="BM20" s="332"/>
      <c r="BN20" s="333"/>
      <c r="BO20" s="334"/>
      <c r="BP20" s="334"/>
      <c r="BQ20" s="334"/>
      <c r="BR20" s="334"/>
      <c r="BS20" s="334"/>
      <c r="BT20" s="334"/>
      <c r="BU20" s="335"/>
      <c r="BV20" s="333"/>
      <c r="BW20" s="334"/>
      <c r="BX20" s="334"/>
      <c r="BY20" s="334"/>
      <c r="BZ20" s="334"/>
      <c r="CA20" s="334"/>
      <c r="CB20" s="334"/>
      <c r="CC20" s="335"/>
      <c r="CD20" s="24"/>
      <c r="CE20" s="500"/>
      <c r="CF20" s="500"/>
      <c r="CG20" s="500"/>
      <c r="CH20" s="500"/>
      <c r="CI20" s="500"/>
      <c r="CJ20" s="500"/>
      <c r="CK20" s="500"/>
      <c r="CL20" s="500"/>
      <c r="CM20" s="500"/>
      <c r="CN20" s="500"/>
      <c r="CO20" s="500"/>
      <c r="CP20" s="500"/>
      <c r="CQ20" s="500"/>
      <c r="CR20" s="500"/>
      <c r="CS20" s="501"/>
      <c r="CT20" s="339"/>
      <c r="CU20" s="340"/>
      <c r="CV20" s="340"/>
      <c r="CW20" s="340"/>
      <c r="CX20" s="340"/>
      <c r="CY20" s="340"/>
      <c r="CZ20" s="340"/>
      <c r="DA20" s="341"/>
      <c r="DB20" s="339"/>
      <c r="DC20" s="340"/>
      <c r="DD20" s="340"/>
      <c r="DE20" s="340"/>
      <c r="DF20" s="340"/>
      <c r="DG20" s="340"/>
      <c r="DH20" s="340"/>
      <c r="DI20" s="341"/>
    </row>
    <row r="21" spans="1:113" ht="18.75" customHeight="1">
      <c r="A21" s="2"/>
      <c r="B21" s="418" t="s">
        <v>216</v>
      </c>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20"/>
      <c r="AY21" s="330"/>
      <c r="AZ21" s="331"/>
      <c r="BA21" s="331"/>
      <c r="BB21" s="331"/>
      <c r="BC21" s="331"/>
      <c r="BD21" s="331"/>
      <c r="BE21" s="331"/>
      <c r="BF21" s="331"/>
      <c r="BG21" s="331"/>
      <c r="BH21" s="331"/>
      <c r="BI21" s="331"/>
      <c r="BJ21" s="331"/>
      <c r="BK21" s="331"/>
      <c r="BL21" s="331"/>
      <c r="BM21" s="332"/>
      <c r="BN21" s="333"/>
      <c r="BO21" s="334"/>
      <c r="BP21" s="334"/>
      <c r="BQ21" s="334"/>
      <c r="BR21" s="334"/>
      <c r="BS21" s="334"/>
      <c r="BT21" s="334"/>
      <c r="BU21" s="335"/>
      <c r="BV21" s="333"/>
      <c r="BW21" s="334"/>
      <c r="BX21" s="334"/>
      <c r="BY21" s="334"/>
      <c r="BZ21" s="334"/>
      <c r="CA21" s="334"/>
      <c r="CB21" s="334"/>
      <c r="CC21" s="335"/>
      <c r="CD21" s="24"/>
      <c r="CE21" s="500"/>
      <c r="CF21" s="500"/>
      <c r="CG21" s="500"/>
      <c r="CH21" s="500"/>
      <c r="CI21" s="500"/>
      <c r="CJ21" s="500"/>
      <c r="CK21" s="500"/>
      <c r="CL21" s="500"/>
      <c r="CM21" s="500"/>
      <c r="CN21" s="500"/>
      <c r="CO21" s="500"/>
      <c r="CP21" s="500"/>
      <c r="CQ21" s="500"/>
      <c r="CR21" s="500"/>
      <c r="CS21" s="501"/>
      <c r="CT21" s="339"/>
      <c r="CU21" s="340"/>
      <c r="CV21" s="340"/>
      <c r="CW21" s="340"/>
      <c r="CX21" s="340"/>
      <c r="CY21" s="340"/>
      <c r="CZ21" s="340"/>
      <c r="DA21" s="341"/>
      <c r="DB21" s="339"/>
      <c r="DC21" s="340"/>
      <c r="DD21" s="340"/>
      <c r="DE21" s="340"/>
      <c r="DF21" s="340"/>
      <c r="DG21" s="340"/>
      <c r="DH21" s="340"/>
      <c r="DI21" s="341"/>
    </row>
    <row r="22" spans="1:113" ht="18.75" customHeight="1">
      <c r="A22" s="2"/>
      <c r="B22" s="437" t="s">
        <v>217</v>
      </c>
      <c r="C22" s="438"/>
      <c r="D22" s="439"/>
      <c r="E22" s="475" t="s">
        <v>3</v>
      </c>
      <c r="F22" s="480"/>
      <c r="G22" s="480"/>
      <c r="H22" s="480"/>
      <c r="I22" s="480"/>
      <c r="J22" s="480"/>
      <c r="K22" s="470"/>
      <c r="L22" s="475" t="s">
        <v>83</v>
      </c>
      <c r="M22" s="480"/>
      <c r="N22" s="480"/>
      <c r="O22" s="480"/>
      <c r="P22" s="470"/>
      <c r="Q22" s="502" t="s">
        <v>218</v>
      </c>
      <c r="R22" s="503"/>
      <c r="S22" s="503"/>
      <c r="T22" s="503"/>
      <c r="U22" s="503"/>
      <c r="V22" s="504"/>
      <c r="W22" s="516" t="s">
        <v>219</v>
      </c>
      <c r="X22" s="438"/>
      <c r="Y22" s="439"/>
      <c r="Z22" s="475" t="s">
        <v>3</v>
      </c>
      <c r="AA22" s="480"/>
      <c r="AB22" s="480"/>
      <c r="AC22" s="480"/>
      <c r="AD22" s="480"/>
      <c r="AE22" s="480"/>
      <c r="AF22" s="480"/>
      <c r="AG22" s="470"/>
      <c r="AH22" s="508" t="s">
        <v>222</v>
      </c>
      <c r="AI22" s="480"/>
      <c r="AJ22" s="480"/>
      <c r="AK22" s="480"/>
      <c r="AL22" s="470"/>
      <c r="AM22" s="508" t="s">
        <v>223</v>
      </c>
      <c r="AN22" s="509"/>
      <c r="AO22" s="509"/>
      <c r="AP22" s="509"/>
      <c r="AQ22" s="509"/>
      <c r="AR22" s="510"/>
      <c r="AS22" s="502" t="s">
        <v>218</v>
      </c>
      <c r="AT22" s="503"/>
      <c r="AU22" s="503"/>
      <c r="AV22" s="503"/>
      <c r="AW22" s="503"/>
      <c r="AX22" s="514"/>
      <c r="AY22" s="421"/>
      <c r="AZ22" s="422"/>
      <c r="BA22" s="422"/>
      <c r="BB22" s="422"/>
      <c r="BC22" s="422"/>
      <c r="BD22" s="422"/>
      <c r="BE22" s="422"/>
      <c r="BF22" s="422"/>
      <c r="BG22" s="422"/>
      <c r="BH22" s="422"/>
      <c r="BI22" s="422"/>
      <c r="BJ22" s="422"/>
      <c r="BK22" s="422"/>
      <c r="BL22" s="422"/>
      <c r="BM22" s="423"/>
      <c r="BN22" s="424"/>
      <c r="BO22" s="425"/>
      <c r="BP22" s="425"/>
      <c r="BQ22" s="425"/>
      <c r="BR22" s="425"/>
      <c r="BS22" s="425"/>
      <c r="BT22" s="425"/>
      <c r="BU22" s="426"/>
      <c r="BV22" s="424"/>
      <c r="BW22" s="425"/>
      <c r="BX22" s="425"/>
      <c r="BY22" s="425"/>
      <c r="BZ22" s="425"/>
      <c r="CA22" s="425"/>
      <c r="CB22" s="425"/>
      <c r="CC22" s="426"/>
      <c r="CD22" s="24"/>
      <c r="CE22" s="500"/>
      <c r="CF22" s="500"/>
      <c r="CG22" s="500"/>
      <c r="CH22" s="500"/>
      <c r="CI22" s="500"/>
      <c r="CJ22" s="500"/>
      <c r="CK22" s="500"/>
      <c r="CL22" s="500"/>
      <c r="CM22" s="500"/>
      <c r="CN22" s="500"/>
      <c r="CO22" s="500"/>
      <c r="CP22" s="500"/>
      <c r="CQ22" s="500"/>
      <c r="CR22" s="500"/>
      <c r="CS22" s="501"/>
      <c r="CT22" s="339"/>
      <c r="CU22" s="340"/>
      <c r="CV22" s="340"/>
      <c r="CW22" s="340"/>
      <c r="CX22" s="340"/>
      <c r="CY22" s="340"/>
      <c r="CZ22" s="340"/>
      <c r="DA22" s="341"/>
      <c r="DB22" s="339"/>
      <c r="DC22" s="340"/>
      <c r="DD22" s="340"/>
      <c r="DE22" s="340"/>
      <c r="DF22" s="340"/>
      <c r="DG22" s="340"/>
      <c r="DH22" s="340"/>
      <c r="DI22" s="341"/>
    </row>
    <row r="23" spans="1:113" ht="18.75" customHeight="1">
      <c r="A23" s="2"/>
      <c r="B23" s="440"/>
      <c r="C23" s="441"/>
      <c r="D23" s="442"/>
      <c r="E23" s="462"/>
      <c r="F23" s="466"/>
      <c r="G23" s="466"/>
      <c r="H23" s="466"/>
      <c r="I23" s="466"/>
      <c r="J23" s="466"/>
      <c r="K23" s="456"/>
      <c r="L23" s="462"/>
      <c r="M23" s="466"/>
      <c r="N23" s="466"/>
      <c r="O23" s="466"/>
      <c r="P23" s="456"/>
      <c r="Q23" s="505"/>
      <c r="R23" s="506"/>
      <c r="S23" s="506"/>
      <c r="T23" s="506"/>
      <c r="U23" s="506"/>
      <c r="V23" s="507"/>
      <c r="W23" s="517"/>
      <c r="X23" s="441"/>
      <c r="Y23" s="442"/>
      <c r="Z23" s="462"/>
      <c r="AA23" s="466"/>
      <c r="AB23" s="466"/>
      <c r="AC23" s="466"/>
      <c r="AD23" s="466"/>
      <c r="AE23" s="466"/>
      <c r="AF23" s="466"/>
      <c r="AG23" s="456"/>
      <c r="AH23" s="462"/>
      <c r="AI23" s="466"/>
      <c r="AJ23" s="466"/>
      <c r="AK23" s="466"/>
      <c r="AL23" s="456"/>
      <c r="AM23" s="511"/>
      <c r="AN23" s="512"/>
      <c r="AO23" s="512"/>
      <c r="AP23" s="512"/>
      <c r="AQ23" s="512"/>
      <c r="AR23" s="513"/>
      <c r="AS23" s="505"/>
      <c r="AT23" s="506"/>
      <c r="AU23" s="506"/>
      <c r="AV23" s="506"/>
      <c r="AW23" s="506"/>
      <c r="AX23" s="515"/>
      <c r="AY23" s="313" t="s">
        <v>224</v>
      </c>
      <c r="AZ23" s="314"/>
      <c r="BA23" s="314"/>
      <c r="BB23" s="314"/>
      <c r="BC23" s="314"/>
      <c r="BD23" s="314"/>
      <c r="BE23" s="314"/>
      <c r="BF23" s="314"/>
      <c r="BG23" s="314"/>
      <c r="BH23" s="314"/>
      <c r="BI23" s="314"/>
      <c r="BJ23" s="314"/>
      <c r="BK23" s="314"/>
      <c r="BL23" s="314"/>
      <c r="BM23" s="315"/>
      <c r="BN23" s="333">
        <v>17530679</v>
      </c>
      <c r="BO23" s="334"/>
      <c r="BP23" s="334"/>
      <c r="BQ23" s="334"/>
      <c r="BR23" s="334"/>
      <c r="BS23" s="334"/>
      <c r="BT23" s="334"/>
      <c r="BU23" s="335"/>
      <c r="BV23" s="333">
        <v>17401597</v>
      </c>
      <c r="BW23" s="334"/>
      <c r="BX23" s="334"/>
      <c r="BY23" s="334"/>
      <c r="BZ23" s="334"/>
      <c r="CA23" s="334"/>
      <c r="CB23" s="334"/>
      <c r="CC23" s="335"/>
      <c r="CD23" s="24"/>
      <c r="CE23" s="500"/>
      <c r="CF23" s="500"/>
      <c r="CG23" s="500"/>
      <c r="CH23" s="500"/>
      <c r="CI23" s="500"/>
      <c r="CJ23" s="500"/>
      <c r="CK23" s="500"/>
      <c r="CL23" s="500"/>
      <c r="CM23" s="500"/>
      <c r="CN23" s="500"/>
      <c r="CO23" s="500"/>
      <c r="CP23" s="500"/>
      <c r="CQ23" s="500"/>
      <c r="CR23" s="500"/>
      <c r="CS23" s="501"/>
      <c r="CT23" s="339"/>
      <c r="CU23" s="340"/>
      <c r="CV23" s="340"/>
      <c r="CW23" s="340"/>
      <c r="CX23" s="340"/>
      <c r="CY23" s="340"/>
      <c r="CZ23" s="340"/>
      <c r="DA23" s="341"/>
      <c r="DB23" s="339"/>
      <c r="DC23" s="340"/>
      <c r="DD23" s="340"/>
      <c r="DE23" s="340"/>
      <c r="DF23" s="340"/>
      <c r="DG23" s="340"/>
      <c r="DH23" s="340"/>
      <c r="DI23" s="341"/>
    </row>
    <row r="24" spans="1:113" ht="18.75" customHeight="1">
      <c r="A24" s="2"/>
      <c r="B24" s="440"/>
      <c r="C24" s="441"/>
      <c r="D24" s="442"/>
      <c r="E24" s="348" t="s">
        <v>29</v>
      </c>
      <c r="F24" s="326"/>
      <c r="G24" s="326"/>
      <c r="H24" s="326"/>
      <c r="I24" s="326"/>
      <c r="J24" s="326"/>
      <c r="K24" s="327"/>
      <c r="L24" s="349">
        <v>1</v>
      </c>
      <c r="M24" s="350"/>
      <c r="N24" s="350"/>
      <c r="O24" s="350"/>
      <c r="P24" s="370"/>
      <c r="Q24" s="349">
        <v>6616</v>
      </c>
      <c r="R24" s="350"/>
      <c r="S24" s="350"/>
      <c r="T24" s="350"/>
      <c r="U24" s="350"/>
      <c r="V24" s="370"/>
      <c r="W24" s="517"/>
      <c r="X24" s="441"/>
      <c r="Y24" s="442"/>
      <c r="Z24" s="348" t="s">
        <v>225</v>
      </c>
      <c r="AA24" s="326"/>
      <c r="AB24" s="326"/>
      <c r="AC24" s="326"/>
      <c r="AD24" s="326"/>
      <c r="AE24" s="326"/>
      <c r="AF24" s="326"/>
      <c r="AG24" s="327"/>
      <c r="AH24" s="349">
        <v>369</v>
      </c>
      <c r="AI24" s="350"/>
      <c r="AJ24" s="350"/>
      <c r="AK24" s="350"/>
      <c r="AL24" s="370"/>
      <c r="AM24" s="349">
        <v>1136520</v>
      </c>
      <c r="AN24" s="350"/>
      <c r="AO24" s="350"/>
      <c r="AP24" s="350"/>
      <c r="AQ24" s="350"/>
      <c r="AR24" s="370"/>
      <c r="AS24" s="349">
        <v>3080</v>
      </c>
      <c r="AT24" s="350"/>
      <c r="AU24" s="350"/>
      <c r="AV24" s="350"/>
      <c r="AW24" s="350"/>
      <c r="AX24" s="351"/>
      <c r="AY24" s="421" t="s">
        <v>228</v>
      </c>
      <c r="AZ24" s="422"/>
      <c r="BA24" s="422"/>
      <c r="BB24" s="422"/>
      <c r="BC24" s="422"/>
      <c r="BD24" s="422"/>
      <c r="BE24" s="422"/>
      <c r="BF24" s="422"/>
      <c r="BG24" s="422"/>
      <c r="BH24" s="422"/>
      <c r="BI24" s="422"/>
      <c r="BJ24" s="422"/>
      <c r="BK24" s="422"/>
      <c r="BL24" s="422"/>
      <c r="BM24" s="423"/>
      <c r="BN24" s="333">
        <v>9878112</v>
      </c>
      <c r="BO24" s="334"/>
      <c r="BP24" s="334"/>
      <c r="BQ24" s="334"/>
      <c r="BR24" s="334"/>
      <c r="BS24" s="334"/>
      <c r="BT24" s="334"/>
      <c r="BU24" s="335"/>
      <c r="BV24" s="333">
        <v>10759796</v>
      </c>
      <c r="BW24" s="334"/>
      <c r="BX24" s="334"/>
      <c r="BY24" s="334"/>
      <c r="BZ24" s="334"/>
      <c r="CA24" s="334"/>
      <c r="CB24" s="334"/>
      <c r="CC24" s="335"/>
      <c r="CD24" s="24"/>
      <c r="CE24" s="500"/>
      <c r="CF24" s="500"/>
      <c r="CG24" s="500"/>
      <c r="CH24" s="500"/>
      <c r="CI24" s="500"/>
      <c r="CJ24" s="500"/>
      <c r="CK24" s="500"/>
      <c r="CL24" s="500"/>
      <c r="CM24" s="500"/>
      <c r="CN24" s="500"/>
      <c r="CO24" s="500"/>
      <c r="CP24" s="500"/>
      <c r="CQ24" s="500"/>
      <c r="CR24" s="500"/>
      <c r="CS24" s="501"/>
      <c r="CT24" s="339"/>
      <c r="CU24" s="340"/>
      <c r="CV24" s="340"/>
      <c r="CW24" s="340"/>
      <c r="CX24" s="340"/>
      <c r="CY24" s="340"/>
      <c r="CZ24" s="340"/>
      <c r="DA24" s="341"/>
      <c r="DB24" s="339"/>
      <c r="DC24" s="340"/>
      <c r="DD24" s="340"/>
      <c r="DE24" s="340"/>
      <c r="DF24" s="340"/>
      <c r="DG24" s="340"/>
      <c r="DH24" s="340"/>
      <c r="DI24" s="341"/>
    </row>
    <row r="25" spans="1:113" ht="18.75" customHeight="1">
      <c r="A25" s="2"/>
      <c r="B25" s="440"/>
      <c r="C25" s="441"/>
      <c r="D25" s="442"/>
      <c r="E25" s="348" t="s">
        <v>229</v>
      </c>
      <c r="F25" s="326"/>
      <c r="G25" s="326"/>
      <c r="H25" s="326"/>
      <c r="I25" s="326"/>
      <c r="J25" s="326"/>
      <c r="K25" s="327"/>
      <c r="L25" s="349">
        <v>1</v>
      </c>
      <c r="M25" s="350"/>
      <c r="N25" s="350"/>
      <c r="O25" s="350"/>
      <c r="P25" s="370"/>
      <c r="Q25" s="349">
        <v>6435</v>
      </c>
      <c r="R25" s="350"/>
      <c r="S25" s="350"/>
      <c r="T25" s="350"/>
      <c r="U25" s="350"/>
      <c r="V25" s="370"/>
      <c r="W25" s="517"/>
      <c r="X25" s="441"/>
      <c r="Y25" s="442"/>
      <c r="Z25" s="348" t="s">
        <v>41</v>
      </c>
      <c r="AA25" s="326"/>
      <c r="AB25" s="326"/>
      <c r="AC25" s="326"/>
      <c r="AD25" s="326"/>
      <c r="AE25" s="326"/>
      <c r="AF25" s="326"/>
      <c r="AG25" s="327"/>
      <c r="AH25" s="349" t="s">
        <v>146</v>
      </c>
      <c r="AI25" s="350"/>
      <c r="AJ25" s="350"/>
      <c r="AK25" s="350"/>
      <c r="AL25" s="370"/>
      <c r="AM25" s="349" t="s">
        <v>146</v>
      </c>
      <c r="AN25" s="350"/>
      <c r="AO25" s="350"/>
      <c r="AP25" s="350"/>
      <c r="AQ25" s="350"/>
      <c r="AR25" s="370"/>
      <c r="AS25" s="349" t="s">
        <v>146</v>
      </c>
      <c r="AT25" s="350"/>
      <c r="AU25" s="350"/>
      <c r="AV25" s="350"/>
      <c r="AW25" s="350"/>
      <c r="AX25" s="351"/>
      <c r="AY25" s="313" t="s">
        <v>230</v>
      </c>
      <c r="AZ25" s="314"/>
      <c r="BA25" s="314"/>
      <c r="BB25" s="314"/>
      <c r="BC25" s="314"/>
      <c r="BD25" s="314"/>
      <c r="BE25" s="314"/>
      <c r="BF25" s="314"/>
      <c r="BG25" s="314"/>
      <c r="BH25" s="314"/>
      <c r="BI25" s="314"/>
      <c r="BJ25" s="314"/>
      <c r="BK25" s="314"/>
      <c r="BL25" s="314"/>
      <c r="BM25" s="315"/>
      <c r="BN25" s="316">
        <v>131664</v>
      </c>
      <c r="BO25" s="317"/>
      <c r="BP25" s="317"/>
      <c r="BQ25" s="317"/>
      <c r="BR25" s="317"/>
      <c r="BS25" s="317"/>
      <c r="BT25" s="317"/>
      <c r="BU25" s="318"/>
      <c r="BV25" s="316">
        <v>194222</v>
      </c>
      <c r="BW25" s="317"/>
      <c r="BX25" s="317"/>
      <c r="BY25" s="317"/>
      <c r="BZ25" s="317"/>
      <c r="CA25" s="317"/>
      <c r="CB25" s="317"/>
      <c r="CC25" s="318"/>
      <c r="CD25" s="24"/>
      <c r="CE25" s="500"/>
      <c r="CF25" s="500"/>
      <c r="CG25" s="500"/>
      <c r="CH25" s="500"/>
      <c r="CI25" s="500"/>
      <c r="CJ25" s="500"/>
      <c r="CK25" s="500"/>
      <c r="CL25" s="500"/>
      <c r="CM25" s="500"/>
      <c r="CN25" s="500"/>
      <c r="CO25" s="500"/>
      <c r="CP25" s="500"/>
      <c r="CQ25" s="500"/>
      <c r="CR25" s="500"/>
      <c r="CS25" s="501"/>
      <c r="CT25" s="339"/>
      <c r="CU25" s="340"/>
      <c r="CV25" s="340"/>
      <c r="CW25" s="340"/>
      <c r="CX25" s="340"/>
      <c r="CY25" s="340"/>
      <c r="CZ25" s="340"/>
      <c r="DA25" s="341"/>
      <c r="DB25" s="339"/>
      <c r="DC25" s="340"/>
      <c r="DD25" s="340"/>
      <c r="DE25" s="340"/>
      <c r="DF25" s="340"/>
      <c r="DG25" s="340"/>
      <c r="DH25" s="340"/>
      <c r="DI25" s="341"/>
    </row>
    <row r="26" spans="1:113" ht="18.75" customHeight="1">
      <c r="A26" s="2"/>
      <c r="B26" s="440"/>
      <c r="C26" s="441"/>
      <c r="D26" s="442"/>
      <c r="E26" s="348" t="s">
        <v>232</v>
      </c>
      <c r="F26" s="326"/>
      <c r="G26" s="326"/>
      <c r="H26" s="326"/>
      <c r="I26" s="326"/>
      <c r="J26" s="326"/>
      <c r="K26" s="327"/>
      <c r="L26" s="349">
        <v>1</v>
      </c>
      <c r="M26" s="350"/>
      <c r="N26" s="350"/>
      <c r="O26" s="350"/>
      <c r="P26" s="370"/>
      <c r="Q26" s="349">
        <v>6147</v>
      </c>
      <c r="R26" s="350"/>
      <c r="S26" s="350"/>
      <c r="T26" s="350"/>
      <c r="U26" s="350"/>
      <c r="V26" s="370"/>
      <c r="W26" s="517"/>
      <c r="X26" s="441"/>
      <c r="Y26" s="442"/>
      <c r="Z26" s="348" t="s">
        <v>236</v>
      </c>
      <c r="AA26" s="427"/>
      <c r="AB26" s="427"/>
      <c r="AC26" s="427"/>
      <c r="AD26" s="427"/>
      <c r="AE26" s="427"/>
      <c r="AF26" s="427"/>
      <c r="AG26" s="428"/>
      <c r="AH26" s="349" t="s">
        <v>146</v>
      </c>
      <c r="AI26" s="350"/>
      <c r="AJ26" s="350"/>
      <c r="AK26" s="350"/>
      <c r="AL26" s="370"/>
      <c r="AM26" s="349" t="s">
        <v>146</v>
      </c>
      <c r="AN26" s="350"/>
      <c r="AO26" s="350"/>
      <c r="AP26" s="350"/>
      <c r="AQ26" s="350"/>
      <c r="AR26" s="370"/>
      <c r="AS26" s="349" t="s">
        <v>146</v>
      </c>
      <c r="AT26" s="350"/>
      <c r="AU26" s="350"/>
      <c r="AV26" s="350"/>
      <c r="AW26" s="350"/>
      <c r="AX26" s="351"/>
      <c r="AY26" s="336" t="s">
        <v>8</v>
      </c>
      <c r="AZ26" s="337"/>
      <c r="BA26" s="337"/>
      <c r="BB26" s="337"/>
      <c r="BC26" s="337"/>
      <c r="BD26" s="337"/>
      <c r="BE26" s="337"/>
      <c r="BF26" s="337"/>
      <c r="BG26" s="337"/>
      <c r="BH26" s="337"/>
      <c r="BI26" s="337"/>
      <c r="BJ26" s="337"/>
      <c r="BK26" s="337"/>
      <c r="BL26" s="337"/>
      <c r="BM26" s="338"/>
      <c r="BN26" s="333" t="s">
        <v>146</v>
      </c>
      <c r="BO26" s="334"/>
      <c r="BP26" s="334"/>
      <c r="BQ26" s="334"/>
      <c r="BR26" s="334"/>
      <c r="BS26" s="334"/>
      <c r="BT26" s="334"/>
      <c r="BU26" s="335"/>
      <c r="BV26" s="333" t="s">
        <v>146</v>
      </c>
      <c r="BW26" s="334"/>
      <c r="BX26" s="334"/>
      <c r="BY26" s="334"/>
      <c r="BZ26" s="334"/>
      <c r="CA26" s="334"/>
      <c r="CB26" s="334"/>
      <c r="CC26" s="335"/>
      <c r="CD26" s="24"/>
      <c r="CE26" s="500"/>
      <c r="CF26" s="500"/>
      <c r="CG26" s="500"/>
      <c r="CH26" s="500"/>
      <c r="CI26" s="500"/>
      <c r="CJ26" s="500"/>
      <c r="CK26" s="500"/>
      <c r="CL26" s="500"/>
      <c r="CM26" s="500"/>
      <c r="CN26" s="500"/>
      <c r="CO26" s="500"/>
      <c r="CP26" s="500"/>
      <c r="CQ26" s="500"/>
      <c r="CR26" s="500"/>
      <c r="CS26" s="501"/>
      <c r="CT26" s="339"/>
      <c r="CU26" s="340"/>
      <c r="CV26" s="340"/>
      <c r="CW26" s="340"/>
      <c r="CX26" s="340"/>
      <c r="CY26" s="340"/>
      <c r="CZ26" s="340"/>
      <c r="DA26" s="341"/>
      <c r="DB26" s="339"/>
      <c r="DC26" s="340"/>
      <c r="DD26" s="340"/>
      <c r="DE26" s="340"/>
      <c r="DF26" s="340"/>
      <c r="DG26" s="340"/>
      <c r="DH26" s="340"/>
      <c r="DI26" s="341"/>
    </row>
    <row r="27" spans="1:113" ht="18.75" customHeight="1">
      <c r="A27" s="2"/>
      <c r="B27" s="440"/>
      <c r="C27" s="441"/>
      <c r="D27" s="442"/>
      <c r="E27" s="348" t="s">
        <v>237</v>
      </c>
      <c r="F27" s="326"/>
      <c r="G27" s="326"/>
      <c r="H27" s="326"/>
      <c r="I27" s="326"/>
      <c r="J27" s="326"/>
      <c r="K27" s="327"/>
      <c r="L27" s="349">
        <v>1</v>
      </c>
      <c r="M27" s="350"/>
      <c r="N27" s="350"/>
      <c r="O27" s="350"/>
      <c r="P27" s="370"/>
      <c r="Q27" s="349">
        <v>4170</v>
      </c>
      <c r="R27" s="350"/>
      <c r="S27" s="350"/>
      <c r="T27" s="350"/>
      <c r="U27" s="350"/>
      <c r="V27" s="370"/>
      <c r="W27" s="517"/>
      <c r="X27" s="441"/>
      <c r="Y27" s="442"/>
      <c r="Z27" s="348" t="s">
        <v>45</v>
      </c>
      <c r="AA27" s="326"/>
      <c r="AB27" s="326"/>
      <c r="AC27" s="326"/>
      <c r="AD27" s="326"/>
      <c r="AE27" s="326"/>
      <c r="AF27" s="326"/>
      <c r="AG27" s="327"/>
      <c r="AH27" s="349">
        <v>5</v>
      </c>
      <c r="AI27" s="350"/>
      <c r="AJ27" s="350"/>
      <c r="AK27" s="350"/>
      <c r="AL27" s="370"/>
      <c r="AM27" s="349">
        <v>19325</v>
      </c>
      <c r="AN27" s="350"/>
      <c r="AO27" s="350"/>
      <c r="AP27" s="350"/>
      <c r="AQ27" s="350"/>
      <c r="AR27" s="370"/>
      <c r="AS27" s="349">
        <v>3865</v>
      </c>
      <c r="AT27" s="350"/>
      <c r="AU27" s="350"/>
      <c r="AV27" s="350"/>
      <c r="AW27" s="350"/>
      <c r="AX27" s="351"/>
      <c r="AY27" s="380" t="s">
        <v>239</v>
      </c>
      <c r="AZ27" s="381"/>
      <c r="BA27" s="381"/>
      <c r="BB27" s="381"/>
      <c r="BC27" s="381"/>
      <c r="BD27" s="381"/>
      <c r="BE27" s="381"/>
      <c r="BF27" s="381"/>
      <c r="BG27" s="381"/>
      <c r="BH27" s="381"/>
      <c r="BI27" s="381"/>
      <c r="BJ27" s="381"/>
      <c r="BK27" s="381"/>
      <c r="BL27" s="381"/>
      <c r="BM27" s="382"/>
      <c r="BN27" s="424" t="s">
        <v>146</v>
      </c>
      <c r="BO27" s="425"/>
      <c r="BP27" s="425"/>
      <c r="BQ27" s="425"/>
      <c r="BR27" s="425"/>
      <c r="BS27" s="425"/>
      <c r="BT27" s="425"/>
      <c r="BU27" s="426"/>
      <c r="BV27" s="424" t="s">
        <v>146</v>
      </c>
      <c r="BW27" s="425"/>
      <c r="BX27" s="425"/>
      <c r="BY27" s="425"/>
      <c r="BZ27" s="425"/>
      <c r="CA27" s="425"/>
      <c r="CB27" s="425"/>
      <c r="CC27" s="426"/>
      <c r="CD27" s="19"/>
      <c r="CE27" s="500"/>
      <c r="CF27" s="500"/>
      <c r="CG27" s="500"/>
      <c r="CH27" s="500"/>
      <c r="CI27" s="500"/>
      <c r="CJ27" s="500"/>
      <c r="CK27" s="500"/>
      <c r="CL27" s="500"/>
      <c r="CM27" s="500"/>
      <c r="CN27" s="500"/>
      <c r="CO27" s="500"/>
      <c r="CP27" s="500"/>
      <c r="CQ27" s="500"/>
      <c r="CR27" s="500"/>
      <c r="CS27" s="501"/>
      <c r="CT27" s="339"/>
      <c r="CU27" s="340"/>
      <c r="CV27" s="340"/>
      <c r="CW27" s="340"/>
      <c r="CX27" s="340"/>
      <c r="CY27" s="340"/>
      <c r="CZ27" s="340"/>
      <c r="DA27" s="341"/>
      <c r="DB27" s="339"/>
      <c r="DC27" s="340"/>
      <c r="DD27" s="340"/>
      <c r="DE27" s="340"/>
      <c r="DF27" s="340"/>
      <c r="DG27" s="340"/>
      <c r="DH27" s="340"/>
      <c r="DI27" s="341"/>
    </row>
    <row r="28" spans="1:113" ht="18.75" customHeight="1">
      <c r="A28" s="2"/>
      <c r="B28" s="440"/>
      <c r="C28" s="441"/>
      <c r="D28" s="442"/>
      <c r="E28" s="348" t="s">
        <v>241</v>
      </c>
      <c r="F28" s="326"/>
      <c r="G28" s="326"/>
      <c r="H28" s="326"/>
      <c r="I28" s="326"/>
      <c r="J28" s="326"/>
      <c r="K28" s="327"/>
      <c r="L28" s="349">
        <v>1</v>
      </c>
      <c r="M28" s="350"/>
      <c r="N28" s="350"/>
      <c r="O28" s="350"/>
      <c r="P28" s="370"/>
      <c r="Q28" s="349">
        <v>3720</v>
      </c>
      <c r="R28" s="350"/>
      <c r="S28" s="350"/>
      <c r="T28" s="350"/>
      <c r="U28" s="350"/>
      <c r="V28" s="370"/>
      <c r="W28" s="517"/>
      <c r="X28" s="441"/>
      <c r="Y28" s="442"/>
      <c r="Z28" s="348" t="s">
        <v>243</v>
      </c>
      <c r="AA28" s="326"/>
      <c r="AB28" s="326"/>
      <c r="AC28" s="326"/>
      <c r="AD28" s="326"/>
      <c r="AE28" s="326"/>
      <c r="AF28" s="326"/>
      <c r="AG28" s="327"/>
      <c r="AH28" s="349" t="s">
        <v>146</v>
      </c>
      <c r="AI28" s="350"/>
      <c r="AJ28" s="350"/>
      <c r="AK28" s="350"/>
      <c r="AL28" s="370"/>
      <c r="AM28" s="349" t="s">
        <v>146</v>
      </c>
      <c r="AN28" s="350"/>
      <c r="AO28" s="350"/>
      <c r="AP28" s="350"/>
      <c r="AQ28" s="350"/>
      <c r="AR28" s="370"/>
      <c r="AS28" s="349" t="s">
        <v>146</v>
      </c>
      <c r="AT28" s="350"/>
      <c r="AU28" s="350"/>
      <c r="AV28" s="350"/>
      <c r="AW28" s="350"/>
      <c r="AX28" s="351"/>
      <c r="AY28" s="521" t="s">
        <v>246</v>
      </c>
      <c r="AZ28" s="522"/>
      <c r="BA28" s="522"/>
      <c r="BB28" s="523"/>
      <c r="BC28" s="313" t="s">
        <v>247</v>
      </c>
      <c r="BD28" s="314"/>
      <c r="BE28" s="314"/>
      <c r="BF28" s="314"/>
      <c r="BG28" s="314"/>
      <c r="BH28" s="314"/>
      <c r="BI28" s="314"/>
      <c r="BJ28" s="314"/>
      <c r="BK28" s="314"/>
      <c r="BL28" s="314"/>
      <c r="BM28" s="315"/>
      <c r="BN28" s="316">
        <v>1069004</v>
      </c>
      <c r="BO28" s="317"/>
      <c r="BP28" s="317"/>
      <c r="BQ28" s="317"/>
      <c r="BR28" s="317"/>
      <c r="BS28" s="317"/>
      <c r="BT28" s="317"/>
      <c r="BU28" s="318"/>
      <c r="BV28" s="316">
        <v>875896</v>
      </c>
      <c r="BW28" s="317"/>
      <c r="BX28" s="317"/>
      <c r="BY28" s="317"/>
      <c r="BZ28" s="317"/>
      <c r="CA28" s="317"/>
      <c r="CB28" s="317"/>
      <c r="CC28" s="318"/>
      <c r="CD28" s="24"/>
      <c r="CE28" s="500"/>
      <c r="CF28" s="500"/>
      <c r="CG28" s="500"/>
      <c r="CH28" s="500"/>
      <c r="CI28" s="500"/>
      <c r="CJ28" s="500"/>
      <c r="CK28" s="500"/>
      <c r="CL28" s="500"/>
      <c r="CM28" s="500"/>
      <c r="CN28" s="500"/>
      <c r="CO28" s="500"/>
      <c r="CP28" s="500"/>
      <c r="CQ28" s="500"/>
      <c r="CR28" s="500"/>
      <c r="CS28" s="501"/>
      <c r="CT28" s="339"/>
      <c r="CU28" s="340"/>
      <c r="CV28" s="340"/>
      <c r="CW28" s="340"/>
      <c r="CX28" s="340"/>
      <c r="CY28" s="340"/>
      <c r="CZ28" s="340"/>
      <c r="DA28" s="341"/>
      <c r="DB28" s="339"/>
      <c r="DC28" s="340"/>
      <c r="DD28" s="340"/>
      <c r="DE28" s="340"/>
      <c r="DF28" s="340"/>
      <c r="DG28" s="340"/>
      <c r="DH28" s="340"/>
      <c r="DI28" s="341"/>
    </row>
    <row r="29" spans="1:113" ht="18.75" customHeight="1">
      <c r="A29" s="2"/>
      <c r="B29" s="440"/>
      <c r="C29" s="441"/>
      <c r="D29" s="442"/>
      <c r="E29" s="348" t="s">
        <v>249</v>
      </c>
      <c r="F29" s="326"/>
      <c r="G29" s="326"/>
      <c r="H29" s="326"/>
      <c r="I29" s="326"/>
      <c r="J29" s="326"/>
      <c r="K29" s="327"/>
      <c r="L29" s="349">
        <v>16</v>
      </c>
      <c r="M29" s="350"/>
      <c r="N29" s="350"/>
      <c r="O29" s="350"/>
      <c r="P29" s="370"/>
      <c r="Q29" s="349">
        <v>3470</v>
      </c>
      <c r="R29" s="350"/>
      <c r="S29" s="350"/>
      <c r="T29" s="350"/>
      <c r="U29" s="350"/>
      <c r="V29" s="370"/>
      <c r="W29" s="518"/>
      <c r="X29" s="519"/>
      <c r="Y29" s="520"/>
      <c r="Z29" s="348" t="s">
        <v>250</v>
      </c>
      <c r="AA29" s="326"/>
      <c r="AB29" s="326"/>
      <c r="AC29" s="326"/>
      <c r="AD29" s="326"/>
      <c r="AE29" s="326"/>
      <c r="AF29" s="326"/>
      <c r="AG29" s="327"/>
      <c r="AH29" s="349">
        <v>374</v>
      </c>
      <c r="AI29" s="350"/>
      <c r="AJ29" s="350"/>
      <c r="AK29" s="350"/>
      <c r="AL29" s="370"/>
      <c r="AM29" s="349">
        <v>1155845</v>
      </c>
      <c r="AN29" s="350"/>
      <c r="AO29" s="350"/>
      <c r="AP29" s="350"/>
      <c r="AQ29" s="350"/>
      <c r="AR29" s="370"/>
      <c r="AS29" s="349">
        <v>3090</v>
      </c>
      <c r="AT29" s="350"/>
      <c r="AU29" s="350"/>
      <c r="AV29" s="350"/>
      <c r="AW29" s="350"/>
      <c r="AX29" s="351"/>
      <c r="AY29" s="524"/>
      <c r="AZ29" s="525"/>
      <c r="BA29" s="525"/>
      <c r="BB29" s="526"/>
      <c r="BC29" s="330" t="s">
        <v>255</v>
      </c>
      <c r="BD29" s="331"/>
      <c r="BE29" s="331"/>
      <c r="BF29" s="331"/>
      <c r="BG29" s="331"/>
      <c r="BH29" s="331"/>
      <c r="BI29" s="331"/>
      <c r="BJ29" s="331"/>
      <c r="BK29" s="331"/>
      <c r="BL29" s="331"/>
      <c r="BM29" s="332"/>
      <c r="BN29" s="333">
        <v>6019</v>
      </c>
      <c r="BO29" s="334"/>
      <c r="BP29" s="334"/>
      <c r="BQ29" s="334"/>
      <c r="BR29" s="334"/>
      <c r="BS29" s="334"/>
      <c r="BT29" s="334"/>
      <c r="BU29" s="335"/>
      <c r="BV29" s="333">
        <v>6009</v>
      </c>
      <c r="BW29" s="334"/>
      <c r="BX29" s="334"/>
      <c r="BY29" s="334"/>
      <c r="BZ29" s="334"/>
      <c r="CA29" s="334"/>
      <c r="CB29" s="334"/>
      <c r="CC29" s="335"/>
      <c r="CD29" s="19"/>
      <c r="CE29" s="500"/>
      <c r="CF29" s="500"/>
      <c r="CG29" s="500"/>
      <c r="CH29" s="500"/>
      <c r="CI29" s="500"/>
      <c r="CJ29" s="500"/>
      <c r="CK29" s="500"/>
      <c r="CL29" s="500"/>
      <c r="CM29" s="500"/>
      <c r="CN29" s="500"/>
      <c r="CO29" s="500"/>
      <c r="CP29" s="500"/>
      <c r="CQ29" s="500"/>
      <c r="CR29" s="500"/>
      <c r="CS29" s="501"/>
      <c r="CT29" s="339"/>
      <c r="CU29" s="340"/>
      <c r="CV29" s="340"/>
      <c r="CW29" s="340"/>
      <c r="CX29" s="340"/>
      <c r="CY29" s="340"/>
      <c r="CZ29" s="340"/>
      <c r="DA29" s="341"/>
      <c r="DB29" s="339"/>
      <c r="DC29" s="340"/>
      <c r="DD29" s="340"/>
      <c r="DE29" s="340"/>
      <c r="DF29" s="340"/>
      <c r="DG29" s="340"/>
      <c r="DH29" s="340"/>
      <c r="DI29" s="341"/>
    </row>
    <row r="30" spans="1:113" ht="18.75" customHeight="1">
      <c r="A30" s="2"/>
      <c r="B30" s="443"/>
      <c r="C30" s="444"/>
      <c r="D30" s="445"/>
      <c r="E30" s="352"/>
      <c r="F30" s="353"/>
      <c r="G30" s="353"/>
      <c r="H30" s="353"/>
      <c r="I30" s="353"/>
      <c r="J30" s="353"/>
      <c r="K30" s="354"/>
      <c r="L30" s="429"/>
      <c r="M30" s="430"/>
      <c r="N30" s="430"/>
      <c r="O30" s="430"/>
      <c r="P30" s="431"/>
      <c r="Q30" s="429"/>
      <c r="R30" s="430"/>
      <c r="S30" s="430"/>
      <c r="T30" s="430"/>
      <c r="U30" s="430"/>
      <c r="V30" s="431"/>
      <c r="W30" s="432" t="s">
        <v>256</v>
      </c>
      <c r="X30" s="433"/>
      <c r="Y30" s="433"/>
      <c r="Z30" s="433"/>
      <c r="AA30" s="433"/>
      <c r="AB30" s="433"/>
      <c r="AC30" s="433"/>
      <c r="AD30" s="433"/>
      <c r="AE30" s="433"/>
      <c r="AF30" s="433"/>
      <c r="AG30" s="434"/>
      <c r="AH30" s="407">
        <v>101.3</v>
      </c>
      <c r="AI30" s="408"/>
      <c r="AJ30" s="408"/>
      <c r="AK30" s="408"/>
      <c r="AL30" s="408"/>
      <c r="AM30" s="408"/>
      <c r="AN30" s="408"/>
      <c r="AO30" s="408"/>
      <c r="AP30" s="408"/>
      <c r="AQ30" s="408"/>
      <c r="AR30" s="408"/>
      <c r="AS30" s="408"/>
      <c r="AT30" s="408"/>
      <c r="AU30" s="408"/>
      <c r="AV30" s="408"/>
      <c r="AW30" s="408"/>
      <c r="AX30" s="410"/>
      <c r="AY30" s="527"/>
      <c r="AZ30" s="528"/>
      <c r="BA30" s="528"/>
      <c r="BB30" s="529"/>
      <c r="BC30" s="421" t="s">
        <v>254</v>
      </c>
      <c r="BD30" s="422"/>
      <c r="BE30" s="422"/>
      <c r="BF30" s="422"/>
      <c r="BG30" s="422"/>
      <c r="BH30" s="422"/>
      <c r="BI30" s="422"/>
      <c r="BJ30" s="422"/>
      <c r="BK30" s="422"/>
      <c r="BL30" s="422"/>
      <c r="BM30" s="423"/>
      <c r="BN30" s="424">
        <v>681499</v>
      </c>
      <c r="BO30" s="425"/>
      <c r="BP30" s="425"/>
      <c r="BQ30" s="425"/>
      <c r="BR30" s="425"/>
      <c r="BS30" s="425"/>
      <c r="BT30" s="425"/>
      <c r="BU30" s="426"/>
      <c r="BV30" s="424">
        <v>700802</v>
      </c>
      <c r="BW30" s="425"/>
      <c r="BX30" s="425"/>
      <c r="BY30" s="425"/>
      <c r="BZ30" s="425"/>
      <c r="CA30" s="425"/>
      <c r="CB30" s="425"/>
      <c r="CC30" s="42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238</v>
      </c>
      <c r="D32" s="9"/>
      <c r="E32" s="9"/>
      <c r="F32" s="8"/>
      <c r="G32" s="8"/>
      <c r="H32" s="8"/>
      <c r="I32" s="8"/>
      <c r="J32" s="8"/>
      <c r="K32" s="8"/>
      <c r="L32" s="8"/>
      <c r="M32" s="8"/>
      <c r="N32" s="8"/>
      <c r="O32" s="8"/>
      <c r="P32" s="8"/>
      <c r="Q32" s="8"/>
      <c r="R32" s="8"/>
      <c r="S32" s="8"/>
      <c r="T32" s="8"/>
      <c r="U32" s="8" t="s">
        <v>257</v>
      </c>
      <c r="V32" s="8"/>
      <c r="W32" s="8"/>
      <c r="X32" s="8"/>
      <c r="Y32" s="8"/>
      <c r="Z32" s="8"/>
      <c r="AA32" s="8"/>
      <c r="AB32" s="8"/>
      <c r="AC32" s="8"/>
      <c r="AD32" s="8"/>
      <c r="AE32" s="8"/>
      <c r="AF32" s="8"/>
      <c r="AG32" s="8"/>
      <c r="AH32" s="8"/>
      <c r="AI32" s="8"/>
      <c r="AJ32" s="8"/>
      <c r="AK32" s="8"/>
      <c r="AL32" s="8"/>
      <c r="AM32" s="22" t="s">
        <v>90</v>
      </c>
      <c r="AN32" s="8"/>
      <c r="AO32" s="8"/>
      <c r="AP32" s="8"/>
      <c r="AQ32" s="8"/>
      <c r="AR32" s="8"/>
      <c r="AS32" s="22"/>
      <c r="AT32" s="22"/>
      <c r="AU32" s="22"/>
      <c r="AV32" s="22"/>
      <c r="AW32" s="22"/>
      <c r="AX32" s="22"/>
      <c r="AY32" s="22"/>
      <c r="AZ32" s="22"/>
      <c r="BA32" s="22"/>
      <c r="BB32" s="8"/>
      <c r="BC32" s="22"/>
      <c r="BD32" s="8"/>
      <c r="BE32" s="22" t="s">
        <v>35</v>
      </c>
      <c r="BF32" s="8"/>
      <c r="BG32" s="8"/>
      <c r="BH32" s="8"/>
      <c r="BI32" s="8"/>
      <c r="BJ32" s="22"/>
      <c r="BK32" s="22"/>
      <c r="BL32" s="22"/>
      <c r="BM32" s="22"/>
      <c r="BN32" s="22"/>
      <c r="BO32" s="22"/>
      <c r="BP32" s="22"/>
      <c r="BQ32" s="22"/>
      <c r="BR32" s="8"/>
      <c r="BS32" s="8"/>
      <c r="BT32" s="8"/>
      <c r="BU32" s="8"/>
      <c r="BV32" s="8"/>
      <c r="BW32" s="8" t="s">
        <v>259</v>
      </c>
      <c r="BX32" s="8"/>
      <c r="BY32" s="8"/>
      <c r="BZ32" s="8"/>
      <c r="CA32" s="8"/>
      <c r="CB32" s="22"/>
      <c r="CC32" s="22"/>
      <c r="CD32" s="22"/>
      <c r="CE32" s="22"/>
      <c r="CF32" s="22"/>
      <c r="CG32" s="22"/>
      <c r="CH32" s="22"/>
      <c r="CI32" s="22"/>
      <c r="CJ32" s="22"/>
      <c r="CK32" s="22"/>
      <c r="CL32" s="22"/>
      <c r="CM32" s="22"/>
      <c r="CN32" s="22"/>
      <c r="CO32" s="22" t="s">
        <v>260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35" t="s">
        <v>235</v>
      </c>
      <c r="D33" s="435"/>
      <c r="E33" s="436" t="s">
        <v>261</v>
      </c>
      <c r="F33" s="436"/>
      <c r="G33" s="436"/>
      <c r="H33" s="436"/>
      <c r="I33" s="436"/>
      <c r="J33" s="436"/>
      <c r="K33" s="436"/>
      <c r="L33" s="436"/>
      <c r="M33" s="436"/>
      <c r="N33" s="436"/>
      <c r="O33" s="436"/>
      <c r="P33" s="436"/>
      <c r="Q33" s="436"/>
      <c r="R33" s="436"/>
      <c r="S33" s="436"/>
      <c r="T33" s="14"/>
      <c r="U33" s="435" t="s">
        <v>235</v>
      </c>
      <c r="V33" s="435"/>
      <c r="W33" s="436" t="s">
        <v>261</v>
      </c>
      <c r="X33" s="436"/>
      <c r="Y33" s="436"/>
      <c r="Z33" s="436"/>
      <c r="AA33" s="436"/>
      <c r="AB33" s="436"/>
      <c r="AC33" s="436"/>
      <c r="AD33" s="436"/>
      <c r="AE33" s="436"/>
      <c r="AF33" s="436"/>
      <c r="AG33" s="436"/>
      <c r="AH33" s="436"/>
      <c r="AI33" s="436"/>
      <c r="AJ33" s="436"/>
      <c r="AK33" s="436"/>
      <c r="AL33" s="14"/>
      <c r="AM33" s="435" t="s">
        <v>235</v>
      </c>
      <c r="AN33" s="435"/>
      <c r="AO33" s="436" t="s">
        <v>261</v>
      </c>
      <c r="AP33" s="436"/>
      <c r="AQ33" s="436"/>
      <c r="AR33" s="436"/>
      <c r="AS33" s="436"/>
      <c r="AT33" s="436"/>
      <c r="AU33" s="436"/>
      <c r="AV33" s="436"/>
      <c r="AW33" s="436"/>
      <c r="AX33" s="436"/>
      <c r="AY33" s="436"/>
      <c r="AZ33" s="436"/>
      <c r="BA33" s="436"/>
      <c r="BB33" s="436"/>
      <c r="BC33" s="436"/>
      <c r="BD33" s="10"/>
      <c r="BE33" s="436" t="s">
        <v>107</v>
      </c>
      <c r="BF33" s="436"/>
      <c r="BG33" s="436" t="s">
        <v>262</v>
      </c>
      <c r="BH33" s="436"/>
      <c r="BI33" s="436"/>
      <c r="BJ33" s="436"/>
      <c r="BK33" s="436"/>
      <c r="BL33" s="436"/>
      <c r="BM33" s="436"/>
      <c r="BN33" s="436"/>
      <c r="BO33" s="436"/>
      <c r="BP33" s="436"/>
      <c r="BQ33" s="436"/>
      <c r="BR33" s="436"/>
      <c r="BS33" s="436"/>
      <c r="BT33" s="436"/>
      <c r="BU33" s="436"/>
      <c r="BV33" s="10"/>
      <c r="BW33" s="435" t="s">
        <v>107</v>
      </c>
      <c r="BX33" s="435"/>
      <c r="BY33" s="436" t="s">
        <v>264</v>
      </c>
      <c r="BZ33" s="436"/>
      <c r="CA33" s="436"/>
      <c r="CB33" s="436"/>
      <c r="CC33" s="436"/>
      <c r="CD33" s="436"/>
      <c r="CE33" s="436"/>
      <c r="CF33" s="436"/>
      <c r="CG33" s="436"/>
      <c r="CH33" s="436"/>
      <c r="CI33" s="436"/>
      <c r="CJ33" s="436"/>
      <c r="CK33" s="436"/>
      <c r="CL33" s="436"/>
      <c r="CM33" s="436"/>
      <c r="CN33" s="14"/>
      <c r="CO33" s="435" t="s">
        <v>235</v>
      </c>
      <c r="CP33" s="435"/>
      <c r="CQ33" s="436" t="s">
        <v>240</v>
      </c>
      <c r="CR33" s="436"/>
      <c r="CS33" s="436"/>
      <c r="CT33" s="436"/>
      <c r="CU33" s="436"/>
      <c r="CV33" s="436"/>
      <c r="CW33" s="436"/>
      <c r="CX33" s="436"/>
      <c r="CY33" s="436"/>
      <c r="CZ33" s="436"/>
      <c r="DA33" s="436"/>
      <c r="DB33" s="436"/>
      <c r="DC33" s="436"/>
      <c r="DD33" s="436"/>
      <c r="DE33" s="436"/>
      <c r="DF33" s="14"/>
      <c r="DG33" s="436" t="s">
        <v>265</v>
      </c>
      <c r="DH33" s="436"/>
      <c r="DI33" s="21"/>
    </row>
    <row r="34" spans="1:113" ht="32.25" customHeight="1">
      <c r="A34" s="2"/>
      <c r="B34" s="5"/>
      <c r="C34" s="446">
        <f>IF(E34="","",1)</f>
        <v>1</v>
      </c>
      <c r="D34" s="446"/>
      <c r="E34" s="447" t="str">
        <f>IF('各会計、関係団体の財政状況及び健全化判断比率'!B7="","",'各会計、関係団体の財政状況及び健全化判断比率'!B7)</f>
        <v>一般会計</v>
      </c>
      <c r="F34" s="447"/>
      <c r="G34" s="447"/>
      <c r="H34" s="447"/>
      <c r="I34" s="447"/>
      <c r="J34" s="447"/>
      <c r="K34" s="447"/>
      <c r="L34" s="447"/>
      <c r="M34" s="447"/>
      <c r="N34" s="447"/>
      <c r="O34" s="447"/>
      <c r="P34" s="447"/>
      <c r="Q34" s="447"/>
      <c r="R34" s="447"/>
      <c r="S34" s="447"/>
      <c r="T34" s="9"/>
      <c r="U34" s="446">
        <f>IF(W34="","",MAX(C34:D43)+1)</f>
        <v>3</v>
      </c>
      <c r="V34" s="446"/>
      <c r="W34" s="447" t="str">
        <f>IF('各会計、関係団体の財政状況及び健全化判断比率'!B28="","",'各会計、関係団体の財政状況及び健全化判断比率'!B28)</f>
        <v>国民健康保険特別会計</v>
      </c>
      <c r="X34" s="447"/>
      <c r="Y34" s="447"/>
      <c r="Z34" s="447"/>
      <c r="AA34" s="447"/>
      <c r="AB34" s="447"/>
      <c r="AC34" s="447"/>
      <c r="AD34" s="447"/>
      <c r="AE34" s="447"/>
      <c r="AF34" s="447"/>
      <c r="AG34" s="447"/>
      <c r="AH34" s="447"/>
      <c r="AI34" s="447"/>
      <c r="AJ34" s="447"/>
      <c r="AK34" s="447"/>
      <c r="AL34" s="9"/>
      <c r="AM34" s="446">
        <f>IF(AO34="","",MAX(C34:D43,U34:V43)+1)</f>
        <v>6</v>
      </c>
      <c r="AN34" s="446"/>
      <c r="AO34" s="447" t="str">
        <f>IF('各会計、関係団体の財政状況及び健全化判断比率'!B31="","",'各会計、関係団体の財政状況及び健全化判断比率'!B31)</f>
        <v>水道事業特別会計</v>
      </c>
      <c r="AP34" s="447"/>
      <c r="AQ34" s="447"/>
      <c r="AR34" s="447"/>
      <c r="AS34" s="447"/>
      <c r="AT34" s="447"/>
      <c r="AU34" s="447"/>
      <c r="AV34" s="447"/>
      <c r="AW34" s="447"/>
      <c r="AX34" s="447"/>
      <c r="AY34" s="447"/>
      <c r="AZ34" s="447"/>
      <c r="BA34" s="447"/>
      <c r="BB34" s="447"/>
      <c r="BC34" s="447"/>
      <c r="BD34" s="9"/>
      <c r="BE34" s="446" t="str">
        <f>IF(BG34="","",MAX(C34:D43,U34:V43,AM34:AN43)+1)</f>
        <v/>
      </c>
      <c r="BF34" s="446"/>
      <c r="BG34" s="447"/>
      <c r="BH34" s="447"/>
      <c r="BI34" s="447"/>
      <c r="BJ34" s="447"/>
      <c r="BK34" s="447"/>
      <c r="BL34" s="447"/>
      <c r="BM34" s="447"/>
      <c r="BN34" s="447"/>
      <c r="BO34" s="447"/>
      <c r="BP34" s="447"/>
      <c r="BQ34" s="447"/>
      <c r="BR34" s="447"/>
      <c r="BS34" s="447"/>
      <c r="BT34" s="447"/>
      <c r="BU34" s="447"/>
      <c r="BV34" s="9"/>
      <c r="BW34" s="446">
        <f>IF(BY34="","",MAX(C34:D43,U34:V43,AM34:AN43,BE34:BF43)+1)</f>
        <v>8</v>
      </c>
      <c r="BX34" s="446"/>
      <c r="BY34" s="447" t="str">
        <f>IF('各会計、関係団体の財政状況及び健全化判断比率'!B68="","",'各会計、関係団体の財政状況及び健全化判断比率'!B68)</f>
        <v>朝霞地区一部事務組合</v>
      </c>
      <c r="BZ34" s="447"/>
      <c r="CA34" s="447"/>
      <c r="CB34" s="447"/>
      <c r="CC34" s="447"/>
      <c r="CD34" s="447"/>
      <c r="CE34" s="447"/>
      <c r="CF34" s="447"/>
      <c r="CG34" s="447"/>
      <c r="CH34" s="447"/>
      <c r="CI34" s="447"/>
      <c r="CJ34" s="447"/>
      <c r="CK34" s="447"/>
      <c r="CL34" s="447"/>
      <c r="CM34" s="447"/>
      <c r="CN34" s="9"/>
      <c r="CO34" s="446">
        <f>IF(CQ34="","",MAX(C34:D43,U34:V43,AM34:AN43,BE34:BF43,BW34:BX43)+1)</f>
        <v>14</v>
      </c>
      <c r="CP34" s="446"/>
      <c r="CQ34" s="447" t="str">
        <f>IF('各会計、関係団体の財政状況及び健全化判断比率'!BS7="","",'各会計、関係団体の財政状況及び健全化判断比率'!BS7)</f>
        <v>和光市文化振興公社</v>
      </c>
      <c r="CR34" s="447"/>
      <c r="CS34" s="447"/>
      <c r="CT34" s="447"/>
      <c r="CU34" s="447"/>
      <c r="CV34" s="447"/>
      <c r="CW34" s="447"/>
      <c r="CX34" s="447"/>
      <c r="CY34" s="447"/>
      <c r="CZ34" s="447"/>
      <c r="DA34" s="447"/>
      <c r="DB34" s="447"/>
      <c r="DC34" s="447"/>
      <c r="DD34" s="447"/>
      <c r="DE34" s="447"/>
      <c r="DF34" s="8"/>
      <c r="DG34" s="448" t="str">
        <f>IF('各会計、関係団体の財政状況及び健全化判断比率'!BR7="","",'各会計、関係団体の財政状況及び健全化判断比率'!BR7)</f>
        <v/>
      </c>
      <c r="DH34" s="448"/>
      <c r="DI34" s="21"/>
    </row>
    <row r="35" spans="1:113" ht="32.25" customHeight="1">
      <c r="A35" s="2"/>
      <c r="B35" s="5"/>
      <c r="C35" s="446">
        <f t="shared" ref="C35:C43" si="0">IF(E35="","",C34+1)</f>
        <v>2</v>
      </c>
      <c r="D35" s="446"/>
      <c r="E35" s="447" t="str">
        <f>IF('各会計、関係団体の財政状況及び健全化判断比率'!B8="","",'各会計、関係団体の財政状況及び健全化判断比率'!B8)</f>
        <v>和光都市計画事業和光市駅北口土地区画整理事業特別会計</v>
      </c>
      <c r="F35" s="447"/>
      <c r="G35" s="447"/>
      <c r="H35" s="447"/>
      <c r="I35" s="447"/>
      <c r="J35" s="447"/>
      <c r="K35" s="447"/>
      <c r="L35" s="447"/>
      <c r="M35" s="447"/>
      <c r="N35" s="447"/>
      <c r="O35" s="447"/>
      <c r="P35" s="447"/>
      <c r="Q35" s="447"/>
      <c r="R35" s="447"/>
      <c r="S35" s="447"/>
      <c r="T35" s="9"/>
      <c r="U35" s="446">
        <f t="shared" ref="U35:U43" si="1">IF(W35="","",U34+1)</f>
        <v>4</v>
      </c>
      <c r="V35" s="446"/>
      <c r="W35" s="447" t="str">
        <f>IF('各会計、関係団体の財政状況及び健全化判断比率'!B29="","",'各会計、関係団体の財政状況及び健全化判断比率'!B29)</f>
        <v>後期高齢者医療特別会計</v>
      </c>
      <c r="X35" s="447"/>
      <c r="Y35" s="447"/>
      <c r="Z35" s="447"/>
      <c r="AA35" s="447"/>
      <c r="AB35" s="447"/>
      <c r="AC35" s="447"/>
      <c r="AD35" s="447"/>
      <c r="AE35" s="447"/>
      <c r="AF35" s="447"/>
      <c r="AG35" s="447"/>
      <c r="AH35" s="447"/>
      <c r="AI35" s="447"/>
      <c r="AJ35" s="447"/>
      <c r="AK35" s="447"/>
      <c r="AL35" s="9"/>
      <c r="AM35" s="446">
        <f t="shared" ref="AM35:AM43" si="2">IF(AO35="","",AM34+1)</f>
        <v>7</v>
      </c>
      <c r="AN35" s="446"/>
      <c r="AO35" s="447" t="str">
        <f>IF('各会計、関係団体の財政状況及び健全化判断比率'!B32="","",'各会計、関係団体の財政状況及び健全化判断比率'!B32)</f>
        <v>下水道事業特別会計</v>
      </c>
      <c r="AP35" s="447"/>
      <c r="AQ35" s="447"/>
      <c r="AR35" s="447"/>
      <c r="AS35" s="447"/>
      <c r="AT35" s="447"/>
      <c r="AU35" s="447"/>
      <c r="AV35" s="447"/>
      <c r="AW35" s="447"/>
      <c r="AX35" s="447"/>
      <c r="AY35" s="447"/>
      <c r="AZ35" s="447"/>
      <c r="BA35" s="447"/>
      <c r="BB35" s="447"/>
      <c r="BC35" s="447"/>
      <c r="BD35" s="9"/>
      <c r="BE35" s="446" t="str">
        <f t="shared" ref="BE35:BE43" si="3">IF(BG35="","",BE34+1)</f>
        <v/>
      </c>
      <c r="BF35" s="446"/>
      <c r="BG35" s="447"/>
      <c r="BH35" s="447"/>
      <c r="BI35" s="447"/>
      <c r="BJ35" s="447"/>
      <c r="BK35" s="447"/>
      <c r="BL35" s="447"/>
      <c r="BM35" s="447"/>
      <c r="BN35" s="447"/>
      <c r="BO35" s="447"/>
      <c r="BP35" s="447"/>
      <c r="BQ35" s="447"/>
      <c r="BR35" s="447"/>
      <c r="BS35" s="447"/>
      <c r="BT35" s="447"/>
      <c r="BU35" s="447"/>
      <c r="BV35" s="9"/>
      <c r="BW35" s="446">
        <f t="shared" ref="BW35:BW43" si="4">IF(BY35="","",BW34+1)</f>
        <v>9</v>
      </c>
      <c r="BX35" s="446"/>
      <c r="BY35" s="447" t="str">
        <f>IF('各会計、関係団体の財政状況及び健全化判断比率'!B69="","",'各会計、関係団体の財政状況及び健全化判断比率'!B69)</f>
        <v>埼玉県後期高齢者医療広域連合</v>
      </c>
      <c r="BZ35" s="447"/>
      <c r="CA35" s="447"/>
      <c r="CB35" s="447"/>
      <c r="CC35" s="447"/>
      <c r="CD35" s="447"/>
      <c r="CE35" s="447"/>
      <c r="CF35" s="447"/>
      <c r="CG35" s="447"/>
      <c r="CH35" s="447"/>
      <c r="CI35" s="447"/>
      <c r="CJ35" s="447"/>
      <c r="CK35" s="447"/>
      <c r="CL35" s="447"/>
      <c r="CM35" s="447"/>
      <c r="CN35" s="9"/>
      <c r="CO35" s="446">
        <f t="shared" ref="CO35:CO43" si="5">IF(CQ35="","",CO34+1)</f>
        <v>15</v>
      </c>
      <c r="CP35" s="446"/>
      <c r="CQ35" s="447" t="str">
        <f>IF('各会計、関係団体の財政状況及び健全化判断比率'!BS8="","",'各会計、関係団体の財政状況及び健全化判断比率'!BS8)</f>
        <v>和光市学校給食協会</v>
      </c>
      <c r="CR35" s="447"/>
      <c r="CS35" s="447"/>
      <c r="CT35" s="447"/>
      <c r="CU35" s="447"/>
      <c r="CV35" s="447"/>
      <c r="CW35" s="447"/>
      <c r="CX35" s="447"/>
      <c r="CY35" s="447"/>
      <c r="CZ35" s="447"/>
      <c r="DA35" s="447"/>
      <c r="DB35" s="447"/>
      <c r="DC35" s="447"/>
      <c r="DD35" s="447"/>
      <c r="DE35" s="447"/>
      <c r="DF35" s="8"/>
      <c r="DG35" s="448" t="str">
        <f>IF('各会計、関係団体の財政状況及び健全化判断比率'!BR8="","",'各会計、関係団体の財政状況及び健全化判断比率'!BR8)</f>
        <v/>
      </c>
      <c r="DH35" s="448"/>
      <c r="DI35" s="21"/>
    </row>
    <row r="36" spans="1:113" ht="32.25" customHeight="1">
      <c r="A36" s="2"/>
      <c r="B36" s="5"/>
      <c r="C36" s="446" t="str">
        <f t="shared" si="0"/>
        <v/>
      </c>
      <c r="D36" s="446"/>
      <c r="E36" s="447" t="str">
        <f>IF('各会計、関係団体の財政状況及び健全化判断比率'!B9="","",'各会計、関係団体の財政状況及び健全化判断比率'!B9)</f>
        <v/>
      </c>
      <c r="F36" s="447"/>
      <c r="G36" s="447"/>
      <c r="H36" s="447"/>
      <c r="I36" s="447"/>
      <c r="J36" s="447"/>
      <c r="K36" s="447"/>
      <c r="L36" s="447"/>
      <c r="M36" s="447"/>
      <c r="N36" s="447"/>
      <c r="O36" s="447"/>
      <c r="P36" s="447"/>
      <c r="Q36" s="447"/>
      <c r="R36" s="447"/>
      <c r="S36" s="447"/>
      <c r="T36" s="9"/>
      <c r="U36" s="446">
        <f t="shared" si="1"/>
        <v>5</v>
      </c>
      <c r="V36" s="446"/>
      <c r="W36" s="447" t="str">
        <f>IF('各会計、関係団体の財政状況及び健全化判断比率'!B30="","",'各会計、関係団体の財政状況及び健全化判断比率'!B30)</f>
        <v>介護保険特別会計</v>
      </c>
      <c r="X36" s="447"/>
      <c r="Y36" s="447"/>
      <c r="Z36" s="447"/>
      <c r="AA36" s="447"/>
      <c r="AB36" s="447"/>
      <c r="AC36" s="447"/>
      <c r="AD36" s="447"/>
      <c r="AE36" s="447"/>
      <c r="AF36" s="447"/>
      <c r="AG36" s="447"/>
      <c r="AH36" s="447"/>
      <c r="AI36" s="447"/>
      <c r="AJ36" s="447"/>
      <c r="AK36" s="447"/>
      <c r="AL36" s="9"/>
      <c r="AM36" s="446" t="str">
        <f t="shared" si="2"/>
        <v/>
      </c>
      <c r="AN36" s="446"/>
      <c r="AO36" s="447"/>
      <c r="AP36" s="447"/>
      <c r="AQ36" s="447"/>
      <c r="AR36" s="447"/>
      <c r="AS36" s="447"/>
      <c r="AT36" s="447"/>
      <c r="AU36" s="447"/>
      <c r="AV36" s="447"/>
      <c r="AW36" s="447"/>
      <c r="AX36" s="447"/>
      <c r="AY36" s="447"/>
      <c r="AZ36" s="447"/>
      <c r="BA36" s="447"/>
      <c r="BB36" s="447"/>
      <c r="BC36" s="447"/>
      <c r="BD36" s="9"/>
      <c r="BE36" s="446" t="str">
        <f t="shared" si="3"/>
        <v/>
      </c>
      <c r="BF36" s="446"/>
      <c r="BG36" s="447"/>
      <c r="BH36" s="447"/>
      <c r="BI36" s="447"/>
      <c r="BJ36" s="447"/>
      <c r="BK36" s="447"/>
      <c r="BL36" s="447"/>
      <c r="BM36" s="447"/>
      <c r="BN36" s="447"/>
      <c r="BO36" s="447"/>
      <c r="BP36" s="447"/>
      <c r="BQ36" s="447"/>
      <c r="BR36" s="447"/>
      <c r="BS36" s="447"/>
      <c r="BT36" s="447"/>
      <c r="BU36" s="447"/>
      <c r="BV36" s="9"/>
      <c r="BW36" s="446">
        <f t="shared" si="4"/>
        <v>10</v>
      </c>
      <c r="BX36" s="446"/>
      <c r="BY36" s="447" t="str">
        <f>IF('各会計、関係団体の財政状況及び健全化判断比率'!B70="","",'各会計、関係団体の財政状況及び健全化判断比率'!B70)</f>
        <v>埼玉県後期高齢者医療広域連合</v>
      </c>
      <c r="BZ36" s="447"/>
      <c r="CA36" s="447"/>
      <c r="CB36" s="447"/>
      <c r="CC36" s="447"/>
      <c r="CD36" s="447"/>
      <c r="CE36" s="447"/>
      <c r="CF36" s="447"/>
      <c r="CG36" s="447"/>
      <c r="CH36" s="447"/>
      <c r="CI36" s="447"/>
      <c r="CJ36" s="447"/>
      <c r="CK36" s="447"/>
      <c r="CL36" s="447"/>
      <c r="CM36" s="447"/>
      <c r="CN36" s="9"/>
      <c r="CO36" s="446">
        <f t="shared" si="5"/>
        <v>16</v>
      </c>
      <c r="CP36" s="446"/>
      <c r="CQ36" s="447" t="str">
        <f>IF('各会計、関係団体の財政状況及び健全化判断比率'!BS9="","",'各会計、関係団体の財政状況及び健全化判断比率'!BS9)</f>
        <v>和光市土地開発公社</v>
      </c>
      <c r="CR36" s="447"/>
      <c r="CS36" s="447"/>
      <c r="CT36" s="447"/>
      <c r="CU36" s="447"/>
      <c r="CV36" s="447"/>
      <c r="CW36" s="447"/>
      <c r="CX36" s="447"/>
      <c r="CY36" s="447"/>
      <c r="CZ36" s="447"/>
      <c r="DA36" s="447"/>
      <c r="DB36" s="447"/>
      <c r="DC36" s="447"/>
      <c r="DD36" s="447"/>
      <c r="DE36" s="447"/>
      <c r="DF36" s="8"/>
      <c r="DG36" s="448" t="str">
        <f>IF('各会計、関係団体の財政状況及び健全化判断比率'!BR9="","",'各会計、関係団体の財政状況及び健全化判断比率'!BR9)</f>
        <v/>
      </c>
      <c r="DH36" s="448"/>
      <c r="DI36" s="21"/>
    </row>
    <row r="37" spans="1:113" ht="32.25" customHeight="1">
      <c r="A37" s="2"/>
      <c r="B37" s="5"/>
      <c r="C37" s="446" t="str">
        <f t="shared" si="0"/>
        <v/>
      </c>
      <c r="D37" s="446"/>
      <c r="E37" s="447" t="str">
        <f>IF('各会計、関係団体の財政状況及び健全化判断比率'!B10="","",'各会計、関係団体の財政状況及び健全化判断比率'!B10)</f>
        <v/>
      </c>
      <c r="F37" s="447"/>
      <c r="G37" s="447"/>
      <c r="H37" s="447"/>
      <c r="I37" s="447"/>
      <c r="J37" s="447"/>
      <c r="K37" s="447"/>
      <c r="L37" s="447"/>
      <c r="M37" s="447"/>
      <c r="N37" s="447"/>
      <c r="O37" s="447"/>
      <c r="P37" s="447"/>
      <c r="Q37" s="447"/>
      <c r="R37" s="447"/>
      <c r="S37" s="447"/>
      <c r="T37" s="9"/>
      <c r="U37" s="446" t="str">
        <f t="shared" si="1"/>
        <v/>
      </c>
      <c r="V37" s="446"/>
      <c r="W37" s="447"/>
      <c r="X37" s="447"/>
      <c r="Y37" s="447"/>
      <c r="Z37" s="447"/>
      <c r="AA37" s="447"/>
      <c r="AB37" s="447"/>
      <c r="AC37" s="447"/>
      <c r="AD37" s="447"/>
      <c r="AE37" s="447"/>
      <c r="AF37" s="447"/>
      <c r="AG37" s="447"/>
      <c r="AH37" s="447"/>
      <c r="AI37" s="447"/>
      <c r="AJ37" s="447"/>
      <c r="AK37" s="447"/>
      <c r="AL37" s="9"/>
      <c r="AM37" s="446" t="str">
        <f t="shared" si="2"/>
        <v/>
      </c>
      <c r="AN37" s="446"/>
      <c r="AO37" s="447"/>
      <c r="AP37" s="447"/>
      <c r="AQ37" s="447"/>
      <c r="AR37" s="447"/>
      <c r="AS37" s="447"/>
      <c r="AT37" s="447"/>
      <c r="AU37" s="447"/>
      <c r="AV37" s="447"/>
      <c r="AW37" s="447"/>
      <c r="AX37" s="447"/>
      <c r="AY37" s="447"/>
      <c r="AZ37" s="447"/>
      <c r="BA37" s="447"/>
      <c r="BB37" s="447"/>
      <c r="BC37" s="447"/>
      <c r="BD37" s="9"/>
      <c r="BE37" s="446" t="str">
        <f t="shared" si="3"/>
        <v/>
      </c>
      <c r="BF37" s="446"/>
      <c r="BG37" s="447"/>
      <c r="BH37" s="447"/>
      <c r="BI37" s="447"/>
      <c r="BJ37" s="447"/>
      <c r="BK37" s="447"/>
      <c r="BL37" s="447"/>
      <c r="BM37" s="447"/>
      <c r="BN37" s="447"/>
      <c r="BO37" s="447"/>
      <c r="BP37" s="447"/>
      <c r="BQ37" s="447"/>
      <c r="BR37" s="447"/>
      <c r="BS37" s="447"/>
      <c r="BT37" s="447"/>
      <c r="BU37" s="447"/>
      <c r="BV37" s="9"/>
      <c r="BW37" s="446">
        <f t="shared" si="4"/>
        <v>11</v>
      </c>
      <c r="BX37" s="446"/>
      <c r="BY37" s="447" t="str">
        <f>IF('各会計、関係団体の財政状況及び健全化判断比率'!B71="","",'各会計、関係団体の財政状況及び健全化判断比率'!B71)</f>
        <v>埼玉県市町村総合事務組合</v>
      </c>
      <c r="BZ37" s="447"/>
      <c r="CA37" s="447"/>
      <c r="CB37" s="447"/>
      <c r="CC37" s="447"/>
      <c r="CD37" s="447"/>
      <c r="CE37" s="447"/>
      <c r="CF37" s="447"/>
      <c r="CG37" s="447"/>
      <c r="CH37" s="447"/>
      <c r="CI37" s="447"/>
      <c r="CJ37" s="447"/>
      <c r="CK37" s="447"/>
      <c r="CL37" s="447"/>
      <c r="CM37" s="447"/>
      <c r="CN37" s="9"/>
      <c r="CO37" s="446" t="str">
        <f t="shared" si="5"/>
        <v/>
      </c>
      <c r="CP37" s="446"/>
      <c r="CQ37" s="447" t="str">
        <f>IF('各会計、関係団体の財政状況及び健全化判断比率'!BS10="","",'各会計、関係団体の財政状況及び健全化判断比率'!BS10)</f>
        <v/>
      </c>
      <c r="CR37" s="447"/>
      <c r="CS37" s="447"/>
      <c r="CT37" s="447"/>
      <c r="CU37" s="447"/>
      <c r="CV37" s="447"/>
      <c r="CW37" s="447"/>
      <c r="CX37" s="447"/>
      <c r="CY37" s="447"/>
      <c r="CZ37" s="447"/>
      <c r="DA37" s="447"/>
      <c r="DB37" s="447"/>
      <c r="DC37" s="447"/>
      <c r="DD37" s="447"/>
      <c r="DE37" s="447"/>
      <c r="DF37" s="8"/>
      <c r="DG37" s="448" t="str">
        <f>IF('各会計、関係団体の財政状況及び健全化判断比率'!BR10="","",'各会計、関係団体の財政状況及び健全化判断比率'!BR10)</f>
        <v/>
      </c>
      <c r="DH37" s="448"/>
      <c r="DI37" s="21"/>
    </row>
    <row r="38" spans="1:113" ht="32.25" customHeight="1">
      <c r="A38" s="2"/>
      <c r="B38" s="5"/>
      <c r="C38" s="446" t="str">
        <f t="shared" si="0"/>
        <v/>
      </c>
      <c r="D38" s="446"/>
      <c r="E38" s="447" t="str">
        <f>IF('各会計、関係団体の財政状況及び健全化判断比率'!B11="","",'各会計、関係団体の財政状況及び健全化判断比率'!B11)</f>
        <v/>
      </c>
      <c r="F38" s="447"/>
      <c r="G38" s="447"/>
      <c r="H38" s="447"/>
      <c r="I38" s="447"/>
      <c r="J38" s="447"/>
      <c r="K38" s="447"/>
      <c r="L38" s="447"/>
      <c r="M38" s="447"/>
      <c r="N38" s="447"/>
      <c r="O38" s="447"/>
      <c r="P38" s="447"/>
      <c r="Q38" s="447"/>
      <c r="R38" s="447"/>
      <c r="S38" s="447"/>
      <c r="T38" s="9"/>
      <c r="U38" s="446" t="str">
        <f t="shared" si="1"/>
        <v/>
      </c>
      <c r="V38" s="446"/>
      <c r="W38" s="447"/>
      <c r="X38" s="447"/>
      <c r="Y38" s="447"/>
      <c r="Z38" s="447"/>
      <c r="AA38" s="447"/>
      <c r="AB38" s="447"/>
      <c r="AC38" s="447"/>
      <c r="AD38" s="447"/>
      <c r="AE38" s="447"/>
      <c r="AF38" s="447"/>
      <c r="AG38" s="447"/>
      <c r="AH38" s="447"/>
      <c r="AI38" s="447"/>
      <c r="AJ38" s="447"/>
      <c r="AK38" s="447"/>
      <c r="AL38" s="9"/>
      <c r="AM38" s="446" t="str">
        <f t="shared" si="2"/>
        <v/>
      </c>
      <c r="AN38" s="446"/>
      <c r="AO38" s="447"/>
      <c r="AP38" s="447"/>
      <c r="AQ38" s="447"/>
      <c r="AR38" s="447"/>
      <c r="AS38" s="447"/>
      <c r="AT38" s="447"/>
      <c r="AU38" s="447"/>
      <c r="AV38" s="447"/>
      <c r="AW38" s="447"/>
      <c r="AX38" s="447"/>
      <c r="AY38" s="447"/>
      <c r="AZ38" s="447"/>
      <c r="BA38" s="447"/>
      <c r="BB38" s="447"/>
      <c r="BC38" s="447"/>
      <c r="BD38" s="9"/>
      <c r="BE38" s="446" t="str">
        <f t="shared" si="3"/>
        <v/>
      </c>
      <c r="BF38" s="446"/>
      <c r="BG38" s="447"/>
      <c r="BH38" s="447"/>
      <c r="BI38" s="447"/>
      <c r="BJ38" s="447"/>
      <c r="BK38" s="447"/>
      <c r="BL38" s="447"/>
      <c r="BM38" s="447"/>
      <c r="BN38" s="447"/>
      <c r="BO38" s="447"/>
      <c r="BP38" s="447"/>
      <c r="BQ38" s="447"/>
      <c r="BR38" s="447"/>
      <c r="BS38" s="447"/>
      <c r="BT38" s="447"/>
      <c r="BU38" s="447"/>
      <c r="BV38" s="9"/>
      <c r="BW38" s="446">
        <f t="shared" si="4"/>
        <v>12</v>
      </c>
      <c r="BX38" s="446"/>
      <c r="BY38" s="447" t="str">
        <f>IF('各会計、関係団体の財政状況及び健全化判断比率'!B72="","",'各会計、関係団体の財政状況及び健全化判断比率'!B72)</f>
        <v>埼玉県市町村総合事務組合</v>
      </c>
      <c r="BZ38" s="447"/>
      <c r="CA38" s="447"/>
      <c r="CB38" s="447"/>
      <c r="CC38" s="447"/>
      <c r="CD38" s="447"/>
      <c r="CE38" s="447"/>
      <c r="CF38" s="447"/>
      <c r="CG38" s="447"/>
      <c r="CH38" s="447"/>
      <c r="CI38" s="447"/>
      <c r="CJ38" s="447"/>
      <c r="CK38" s="447"/>
      <c r="CL38" s="447"/>
      <c r="CM38" s="447"/>
      <c r="CN38" s="9"/>
      <c r="CO38" s="446" t="str">
        <f t="shared" si="5"/>
        <v/>
      </c>
      <c r="CP38" s="446"/>
      <c r="CQ38" s="447" t="str">
        <f>IF('各会計、関係団体の財政状況及び健全化判断比率'!BS11="","",'各会計、関係団体の財政状況及び健全化判断比率'!BS11)</f>
        <v/>
      </c>
      <c r="CR38" s="447"/>
      <c r="CS38" s="447"/>
      <c r="CT38" s="447"/>
      <c r="CU38" s="447"/>
      <c r="CV38" s="447"/>
      <c r="CW38" s="447"/>
      <c r="CX38" s="447"/>
      <c r="CY38" s="447"/>
      <c r="CZ38" s="447"/>
      <c r="DA38" s="447"/>
      <c r="DB38" s="447"/>
      <c r="DC38" s="447"/>
      <c r="DD38" s="447"/>
      <c r="DE38" s="447"/>
      <c r="DF38" s="8"/>
      <c r="DG38" s="448" t="str">
        <f>IF('各会計、関係団体の財政状況及び健全化判断比率'!BR11="","",'各会計、関係団体の財政状況及び健全化判断比率'!BR11)</f>
        <v/>
      </c>
      <c r="DH38" s="448"/>
      <c r="DI38" s="21"/>
    </row>
    <row r="39" spans="1:113" ht="32.25" customHeight="1">
      <c r="A39" s="2"/>
      <c r="B39" s="5"/>
      <c r="C39" s="446" t="str">
        <f t="shared" si="0"/>
        <v/>
      </c>
      <c r="D39" s="446"/>
      <c r="E39" s="447" t="str">
        <f>IF('各会計、関係団体の財政状況及び健全化判断比率'!B12="","",'各会計、関係団体の財政状況及び健全化判断比率'!B12)</f>
        <v/>
      </c>
      <c r="F39" s="447"/>
      <c r="G39" s="447"/>
      <c r="H39" s="447"/>
      <c r="I39" s="447"/>
      <c r="J39" s="447"/>
      <c r="K39" s="447"/>
      <c r="L39" s="447"/>
      <c r="M39" s="447"/>
      <c r="N39" s="447"/>
      <c r="O39" s="447"/>
      <c r="P39" s="447"/>
      <c r="Q39" s="447"/>
      <c r="R39" s="447"/>
      <c r="S39" s="447"/>
      <c r="T39" s="9"/>
      <c r="U39" s="446" t="str">
        <f t="shared" si="1"/>
        <v/>
      </c>
      <c r="V39" s="446"/>
      <c r="W39" s="447"/>
      <c r="X39" s="447"/>
      <c r="Y39" s="447"/>
      <c r="Z39" s="447"/>
      <c r="AA39" s="447"/>
      <c r="AB39" s="447"/>
      <c r="AC39" s="447"/>
      <c r="AD39" s="447"/>
      <c r="AE39" s="447"/>
      <c r="AF39" s="447"/>
      <c r="AG39" s="447"/>
      <c r="AH39" s="447"/>
      <c r="AI39" s="447"/>
      <c r="AJ39" s="447"/>
      <c r="AK39" s="447"/>
      <c r="AL39" s="9"/>
      <c r="AM39" s="446" t="str">
        <f t="shared" si="2"/>
        <v/>
      </c>
      <c r="AN39" s="446"/>
      <c r="AO39" s="447"/>
      <c r="AP39" s="447"/>
      <c r="AQ39" s="447"/>
      <c r="AR39" s="447"/>
      <c r="AS39" s="447"/>
      <c r="AT39" s="447"/>
      <c r="AU39" s="447"/>
      <c r="AV39" s="447"/>
      <c r="AW39" s="447"/>
      <c r="AX39" s="447"/>
      <c r="AY39" s="447"/>
      <c r="AZ39" s="447"/>
      <c r="BA39" s="447"/>
      <c r="BB39" s="447"/>
      <c r="BC39" s="447"/>
      <c r="BD39" s="9"/>
      <c r="BE39" s="446" t="str">
        <f t="shared" si="3"/>
        <v/>
      </c>
      <c r="BF39" s="446"/>
      <c r="BG39" s="447"/>
      <c r="BH39" s="447"/>
      <c r="BI39" s="447"/>
      <c r="BJ39" s="447"/>
      <c r="BK39" s="447"/>
      <c r="BL39" s="447"/>
      <c r="BM39" s="447"/>
      <c r="BN39" s="447"/>
      <c r="BO39" s="447"/>
      <c r="BP39" s="447"/>
      <c r="BQ39" s="447"/>
      <c r="BR39" s="447"/>
      <c r="BS39" s="447"/>
      <c r="BT39" s="447"/>
      <c r="BU39" s="447"/>
      <c r="BV39" s="9"/>
      <c r="BW39" s="446">
        <f t="shared" si="4"/>
        <v>13</v>
      </c>
      <c r="BX39" s="446"/>
      <c r="BY39" s="447" t="str">
        <f>IF('各会計、関係団体の財政状況及び健全化判断比率'!B73="","",'各会計、関係団体の財政状況及び健全化判断比率'!B73)</f>
        <v>彩の国さいたま人づくり広域連合</v>
      </c>
      <c r="BZ39" s="447"/>
      <c r="CA39" s="447"/>
      <c r="CB39" s="447"/>
      <c r="CC39" s="447"/>
      <c r="CD39" s="447"/>
      <c r="CE39" s="447"/>
      <c r="CF39" s="447"/>
      <c r="CG39" s="447"/>
      <c r="CH39" s="447"/>
      <c r="CI39" s="447"/>
      <c r="CJ39" s="447"/>
      <c r="CK39" s="447"/>
      <c r="CL39" s="447"/>
      <c r="CM39" s="447"/>
      <c r="CN39" s="9"/>
      <c r="CO39" s="446" t="str">
        <f t="shared" si="5"/>
        <v/>
      </c>
      <c r="CP39" s="446"/>
      <c r="CQ39" s="447" t="str">
        <f>IF('各会計、関係団体の財政状況及び健全化判断比率'!BS12="","",'各会計、関係団体の財政状況及び健全化判断比率'!BS12)</f>
        <v/>
      </c>
      <c r="CR39" s="447"/>
      <c r="CS39" s="447"/>
      <c r="CT39" s="447"/>
      <c r="CU39" s="447"/>
      <c r="CV39" s="447"/>
      <c r="CW39" s="447"/>
      <c r="CX39" s="447"/>
      <c r="CY39" s="447"/>
      <c r="CZ39" s="447"/>
      <c r="DA39" s="447"/>
      <c r="DB39" s="447"/>
      <c r="DC39" s="447"/>
      <c r="DD39" s="447"/>
      <c r="DE39" s="447"/>
      <c r="DF39" s="8"/>
      <c r="DG39" s="448" t="str">
        <f>IF('各会計、関係団体の財政状況及び健全化判断比率'!BR12="","",'各会計、関係団体の財政状況及び健全化判断比率'!BR12)</f>
        <v/>
      </c>
      <c r="DH39" s="448"/>
      <c r="DI39" s="21"/>
    </row>
    <row r="40" spans="1:113" ht="32.25" customHeight="1">
      <c r="A40" s="2"/>
      <c r="B40" s="5"/>
      <c r="C40" s="446" t="str">
        <f t="shared" si="0"/>
        <v/>
      </c>
      <c r="D40" s="446"/>
      <c r="E40" s="447" t="str">
        <f>IF('各会計、関係団体の財政状況及び健全化判断比率'!B13="","",'各会計、関係団体の財政状況及び健全化判断比率'!B13)</f>
        <v/>
      </c>
      <c r="F40" s="447"/>
      <c r="G40" s="447"/>
      <c r="H40" s="447"/>
      <c r="I40" s="447"/>
      <c r="J40" s="447"/>
      <c r="K40" s="447"/>
      <c r="L40" s="447"/>
      <c r="M40" s="447"/>
      <c r="N40" s="447"/>
      <c r="O40" s="447"/>
      <c r="P40" s="447"/>
      <c r="Q40" s="447"/>
      <c r="R40" s="447"/>
      <c r="S40" s="447"/>
      <c r="T40" s="9"/>
      <c r="U40" s="446" t="str">
        <f t="shared" si="1"/>
        <v/>
      </c>
      <c r="V40" s="446"/>
      <c r="W40" s="447"/>
      <c r="X40" s="447"/>
      <c r="Y40" s="447"/>
      <c r="Z40" s="447"/>
      <c r="AA40" s="447"/>
      <c r="AB40" s="447"/>
      <c r="AC40" s="447"/>
      <c r="AD40" s="447"/>
      <c r="AE40" s="447"/>
      <c r="AF40" s="447"/>
      <c r="AG40" s="447"/>
      <c r="AH40" s="447"/>
      <c r="AI40" s="447"/>
      <c r="AJ40" s="447"/>
      <c r="AK40" s="447"/>
      <c r="AL40" s="9"/>
      <c r="AM40" s="446" t="str">
        <f t="shared" si="2"/>
        <v/>
      </c>
      <c r="AN40" s="446"/>
      <c r="AO40" s="447"/>
      <c r="AP40" s="447"/>
      <c r="AQ40" s="447"/>
      <c r="AR40" s="447"/>
      <c r="AS40" s="447"/>
      <c r="AT40" s="447"/>
      <c r="AU40" s="447"/>
      <c r="AV40" s="447"/>
      <c r="AW40" s="447"/>
      <c r="AX40" s="447"/>
      <c r="AY40" s="447"/>
      <c r="AZ40" s="447"/>
      <c r="BA40" s="447"/>
      <c r="BB40" s="447"/>
      <c r="BC40" s="447"/>
      <c r="BD40" s="9"/>
      <c r="BE40" s="446" t="str">
        <f t="shared" si="3"/>
        <v/>
      </c>
      <c r="BF40" s="446"/>
      <c r="BG40" s="447"/>
      <c r="BH40" s="447"/>
      <c r="BI40" s="447"/>
      <c r="BJ40" s="447"/>
      <c r="BK40" s="447"/>
      <c r="BL40" s="447"/>
      <c r="BM40" s="447"/>
      <c r="BN40" s="447"/>
      <c r="BO40" s="447"/>
      <c r="BP40" s="447"/>
      <c r="BQ40" s="447"/>
      <c r="BR40" s="447"/>
      <c r="BS40" s="447"/>
      <c r="BT40" s="447"/>
      <c r="BU40" s="447"/>
      <c r="BV40" s="9"/>
      <c r="BW40" s="446" t="str">
        <f t="shared" si="4"/>
        <v/>
      </c>
      <c r="BX40" s="446"/>
      <c r="BY40" s="447" t="str">
        <f>IF('各会計、関係団体の財政状況及び健全化判断比率'!B74="","",'各会計、関係団体の財政状況及び健全化判断比率'!B74)</f>
        <v/>
      </c>
      <c r="BZ40" s="447"/>
      <c r="CA40" s="447"/>
      <c r="CB40" s="447"/>
      <c r="CC40" s="447"/>
      <c r="CD40" s="447"/>
      <c r="CE40" s="447"/>
      <c r="CF40" s="447"/>
      <c r="CG40" s="447"/>
      <c r="CH40" s="447"/>
      <c r="CI40" s="447"/>
      <c r="CJ40" s="447"/>
      <c r="CK40" s="447"/>
      <c r="CL40" s="447"/>
      <c r="CM40" s="447"/>
      <c r="CN40" s="9"/>
      <c r="CO40" s="446" t="str">
        <f t="shared" si="5"/>
        <v/>
      </c>
      <c r="CP40" s="446"/>
      <c r="CQ40" s="447" t="str">
        <f>IF('各会計、関係団体の財政状況及び健全化判断比率'!BS13="","",'各会計、関係団体の財政状況及び健全化判断比率'!BS13)</f>
        <v/>
      </c>
      <c r="CR40" s="447"/>
      <c r="CS40" s="447"/>
      <c r="CT40" s="447"/>
      <c r="CU40" s="447"/>
      <c r="CV40" s="447"/>
      <c r="CW40" s="447"/>
      <c r="CX40" s="447"/>
      <c r="CY40" s="447"/>
      <c r="CZ40" s="447"/>
      <c r="DA40" s="447"/>
      <c r="DB40" s="447"/>
      <c r="DC40" s="447"/>
      <c r="DD40" s="447"/>
      <c r="DE40" s="447"/>
      <c r="DF40" s="8"/>
      <c r="DG40" s="448" t="str">
        <f>IF('各会計、関係団体の財政状況及び健全化判断比率'!BR13="","",'各会計、関係団体の財政状況及び健全化判断比率'!BR13)</f>
        <v/>
      </c>
      <c r="DH40" s="448"/>
      <c r="DI40" s="21"/>
    </row>
    <row r="41" spans="1:113" ht="32.25" customHeight="1">
      <c r="A41" s="2"/>
      <c r="B41" s="5"/>
      <c r="C41" s="446" t="str">
        <f t="shared" si="0"/>
        <v/>
      </c>
      <c r="D41" s="446"/>
      <c r="E41" s="447" t="str">
        <f>IF('各会計、関係団体の財政状況及び健全化判断比率'!B14="","",'各会計、関係団体の財政状況及び健全化判断比率'!B14)</f>
        <v/>
      </c>
      <c r="F41" s="447"/>
      <c r="G41" s="447"/>
      <c r="H41" s="447"/>
      <c r="I41" s="447"/>
      <c r="J41" s="447"/>
      <c r="K41" s="447"/>
      <c r="L41" s="447"/>
      <c r="M41" s="447"/>
      <c r="N41" s="447"/>
      <c r="O41" s="447"/>
      <c r="P41" s="447"/>
      <c r="Q41" s="447"/>
      <c r="R41" s="447"/>
      <c r="S41" s="447"/>
      <c r="T41" s="9"/>
      <c r="U41" s="446" t="str">
        <f t="shared" si="1"/>
        <v/>
      </c>
      <c r="V41" s="446"/>
      <c r="W41" s="447"/>
      <c r="X41" s="447"/>
      <c r="Y41" s="447"/>
      <c r="Z41" s="447"/>
      <c r="AA41" s="447"/>
      <c r="AB41" s="447"/>
      <c r="AC41" s="447"/>
      <c r="AD41" s="447"/>
      <c r="AE41" s="447"/>
      <c r="AF41" s="447"/>
      <c r="AG41" s="447"/>
      <c r="AH41" s="447"/>
      <c r="AI41" s="447"/>
      <c r="AJ41" s="447"/>
      <c r="AK41" s="447"/>
      <c r="AL41" s="9"/>
      <c r="AM41" s="446" t="str">
        <f t="shared" si="2"/>
        <v/>
      </c>
      <c r="AN41" s="446"/>
      <c r="AO41" s="447"/>
      <c r="AP41" s="447"/>
      <c r="AQ41" s="447"/>
      <c r="AR41" s="447"/>
      <c r="AS41" s="447"/>
      <c r="AT41" s="447"/>
      <c r="AU41" s="447"/>
      <c r="AV41" s="447"/>
      <c r="AW41" s="447"/>
      <c r="AX41" s="447"/>
      <c r="AY41" s="447"/>
      <c r="AZ41" s="447"/>
      <c r="BA41" s="447"/>
      <c r="BB41" s="447"/>
      <c r="BC41" s="447"/>
      <c r="BD41" s="9"/>
      <c r="BE41" s="446" t="str">
        <f t="shared" si="3"/>
        <v/>
      </c>
      <c r="BF41" s="446"/>
      <c r="BG41" s="447"/>
      <c r="BH41" s="447"/>
      <c r="BI41" s="447"/>
      <c r="BJ41" s="447"/>
      <c r="BK41" s="447"/>
      <c r="BL41" s="447"/>
      <c r="BM41" s="447"/>
      <c r="BN41" s="447"/>
      <c r="BO41" s="447"/>
      <c r="BP41" s="447"/>
      <c r="BQ41" s="447"/>
      <c r="BR41" s="447"/>
      <c r="BS41" s="447"/>
      <c r="BT41" s="447"/>
      <c r="BU41" s="447"/>
      <c r="BV41" s="9"/>
      <c r="BW41" s="446" t="str">
        <f t="shared" si="4"/>
        <v/>
      </c>
      <c r="BX41" s="446"/>
      <c r="BY41" s="447" t="str">
        <f>IF('各会計、関係団体の財政状況及び健全化判断比率'!B75="","",'各会計、関係団体の財政状況及び健全化判断比率'!B75)</f>
        <v/>
      </c>
      <c r="BZ41" s="447"/>
      <c r="CA41" s="447"/>
      <c r="CB41" s="447"/>
      <c r="CC41" s="447"/>
      <c r="CD41" s="447"/>
      <c r="CE41" s="447"/>
      <c r="CF41" s="447"/>
      <c r="CG41" s="447"/>
      <c r="CH41" s="447"/>
      <c r="CI41" s="447"/>
      <c r="CJ41" s="447"/>
      <c r="CK41" s="447"/>
      <c r="CL41" s="447"/>
      <c r="CM41" s="447"/>
      <c r="CN41" s="9"/>
      <c r="CO41" s="446" t="str">
        <f t="shared" si="5"/>
        <v/>
      </c>
      <c r="CP41" s="446"/>
      <c r="CQ41" s="447" t="str">
        <f>IF('各会計、関係団体の財政状況及び健全化判断比率'!BS14="","",'各会計、関係団体の財政状況及び健全化判断比率'!BS14)</f>
        <v/>
      </c>
      <c r="CR41" s="447"/>
      <c r="CS41" s="447"/>
      <c r="CT41" s="447"/>
      <c r="CU41" s="447"/>
      <c r="CV41" s="447"/>
      <c r="CW41" s="447"/>
      <c r="CX41" s="447"/>
      <c r="CY41" s="447"/>
      <c r="CZ41" s="447"/>
      <c r="DA41" s="447"/>
      <c r="DB41" s="447"/>
      <c r="DC41" s="447"/>
      <c r="DD41" s="447"/>
      <c r="DE41" s="447"/>
      <c r="DF41" s="8"/>
      <c r="DG41" s="448" t="str">
        <f>IF('各会計、関係団体の財政状況及び健全化判断比率'!BR14="","",'各会計、関係団体の財政状況及び健全化判断比率'!BR14)</f>
        <v/>
      </c>
      <c r="DH41" s="448"/>
      <c r="DI41" s="21"/>
    </row>
    <row r="42" spans="1:113" ht="32.25" customHeight="1">
      <c r="B42" s="5"/>
      <c r="C42" s="446" t="str">
        <f t="shared" si="0"/>
        <v/>
      </c>
      <c r="D42" s="446"/>
      <c r="E42" s="447" t="str">
        <f>IF('各会計、関係団体の財政状況及び健全化判断比率'!B15="","",'各会計、関係団体の財政状況及び健全化判断比率'!B15)</f>
        <v/>
      </c>
      <c r="F42" s="447"/>
      <c r="G42" s="447"/>
      <c r="H42" s="447"/>
      <c r="I42" s="447"/>
      <c r="J42" s="447"/>
      <c r="K42" s="447"/>
      <c r="L42" s="447"/>
      <c r="M42" s="447"/>
      <c r="N42" s="447"/>
      <c r="O42" s="447"/>
      <c r="P42" s="447"/>
      <c r="Q42" s="447"/>
      <c r="R42" s="447"/>
      <c r="S42" s="447"/>
      <c r="T42" s="9"/>
      <c r="U42" s="446" t="str">
        <f t="shared" si="1"/>
        <v/>
      </c>
      <c r="V42" s="446"/>
      <c r="W42" s="447"/>
      <c r="X42" s="447"/>
      <c r="Y42" s="447"/>
      <c r="Z42" s="447"/>
      <c r="AA42" s="447"/>
      <c r="AB42" s="447"/>
      <c r="AC42" s="447"/>
      <c r="AD42" s="447"/>
      <c r="AE42" s="447"/>
      <c r="AF42" s="447"/>
      <c r="AG42" s="447"/>
      <c r="AH42" s="447"/>
      <c r="AI42" s="447"/>
      <c r="AJ42" s="447"/>
      <c r="AK42" s="447"/>
      <c r="AL42" s="9"/>
      <c r="AM42" s="446" t="str">
        <f t="shared" si="2"/>
        <v/>
      </c>
      <c r="AN42" s="446"/>
      <c r="AO42" s="447"/>
      <c r="AP42" s="447"/>
      <c r="AQ42" s="447"/>
      <c r="AR42" s="447"/>
      <c r="AS42" s="447"/>
      <c r="AT42" s="447"/>
      <c r="AU42" s="447"/>
      <c r="AV42" s="447"/>
      <c r="AW42" s="447"/>
      <c r="AX42" s="447"/>
      <c r="AY42" s="447"/>
      <c r="AZ42" s="447"/>
      <c r="BA42" s="447"/>
      <c r="BB42" s="447"/>
      <c r="BC42" s="447"/>
      <c r="BD42" s="9"/>
      <c r="BE42" s="446" t="str">
        <f t="shared" si="3"/>
        <v/>
      </c>
      <c r="BF42" s="446"/>
      <c r="BG42" s="447"/>
      <c r="BH42" s="447"/>
      <c r="BI42" s="447"/>
      <c r="BJ42" s="447"/>
      <c r="BK42" s="447"/>
      <c r="BL42" s="447"/>
      <c r="BM42" s="447"/>
      <c r="BN42" s="447"/>
      <c r="BO42" s="447"/>
      <c r="BP42" s="447"/>
      <c r="BQ42" s="447"/>
      <c r="BR42" s="447"/>
      <c r="BS42" s="447"/>
      <c r="BT42" s="447"/>
      <c r="BU42" s="447"/>
      <c r="BV42" s="9"/>
      <c r="BW42" s="446" t="str">
        <f t="shared" si="4"/>
        <v/>
      </c>
      <c r="BX42" s="446"/>
      <c r="BY42" s="447" t="str">
        <f>IF('各会計、関係団体の財政状況及び健全化判断比率'!B76="","",'各会計、関係団体の財政状況及び健全化判断比率'!B76)</f>
        <v/>
      </c>
      <c r="BZ42" s="447"/>
      <c r="CA42" s="447"/>
      <c r="CB42" s="447"/>
      <c r="CC42" s="447"/>
      <c r="CD42" s="447"/>
      <c r="CE42" s="447"/>
      <c r="CF42" s="447"/>
      <c r="CG42" s="447"/>
      <c r="CH42" s="447"/>
      <c r="CI42" s="447"/>
      <c r="CJ42" s="447"/>
      <c r="CK42" s="447"/>
      <c r="CL42" s="447"/>
      <c r="CM42" s="447"/>
      <c r="CN42" s="9"/>
      <c r="CO42" s="446" t="str">
        <f t="shared" si="5"/>
        <v/>
      </c>
      <c r="CP42" s="446"/>
      <c r="CQ42" s="447" t="str">
        <f>IF('各会計、関係団体の財政状況及び健全化判断比率'!BS15="","",'各会計、関係団体の財政状況及び健全化判断比率'!BS15)</f>
        <v/>
      </c>
      <c r="CR42" s="447"/>
      <c r="CS42" s="447"/>
      <c r="CT42" s="447"/>
      <c r="CU42" s="447"/>
      <c r="CV42" s="447"/>
      <c r="CW42" s="447"/>
      <c r="CX42" s="447"/>
      <c r="CY42" s="447"/>
      <c r="CZ42" s="447"/>
      <c r="DA42" s="447"/>
      <c r="DB42" s="447"/>
      <c r="DC42" s="447"/>
      <c r="DD42" s="447"/>
      <c r="DE42" s="447"/>
      <c r="DF42" s="8"/>
      <c r="DG42" s="448" t="str">
        <f>IF('各会計、関係団体の財政状況及び健全化判断比率'!BR15="","",'各会計、関係団体の財政状況及び健全化判断比率'!BR15)</f>
        <v/>
      </c>
      <c r="DH42" s="448"/>
      <c r="DI42" s="21"/>
    </row>
    <row r="43" spans="1:113" ht="32.25" customHeight="1">
      <c r="B43" s="5"/>
      <c r="C43" s="446" t="str">
        <f t="shared" si="0"/>
        <v/>
      </c>
      <c r="D43" s="446"/>
      <c r="E43" s="447" t="str">
        <f>IF('各会計、関係団体の財政状況及び健全化判断比率'!B16="","",'各会計、関係団体の財政状況及び健全化判断比率'!B16)</f>
        <v/>
      </c>
      <c r="F43" s="447"/>
      <c r="G43" s="447"/>
      <c r="H43" s="447"/>
      <c r="I43" s="447"/>
      <c r="J43" s="447"/>
      <c r="K43" s="447"/>
      <c r="L43" s="447"/>
      <c r="M43" s="447"/>
      <c r="N43" s="447"/>
      <c r="O43" s="447"/>
      <c r="P43" s="447"/>
      <c r="Q43" s="447"/>
      <c r="R43" s="447"/>
      <c r="S43" s="447"/>
      <c r="T43" s="9"/>
      <c r="U43" s="446" t="str">
        <f t="shared" si="1"/>
        <v/>
      </c>
      <c r="V43" s="446"/>
      <c r="W43" s="447"/>
      <c r="X43" s="447"/>
      <c r="Y43" s="447"/>
      <c r="Z43" s="447"/>
      <c r="AA43" s="447"/>
      <c r="AB43" s="447"/>
      <c r="AC43" s="447"/>
      <c r="AD43" s="447"/>
      <c r="AE43" s="447"/>
      <c r="AF43" s="447"/>
      <c r="AG43" s="447"/>
      <c r="AH43" s="447"/>
      <c r="AI43" s="447"/>
      <c r="AJ43" s="447"/>
      <c r="AK43" s="447"/>
      <c r="AL43" s="9"/>
      <c r="AM43" s="446" t="str">
        <f t="shared" si="2"/>
        <v/>
      </c>
      <c r="AN43" s="446"/>
      <c r="AO43" s="447"/>
      <c r="AP43" s="447"/>
      <c r="AQ43" s="447"/>
      <c r="AR43" s="447"/>
      <c r="AS43" s="447"/>
      <c r="AT43" s="447"/>
      <c r="AU43" s="447"/>
      <c r="AV43" s="447"/>
      <c r="AW43" s="447"/>
      <c r="AX43" s="447"/>
      <c r="AY43" s="447"/>
      <c r="AZ43" s="447"/>
      <c r="BA43" s="447"/>
      <c r="BB43" s="447"/>
      <c r="BC43" s="447"/>
      <c r="BD43" s="9"/>
      <c r="BE43" s="446" t="str">
        <f t="shared" si="3"/>
        <v/>
      </c>
      <c r="BF43" s="446"/>
      <c r="BG43" s="447"/>
      <c r="BH43" s="447"/>
      <c r="BI43" s="447"/>
      <c r="BJ43" s="447"/>
      <c r="BK43" s="447"/>
      <c r="BL43" s="447"/>
      <c r="BM43" s="447"/>
      <c r="BN43" s="447"/>
      <c r="BO43" s="447"/>
      <c r="BP43" s="447"/>
      <c r="BQ43" s="447"/>
      <c r="BR43" s="447"/>
      <c r="BS43" s="447"/>
      <c r="BT43" s="447"/>
      <c r="BU43" s="447"/>
      <c r="BV43" s="9"/>
      <c r="BW43" s="446" t="str">
        <f t="shared" si="4"/>
        <v/>
      </c>
      <c r="BX43" s="446"/>
      <c r="BY43" s="447" t="str">
        <f>IF('各会計、関係団体の財政状況及び健全化判断比率'!B77="","",'各会計、関係団体の財政状況及び健全化判断比率'!B77)</f>
        <v/>
      </c>
      <c r="BZ43" s="447"/>
      <c r="CA43" s="447"/>
      <c r="CB43" s="447"/>
      <c r="CC43" s="447"/>
      <c r="CD43" s="447"/>
      <c r="CE43" s="447"/>
      <c r="CF43" s="447"/>
      <c r="CG43" s="447"/>
      <c r="CH43" s="447"/>
      <c r="CI43" s="447"/>
      <c r="CJ43" s="447"/>
      <c r="CK43" s="447"/>
      <c r="CL43" s="447"/>
      <c r="CM43" s="447"/>
      <c r="CN43" s="9"/>
      <c r="CO43" s="446" t="str">
        <f t="shared" si="5"/>
        <v/>
      </c>
      <c r="CP43" s="446"/>
      <c r="CQ43" s="447" t="str">
        <f>IF('各会計、関係団体の財政状況及び健全化判断比率'!BS16="","",'各会計、関係団体の財政状況及び健全化判断比率'!BS16)</f>
        <v/>
      </c>
      <c r="CR43" s="447"/>
      <c r="CS43" s="447"/>
      <c r="CT43" s="447"/>
      <c r="CU43" s="447"/>
      <c r="CV43" s="447"/>
      <c r="CW43" s="447"/>
      <c r="CX43" s="447"/>
      <c r="CY43" s="447"/>
      <c r="CZ43" s="447"/>
      <c r="DA43" s="447"/>
      <c r="DB43" s="447"/>
      <c r="DC43" s="447"/>
      <c r="DD43" s="447"/>
      <c r="DE43" s="447"/>
      <c r="DF43" s="8"/>
      <c r="DG43" s="448" t="str">
        <f>IF('各会計、関係団体の財政状況及び健全化判断比率'!BR16="","",'各会計、関係団体の財政状況及び健全化判断比率'!BR16)</f>
        <v/>
      </c>
      <c r="DH43" s="448"/>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266</v>
      </c>
      <c r="E46" s="1" t="s">
        <v>193</v>
      </c>
    </row>
    <row r="47" spans="1:113">
      <c r="E47" s="1" t="s">
        <v>267</v>
      </c>
    </row>
    <row r="48" spans="1:113">
      <c r="E48" s="1" t="s">
        <v>269</v>
      </c>
    </row>
    <row r="49" spans="5:5">
      <c r="E49" s="1" t="s">
        <v>270</v>
      </c>
    </row>
    <row r="50" spans="5:5">
      <c r="E50" s="1" t="s">
        <v>273</v>
      </c>
    </row>
    <row r="51" spans="5:5">
      <c r="E51" s="1" t="s">
        <v>275</v>
      </c>
    </row>
    <row r="52" spans="5:5">
      <c r="E52" s="1" t="s">
        <v>79</v>
      </c>
    </row>
    <row r="53" spans="5:5"/>
    <row r="54" spans="5:5"/>
    <row r="55" spans="5:5"/>
    <row r="56" spans="5:5"/>
  </sheetData>
  <sheetProtection password="851F"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0" t="s">
        <v>277</v>
      </c>
      <c r="DI1" s="531"/>
      <c r="DJ1" s="531"/>
      <c r="DK1" s="531"/>
      <c r="DL1" s="531"/>
      <c r="DM1" s="531"/>
      <c r="DN1" s="532"/>
      <c r="DP1" s="530" t="s">
        <v>173</v>
      </c>
      <c r="DQ1" s="531"/>
      <c r="DR1" s="531"/>
      <c r="DS1" s="531"/>
      <c r="DT1" s="531"/>
      <c r="DU1" s="531"/>
      <c r="DV1" s="531"/>
      <c r="DW1" s="531"/>
      <c r="DX1" s="531"/>
      <c r="DY1" s="531"/>
      <c r="DZ1" s="531"/>
      <c r="EA1" s="531"/>
      <c r="EB1" s="531"/>
      <c r="EC1" s="532"/>
      <c r="ED1" s="2"/>
      <c r="EE1" s="2"/>
      <c r="EF1" s="2"/>
      <c r="EG1" s="2"/>
      <c r="EH1" s="2"/>
      <c r="EI1" s="2"/>
      <c r="EJ1" s="2"/>
      <c r="EK1" s="2"/>
      <c r="EL1" s="2"/>
      <c r="EM1" s="2"/>
    </row>
    <row r="2" spans="2:143" ht="22.5" customHeight="1">
      <c r="B2" s="42" t="s">
        <v>148</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28" t="s">
        <v>165</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8" t="s">
        <v>278</v>
      </c>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78"/>
      <c r="CD3" s="328" t="s">
        <v>112</v>
      </c>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78"/>
    </row>
    <row r="4" spans="2:143" ht="11.25" customHeight="1">
      <c r="B4" s="328" t="s">
        <v>3</v>
      </c>
      <c r="C4" s="329"/>
      <c r="D4" s="329"/>
      <c r="E4" s="329"/>
      <c r="F4" s="329"/>
      <c r="G4" s="329"/>
      <c r="H4" s="329"/>
      <c r="I4" s="329"/>
      <c r="J4" s="329"/>
      <c r="K4" s="329"/>
      <c r="L4" s="329"/>
      <c r="M4" s="329"/>
      <c r="N4" s="329"/>
      <c r="O4" s="329"/>
      <c r="P4" s="329"/>
      <c r="Q4" s="378"/>
      <c r="R4" s="328" t="s">
        <v>280</v>
      </c>
      <c r="S4" s="329"/>
      <c r="T4" s="329"/>
      <c r="U4" s="329"/>
      <c r="V4" s="329"/>
      <c r="W4" s="329"/>
      <c r="X4" s="329"/>
      <c r="Y4" s="378"/>
      <c r="Z4" s="328" t="s">
        <v>151</v>
      </c>
      <c r="AA4" s="329"/>
      <c r="AB4" s="329"/>
      <c r="AC4" s="378"/>
      <c r="AD4" s="328" t="s">
        <v>282</v>
      </c>
      <c r="AE4" s="329"/>
      <c r="AF4" s="329"/>
      <c r="AG4" s="329"/>
      <c r="AH4" s="329"/>
      <c r="AI4" s="329"/>
      <c r="AJ4" s="329"/>
      <c r="AK4" s="378"/>
      <c r="AL4" s="328" t="s">
        <v>151</v>
      </c>
      <c r="AM4" s="329"/>
      <c r="AN4" s="329"/>
      <c r="AO4" s="378"/>
      <c r="AP4" s="533" t="s">
        <v>284</v>
      </c>
      <c r="AQ4" s="533"/>
      <c r="AR4" s="533"/>
      <c r="AS4" s="533"/>
      <c r="AT4" s="533"/>
      <c r="AU4" s="533"/>
      <c r="AV4" s="533"/>
      <c r="AW4" s="533"/>
      <c r="AX4" s="533"/>
      <c r="AY4" s="533"/>
      <c r="AZ4" s="533"/>
      <c r="BA4" s="533"/>
      <c r="BB4" s="533"/>
      <c r="BC4" s="533"/>
      <c r="BD4" s="533"/>
      <c r="BE4" s="533"/>
      <c r="BF4" s="533"/>
      <c r="BG4" s="533" t="s">
        <v>287</v>
      </c>
      <c r="BH4" s="533"/>
      <c r="BI4" s="533"/>
      <c r="BJ4" s="533"/>
      <c r="BK4" s="533"/>
      <c r="BL4" s="533"/>
      <c r="BM4" s="533"/>
      <c r="BN4" s="533"/>
      <c r="BO4" s="533" t="s">
        <v>151</v>
      </c>
      <c r="BP4" s="533"/>
      <c r="BQ4" s="533"/>
      <c r="BR4" s="533"/>
      <c r="BS4" s="533" t="s">
        <v>290</v>
      </c>
      <c r="BT4" s="533"/>
      <c r="BU4" s="533"/>
      <c r="BV4" s="533"/>
      <c r="BW4" s="533"/>
      <c r="BX4" s="533"/>
      <c r="BY4" s="533"/>
      <c r="BZ4" s="533"/>
      <c r="CA4" s="533"/>
      <c r="CB4" s="533"/>
      <c r="CD4" s="328" t="s">
        <v>291</v>
      </c>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78"/>
    </row>
    <row r="5" spans="2:143" s="8" customFormat="1" ht="11.25" customHeight="1">
      <c r="B5" s="534" t="s">
        <v>292</v>
      </c>
      <c r="C5" s="535"/>
      <c r="D5" s="535"/>
      <c r="E5" s="535"/>
      <c r="F5" s="535"/>
      <c r="G5" s="535"/>
      <c r="H5" s="535"/>
      <c r="I5" s="535"/>
      <c r="J5" s="535"/>
      <c r="K5" s="535"/>
      <c r="L5" s="535"/>
      <c r="M5" s="535"/>
      <c r="N5" s="535"/>
      <c r="O5" s="535"/>
      <c r="P5" s="535"/>
      <c r="Q5" s="536"/>
      <c r="R5" s="537">
        <v>14541678</v>
      </c>
      <c r="S5" s="538"/>
      <c r="T5" s="538"/>
      <c r="U5" s="538"/>
      <c r="V5" s="538"/>
      <c r="W5" s="538"/>
      <c r="X5" s="538"/>
      <c r="Y5" s="539"/>
      <c r="Z5" s="540">
        <v>54.3</v>
      </c>
      <c r="AA5" s="540"/>
      <c r="AB5" s="540"/>
      <c r="AC5" s="540"/>
      <c r="AD5" s="541">
        <v>13681153</v>
      </c>
      <c r="AE5" s="541"/>
      <c r="AF5" s="541"/>
      <c r="AG5" s="541"/>
      <c r="AH5" s="541"/>
      <c r="AI5" s="541"/>
      <c r="AJ5" s="541"/>
      <c r="AK5" s="541"/>
      <c r="AL5" s="542">
        <v>88.6</v>
      </c>
      <c r="AM5" s="543"/>
      <c r="AN5" s="543"/>
      <c r="AO5" s="544"/>
      <c r="AP5" s="534" t="s">
        <v>293</v>
      </c>
      <c r="AQ5" s="535"/>
      <c r="AR5" s="535"/>
      <c r="AS5" s="535"/>
      <c r="AT5" s="535"/>
      <c r="AU5" s="535"/>
      <c r="AV5" s="535"/>
      <c r="AW5" s="535"/>
      <c r="AX5" s="535"/>
      <c r="AY5" s="535"/>
      <c r="AZ5" s="535"/>
      <c r="BA5" s="535"/>
      <c r="BB5" s="535"/>
      <c r="BC5" s="535"/>
      <c r="BD5" s="535"/>
      <c r="BE5" s="535"/>
      <c r="BF5" s="536"/>
      <c r="BG5" s="545">
        <v>13681153</v>
      </c>
      <c r="BH5" s="334"/>
      <c r="BI5" s="334"/>
      <c r="BJ5" s="334"/>
      <c r="BK5" s="334"/>
      <c r="BL5" s="334"/>
      <c r="BM5" s="334"/>
      <c r="BN5" s="546"/>
      <c r="BO5" s="547">
        <v>94.1</v>
      </c>
      <c r="BP5" s="547"/>
      <c r="BQ5" s="547"/>
      <c r="BR5" s="547"/>
      <c r="BS5" s="548" t="s">
        <v>146</v>
      </c>
      <c r="BT5" s="548"/>
      <c r="BU5" s="548"/>
      <c r="BV5" s="548"/>
      <c r="BW5" s="548"/>
      <c r="BX5" s="548"/>
      <c r="BY5" s="548"/>
      <c r="BZ5" s="548"/>
      <c r="CA5" s="548"/>
      <c r="CB5" s="549"/>
      <c r="CD5" s="328" t="s">
        <v>284</v>
      </c>
      <c r="CE5" s="329"/>
      <c r="CF5" s="329"/>
      <c r="CG5" s="329"/>
      <c r="CH5" s="329"/>
      <c r="CI5" s="329"/>
      <c r="CJ5" s="329"/>
      <c r="CK5" s="329"/>
      <c r="CL5" s="329"/>
      <c r="CM5" s="329"/>
      <c r="CN5" s="329"/>
      <c r="CO5" s="329"/>
      <c r="CP5" s="329"/>
      <c r="CQ5" s="378"/>
      <c r="CR5" s="328" t="s">
        <v>295</v>
      </c>
      <c r="CS5" s="329"/>
      <c r="CT5" s="329"/>
      <c r="CU5" s="329"/>
      <c r="CV5" s="329"/>
      <c r="CW5" s="329"/>
      <c r="CX5" s="329"/>
      <c r="CY5" s="378"/>
      <c r="CZ5" s="328" t="s">
        <v>151</v>
      </c>
      <c r="DA5" s="329"/>
      <c r="DB5" s="329"/>
      <c r="DC5" s="378"/>
      <c r="DD5" s="328" t="s">
        <v>299</v>
      </c>
      <c r="DE5" s="329"/>
      <c r="DF5" s="329"/>
      <c r="DG5" s="329"/>
      <c r="DH5" s="329"/>
      <c r="DI5" s="329"/>
      <c r="DJ5" s="329"/>
      <c r="DK5" s="329"/>
      <c r="DL5" s="329"/>
      <c r="DM5" s="329"/>
      <c r="DN5" s="329"/>
      <c r="DO5" s="329"/>
      <c r="DP5" s="378"/>
      <c r="DQ5" s="328" t="s">
        <v>300</v>
      </c>
      <c r="DR5" s="329"/>
      <c r="DS5" s="329"/>
      <c r="DT5" s="329"/>
      <c r="DU5" s="329"/>
      <c r="DV5" s="329"/>
      <c r="DW5" s="329"/>
      <c r="DX5" s="329"/>
      <c r="DY5" s="329"/>
      <c r="DZ5" s="329"/>
      <c r="EA5" s="329"/>
      <c r="EB5" s="329"/>
      <c r="EC5" s="378"/>
    </row>
    <row r="6" spans="2:143" ht="11.25" customHeight="1">
      <c r="B6" s="550" t="s">
        <v>301</v>
      </c>
      <c r="C6" s="551"/>
      <c r="D6" s="551"/>
      <c r="E6" s="551"/>
      <c r="F6" s="551"/>
      <c r="G6" s="551"/>
      <c r="H6" s="551"/>
      <c r="I6" s="551"/>
      <c r="J6" s="551"/>
      <c r="K6" s="551"/>
      <c r="L6" s="551"/>
      <c r="M6" s="551"/>
      <c r="N6" s="551"/>
      <c r="O6" s="551"/>
      <c r="P6" s="551"/>
      <c r="Q6" s="552"/>
      <c r="R6" s="545">
        <v>120752</v>
      </c>
      <c r="S6" s="334"/>
      <c r="T6" s="334"/>
      <c r="U6" s="334"/>
      <c r="V6" s="334"/>
      <c r="W6" s="334"/>
      <c r="X6" s="334"/>
      <c r="Y6" s="546"/>
      <c r="Z6" s="547">
        <v>0.5</v>
      </c>
      <c r="AA6" s="547"/>
      <c r="AB6" s="547"/>
      <c r="AC6" s="547"/>
      <c r="AD6" s="548">
        <v>120752</v>
      </c>
      <c r="AE6" s="548"/>
      <c r="AF6" s="548"/>
      <c r="AG6" s="548"/>
      <c r="AH6" s="548"/>
      <c r="AI6" s="548"/>
      <c r="AJ6" s="548"/>
      <c r="AK6" s="548"/>
      <c r="AL6" s="553">
        <v>0.8</v>
      </c>
      <c r="AM6" s="340"/>
      <c r="AN6" s="340"/>
      <c r="AO6" s="554"/>
      <c r="AP6" s="550" t="s">
        <v>303</v>
      </c>
      <c r="AQ6" s="551"/>
      <c r="AR6" s="551"/>
      <c r="AS6" s="551"/>
      <c r="AT6" s="551"/>
      <c r="AU6" s="551"/>
      <c r="AV6" s="551"/>
      <c r="AW6" s="551"/>
      <c r="AX6" s="551"/>
      <c r="AY6" s="551"/>
      <c r="AZ6" s="551"/>
      <c r="BA6" s="551"/>
      <c r="BB6" s="551"/>
      <c r="BC6" s="551"/>
      <c r="BD6" s="551"/>
      <c r="BE6" s="551"/>
      <c r="BF6" s="552"/>
      <c r="BG6" s="545">
        <v>13681153</v>
      </c>
      <c r="BH6" s="334"/>
      <c r="BI6" s="334"/>
      <c r="BJ6" s="334"/>
      <c r="BK6" s="334"/>
      <c r="BL6" s="334"/>
      <c r="BM6" s="334"/>
      <c r="BN6" s="546"/>
      <c r="BO6" s="547">
        <v>94.1</v>
      </c>
      <c r="BP6" s="547"/>
      <c r="BQ6" s="547"/>
      <c r="BR6" s="547"/>
      <c r="BS6" s="548" t="s">
        <v>146</v>
      </c>
      <c r="BT6" s="548"/>
      <c r="BU6" s="548"/>
      <c r="BV6" s="548"/>
      <c r="BW6" s="548"/>
      <c r="BX6" s="548"/>
      <c r="BY6" s="548"/>
      <c r="BZ6" s="548"/>
      <c r="CA6" s="548"/>
      <c r="CB6" s="549"/>
      <c r="CD6" s="534" t="s">
        <v>304</v>
      </c>
      <c r="CE6" s="535"/>
      <c r="CF6" s="535"/>
      <c r="CG6" s="535"/>
      <c r="CH6" s="535"/>
      <c r="CI6" s="535"/>
      <c r="CJ6" s="535"/>
      <c r="CK6" s="535"/>
      <c r="CL6" s="535"/>
      <c r="CM6" s="535"/>
      <c r="CN6" s="535"/>
      <c r="CO6" s="535"/>
      <c r="CP6" s="535"/>
      <c r="CQ6" s="536"/>
      <c r="CR6" s="545">
        <v>210333</v>
      </c>
      <c r="CS6" s="334"/>
      <c r="CT6" s="334"/>
      <c r="CU6" s="334"/>
      <c r="CV6" s="334"/>
      <c r="CW6" s="334"/>
      <c r="CX6" s="334"/>
      <c r="CY6" s="546"/>
      <c r="CZ6" s="547">
        <v>0.8</v>
      </c>
      <c r="DA6" s="547"/>
      <c r="DB6" s="547"/>
      <c r="DC6" s="547"/>
      <c r="DD6" s="555">
        <v>1512</v>
      </c>
      <c r="DE6" s="334"/>
      <c r="DF6" s="334"/>
      <c r="DG6" s="334"/>
      <c r="DH6" s="334"/>
      <c r="DI6" s="334"/>
      <c r="DJ6" s="334"/>
      <c r="DK6" s="334"/>
      <c r="DL6" s="334"/>
      <c r="DM6" s="334"/>
      <c r="DN6" s="334"/>
      <c r="DO6" s="334"/>
      <c r="DP6" s="546"/>
      <c r="DQ6" s="555">
        <v>210333</v>
      </c>
      <c r="DR6" s="334"/>
      <c r="DS6" s="334"/>
      <c r="DT6" s="334"/>
      <c r="DU6" s="334"/>
      <c r="DV6" s="334"/>
      <c r="DW6" s="334"/>
      <c r="DX6" s="334"/>
      <c r="DY6" s="334"/>
      <c r="DZ6" s="334"/>
      <c r="EA6" s="334"/>
      <c r="EB6" s="334"/>
      <c r="EC6" s="556"/>
    </row>
    <row r="7" spans="2:143" ht="11.25" customHeight="1">
      <c r="B7" s="550" t="s">
        <v>306</v>
      </c>
      <c r="C7" s="551"/>
      <c r="D7" s="551"/>
      <c r="E7" s="551"/>
      <c r="F7" s="551"/>
      <c r="G7" s="551"/>
      <c r="H7" s="551"/>
      <c r="I7" s="551"/>
      <c r="J7" s="551"/>
      <c r="K7" s="551"/>
      <c r="L7" s="551"/>
      <c r="M7" s="551"/>
      <c r="N7" s="551"/>
      <c r="O7" s="551"/>
      <c r="P7" s="551"/>
      <c r="Q7" s="552"/>
      <c r="R7" s="545">
        <v>14092</v>
      </c>
      <c r="S7" s="334"/>
      <c r="T7" s="334"/>
      <c r="U7" s="334"/>
      <c r="V7" s="334"/>
      <c r="W7" s="334"/>
      <c r="X7" s="334"/>
      <c r="Y7" s="546"/>
      <c r="Z7" s="547">
        <v>0.1</v>
      </c>
      <c r="AA7" s="547"/>
      <c r="AB7" s="547"/>
      <c r="AC7" s="547"/>
      <c r="AD7" s="548">
        <v>14092</v>
      </c>
      <c r="AE7" s="548"/>
      <c r="AF7" s="548"/>
      <c r="AG7" s="548"/>
      <c r="AH7" s="548"/>
      <c r="AI7" s="548"/>
      <c r="AJ7" s="548"/>
      <c r="AK7" s="548"/>
      <c r="AL7" s="553">
        <v>0.1</v>
      </c>
      <c r="AM7" s="340"/>
      <c r="AN7" s="340"/>
      <c r="AO7" s="554"/>
      <c r="AP7" s="550" t="s">
        <v>127</v>
      </c>
      <c r="AQ7" s="551"/>
      <c r="AR7" s="551"/>
      <c r="AS7" s="551"/>
      <c r="AT7" s="551"/>
      <c r="AU7" s="551"/>
      <c r="AV7" s="551"/>
      <c r="AW7" s="551"/>
      <c r="AX7" s="551"/>
      <c r="AY7" s="551"/>
      <c r="AZ7" s="551"/>
      <c r="BA7" s="551"/>
      <c r="BB7" s="551"/>
      <c r="BC7" s="551"/>
      <c r="BD7" s="551"/>
      <c r="BE7" s="551"/>
      <c r="BF7" s="552"/>
      <c r="BG7" s="545">
        <v>7023139</v>
      </c>
      <c r="BH7" s="334"/>
      <c r="BI7" s="334"/>
      <c r="BJ7" s="334"/>
      <c r="BK7" s="334"/>
      <c r="BL7" s="334"/>
      <c r="BM7" s="334"/>
      <c r="BN7" s="546"/>
      <c r="BO7" s="547">
        <v>48.3</v>
      </c>
      <c r="BP7" s="547"/>
      <c r="BQ7" s="547"/>
      <c r="BR7" s="547"/>
      <c r="BS7" s="548" t="s">
        <v>146</v>
      </c>
      <c r="BT7" s="548"/>
      <c r="BU7" s="548"/>
      <c r="BV7" s="548"/>
      <c r="BW7" s="548"/>
      <c r="BX7" s="548"/>
      <c r="BY7" s="548"/>
      <c r="BZ7" s="548"/>
      <c r="CA7" s="548"/>
      <c r="CB7" s="549"/>
      <c r="CD7" s="550" t="s">
        <v>15</v>
      </c>
      <c r="CE7" s="551"/>
      <c r="CF7" s="551"/>
      <c r="CG7" s="551"/>
      <c r="CH7" s="551"/>
      <c r="CI7" s="551"/>
      <c r="CJ7" s="551"/>
      <c r="CK7" s="551"/>
      <c r="CL7" s="551"/>
      <c r="CM7" s="551"/>
      <c r="CN7" s="551"/>
      <c r="CO7" s="551"/>
      <c r="CP7" s="551"/>
      <c r="CQ7" s="552"/>
      <c r="CR7" s="545">
        <v>3031515</v>
      </c>
      <c r="CS7" s="334"/>
      <c r="CT7" s="334"/>
      <c r="CU7" s="334"/>
      <c r="CV7" s="334"/>
      <c r="CW7" s="334"/>
      <c r="CX7" s="334"/>
      <c r="CY7" s="546"/>
      <c r="CZ7" s="547">
        <v>11.8</v>
      </c>
      <c r="DA7" s="547"/>
      <c r="DB7" s="547"/>
      <c r="DC7" s="547"/>
      <c r="DD7" s="555">
        <v>103851</v>
      </c>
      <c r="DE7" s="334"/>
      <c r="DF7" s="334"/>
      <c r="DG7" s="334"/>
      <c r="DH7" s="334"/>
      <c r="DI7" s="334"/>
      <c r="DJ7" s="334"/>
      <c r="DK7" s="334"/>
      <c r="DL7" s="334"/>
      <c r="DM7" s="334"/>
      <c r="DN7" s="334"/>
      <c r="DO7" s="334"/>
      <c r="DP7" s="546"/>
      <c r="DQ7" s="555">
        <v>2666200</v>
      </c>
      <c r="DR7" s="334"/>
      <c r="DS7" s="334"/>
      <c r="DT7" s="334"/>
      <c r="DU7" s="334"/>
      <c r="DV7" s="334"/>
      <c r="DW7" s="334"/>
      <c r="DX7" s="334"/>
      <c r="DY7" s="334"/>
      <c r="DZ7" s="334"/>
      <c r="EA7" s="334"/>
      <c r="EB7" s="334"/>
      <c r="EC7" s="556"/>
    </row>
    <row r="8" spans="2:143" ht="11.25" customHeight="1">
      <c r="B8" s="550" t="s">
        <v>307</v>
      </c>
      <c r="C8" s="551"/>
      <c r="D8" s="551"/>
      <c r="E8" s="551"/>
      <c r="F8" s="551"/>
      <c r="G8" s="551"/>
      <c r="H8" s="551"/>
      <c r="I8" s="551"/>
      <c r="J8" s="551"/>
      <c r="K8" s="551"/>
      <c r="L8" s="551"/>
      <c r="M8" s="551"/>
      <c r="N8" s="551"/>
      <c r="O8" s="551"/>
      <c r="P8" s="551"/>
      <c r="Q8" s="552"/>
      <c r="R8" s="545">
        <v>58761</v>
      </c>
      <c r="S8" s="334"/>
      <c r="T8" s="334"/>
      <c r="U8" s="334"/>
      <c r="V8" s="334"/>
      <c r="W8" s="334"/>
      <c r="X8" s="334"/>
      <c r="Y8" s="546"/>
      <c r="Z8" s="547">
        <v>0.2</v>
      </c>
      <c r="AA8" s="547"/>
      <c r="AB8" s="547"/>
      <c r="AC8" s="547"/>
      <c r="AD8" s="548">
        <v>58761</v>
      </c>
      <c r="AE8" s="548"/>
      <c r="AF8" s="548"/>
      <c r="AG8" s="548"/>
      <c r="AH8" s="548"/>
      <c r="AI8" s="548"/>
      <c r="AJ8" s="548"/>
      <c r="AK8" s="548"/>
      <c r="AL8" s="553">
        <v>0.4</v>
      </c>
      <c r="AM8" s="340"/>
      <c r="AN8" s="340"/>
      <c r="AO8" s="554"/>
      <c r="AP8" s="550" t="s">
        <v>309</v>
      </c>
      <c r="AQ8" s="551"/>
      <c r="AR8" s="551"/>
      <c r="AS8" s="551"/>
      <c r="AT8" s="551"/>
      <c r="AU8" s="551"/>
      <c r="AV8" s="551"/>
      <c r="AW8" s="551"/>
      <c r="AX8" s="551"/>
      <c r="AY8" s="551"/>
      <c r="AZ8" s="551"/>
      <c r="BA8" s="551"/>
      <c r="BB8" s="551"/>
      <c r="BC8" s="551"/>
      <c r="BD8" s="551"/>
      <c r="BE8" s="551"/>
      <c r="BF8" s="552"/>
      <c r="BG8" s="545">
        <v>154958</v>
      </c>
      <c r="BH8" s="334"/>
      <c r="BI8" s="334"/>
      <c r="BJ8" s="334"/>
      <c r="BK8" s="334"/>
      <c r="BL8" s="334"/>
      <c r="BM8" s="334"/>
      <c r="BN8" s="546"/>
      <c r="BO8" s="547">
        <v>1.1000000000000001</v>
      </c>
      <c r="BP8" s="547"/>
      <c r="BQ8" s="547"/>
      <c r="BR8" s="547"/>
      <c r="BS8" s="555" t="s">
        <v>146</v>
      </c>
      <c r="BT8" s="334"/>
      <c r="BU8" s="334"/>
      <c r="BV8" s="334"/>
      <c r="BW8" s="334"/>
      <c r="BX8" s="334"/>
      <c r="BY8" s="334"/>
      <c r="BZ8" s="334"/>
      <c r="CA8" s="334"/>
      <c r="CB8" s="556"/>
      <c r="CD8" s="550" t="s">
        <v>294</v>
      </c>
      <c r="CE8" s="551"/>
      <c r="CF8" s="551"/>
      <c r="CG8" s="551"/>
      <c r="CH8" s="551"/>
      <c r="CI8" s="551"/>
      <c r="CJ8" s="551"/>
      <c r="CK8" s="551"/>
      <c r="CL8" s="551"/>
      <c r="CM8" s="551"/>
      <c r="CN8" s="551"/>
      <c r="CO8" s="551"/>
      <c r="CP8" s="551"/>
      <c r="CQ8" s="552"/>
      <c r="CR8" s="545">
        <v>11191449</v>
      </c>
      <c r="CS8" s="334"/>
      <c r="CT8" s="334"/>
      <c r="CU8" s="334"/>
      <c r="CV8" s="334"/>
      <c r="CW8" s="334"/>
      <c r="CX8" s="334"/>
      <c r="CY8" s="546"/>
      <c r="CZ8" s="547">
        <v>43.7</v>
      </c>
      <c r="DA8" s="547"/>
      <c r="DB8" s="547"/>
      <c r="DC8" s="547"/>
      <c r="DD8" s="555">
        <v>501390</v>
      </c>
      <c r="DE8" s="334"/>
      <c r="DF8" s="334"/>
      <c r="DG8" s="334"/>
      <c r="DH8" s="334"/>
      <c r="DI8" s="334"/>
      <c r="DJ8" s="334"/>
      <c r="DK8" s="334"/>
      <c r="DL8" s="334"/>
      <c r="DM8" s="334"/>
      <c r="DN8" s="334"/>
      <c r="DO8" s="334"/>
      <c r="DP8" s="546"/>
      <c r="DQ8" s="555">
        <v>5559790</v>
      </c>
      <c r="DR8" s="334"/>
      <c r="DS8" s="334"/>
      <c r="DT8" s="334"/>
      <c r="DU8" s="334"/>
      <c r="DV8" s="334"/>
      <c r="DW8" s="334"/>
      <c r="DX8" s="334"/>
      <c r="DY8" s="334"/>
      <c r="DZ8" s="334"/>
      <c r="EA8" s="334"/>
      <c r="EB8" s="334"/>
      <c r="EC8" s="556"/>
    </row>
    <row r="9" spans="2:143" ht="11.25" customHeight="1">
      <c r="B9" s="550" t="s">
        <v>310</v>
      </c>
      <c r="C9" s="551"/>
      <c r="D9" s="551"/>
      <c r="E9" s="551"/>
      <c r="F9" s="551"/>
      <c r="G9" s="551"/>
      <c r="H9" s="551"/>
      <c r="I9" s="551"/>
      <c r="J9" s="551"/>
      <c r="K9" s="551"/>
      <c r="L9" s="551"/>
      <c r="M9" s="551"/>
      <c r="N9" s="551"/>
      <c r="O9" s="551"/>
      <c r="P9" s="551"/>
      <c r="Q9" s="552"/>
      <c r="R9" s="545">
        <v>35866</v>
      </c>
      <c r="S9" s="334"/>
      <c r="T9" s="334"/>
      <c r="U9" s="334"/>
      <c r="V9" s="334"/>
      <c r="W9" s="334"/>
      <c r="X9" s="334"/>
      <c r="Y9" s="546"/>
      <c r="Z9" s="547">
        <v>0.1</v>
      </c>
      <c r="AA9" s="547"/>
      <c r="AB9" s="547"/>
      <c r="AC9" s="547"/>
      <c r="AD9" s="548">
        <v>35866</v>
      </c>
      <c r="AE9" s="548"/>
      <c r="AF9" s="548"/>
      <c r="AG9" s="548"/>
      <c r="AH9" s="548"/>
      <c r="AI9" s="548"/>
      <c r="AJ9" s="548"/>
      <c r="AK9" s="548"/>
      <c r="AL9" s="553">
        <v>0.2</v>
      </c>
      <c r="AM9" s="340"/>
      <c r="AN9" s="340"/>
      <c r="AO9" s="554"/>
      <c r="AP9" s="550" t="s">
        <v>312</v>
      </c>
      <c r="AQ9" s="551"/>
      <c r="AR9" s="551"/>
      <c r="AS9" s="551"/>
      <c r="AT9" s="551"/>
      <c r="AU9" s="551"/>
      <c r="AV9" s="551"/>
      <c r="AW9" s="551"/>
      <c r="AX9" s="551"/>
      <c r="AY9" s="551"/>
      <c r="AZ9" s="551"/>
      <c r="BA9" s="551"/>
      <c r="BB9" s="551"/>
      <c r="BC9" s="551"/>
      <c r="BD9" s="551"/>
      <c r="BE9" s="551"/>
      <c r="BF9" s="552"/>
      <c r="BG9" s="545">
        <v>6355899</v>
      </c>
      <c r="BH9" s="334"/>
      <c r="BI9" s="334"/>
      <c r="BJ9" s="334"/>
      <c r="BK9" s="334"/>
      <c r="BL9" s="334"/>
      <c r="BM9" s="334"/>
      <c r="BN9" s="546"/>
      <c r="BO9" s="547">
        <v>43.7</v>
      </c>
      <c r="BP9" s="547"/>
      <c r="BQ9" s="547"/>
      <c r="BR9" s="547"/>
      <c r="BS9" s="555" t="s">
        <v>146</v>
      </c>
      <c r="BT9" s="334"/>
      <c r="BU9" s="334"/>
      <c r="BV9" s="334"/>
      <c r="BW9" s="334"/>
      <c r="BX9" s="334"/>
      <c r="BY9" s="334"/>
      <c r="BZ9" s="334"/>
      <c r="CA9" s="334"/>
      <c r="CB9" s="556"/>
      <c r="CD9" s="550" t="s">
        <v>141</v>
      </c>
      <c r="CE9" s="551"/>
      <c r="CF9" s="551"/>
      <c r="CG9" s="551"/>
      <c r="CH9" s="551"/>
      <c r="CI9" s="551"/>
      <c r="CJ9" s="551"/>
      <c r="CK9" s="551"/>
      <c r="CL9" s="551"/>
      <c r="CM9" s="551"/>
      <c r="CN9" s="551"/>
      <c r="CO9" s="551"/>
      <c r="CP9" s="551"/>
      <c r="CQ9" s="552"/>
      <c r="CR9" s="545">
        <v>1888462</v>
      </c>
      <c r="CS9" s="334"/>
      <c r="CT9" s="334"/>
      <c r="CU9" s="334"/>
      <c r="CV9" s="334"/>
      <c r="CW9" s="334"/>
      <c r="CX9" s="334"/>
      <c r="CY9" s="546"/>
      <c r="CZ9" s="547">
        <v>7.4</v>
      </c>
      <c r="DA9" s="547"/>
      <c r="DB9" s="547"/>
      <c r="DC9" s="547"/>
      <c r="DD9" s="555">
        <v>120461</v>
      </c>
      <c r="DE9" s="334"/>
      <c r="DF9" s="334"/>
      <c r="DG9" s="334"/>
      <c r="DH9" s="334"/>
      <c r="DI9" s="334"/>
      <c r="DJ9" s="334"/>
      <c r="DK9" s="334"/>
      <c r="DL9" s="334"/>
      <c r="DM9" s="334"/>
      <c r="DN9" s="334"/>
      <c r="DO9" s="334"/>
      <c r="DP9" s="546"/>
      <c r="DQ9" s="555">
        <v>1540736</v>
      </c>
      <c r="DR9" s="334"/>
      <c r="DS9" s="334"/>
      <c r="DT9" s="334"/>
      <c r="DU9" s="334"/>
      <c r="DV9" s="334"/>
      <c r="DW9" s="334"/>
      <c r="DX9" s="334"/>
      <c r="DY9" s="334"/>
      <c r="DZ9" s="334"/>
      <c r="EA9" s="334"/>
      <c r="EB9" s="334"/>
      <c r="EC9" s="556"/>
    </row>
    <row r="10" spans="2:143" ht="11.25" customHeight="1">
      <c r="B10" s="550" t="s">
        <v>314</v>
      </c>
      <c r="C10" s="551"/>
      <c r="D10" s="551"/>
      <c r="E10" s="551"/>
      <c r="F10" s="551"/>
      <c r="G10" s="551"/>
      <c r="H10" s="551"/>
      <c r="I10" s="551"/>
      <c r="J10" s="551"/>
      <c r="K10" s="551"/>
      <c r="L10" s="551"/>
      <c r="M10" s="551"/>
      <c r="N10" s="551"/>
      <c r="O10" s="551"/>
      <c r="P10" s="551"/>
      <c r="Q10" s="552"/>
      <c r="R10" s="545">
        <v>1149419</v>
      </c>
      <c r="S10" s="334"/>
      <c r="T10" s="334"/>
      <c r="U10" s="334"/>
      <c r="V10" s="334"/>
      <c r="W10" s="334"/>
      <c r="X10" s="334"/>
      <c r="Y10" s="546"/>
      <c r="Z10" s="547">
        <v>4.3</v>
      </c>
      <c r="AA10" s="547"/>
      <c r="AB10" s="547"/>
      <c r="AC10" s="547"/>
      <c r="AD10" s="548">
        <v>1149419</v>
      </c>
      <c r="AE10" s="548"/>
      <c r="AF10" s="548"/>
      <c r="AG10" s="548"/>
      <c r="AH10" s="548"/>
      <c r="AI10" s="548"/>
      <c r="AJ10" s="548"/>
      <c r="AK10" s="548"/>
      <c r="AL10" s="553">
        <v>7.4</v>
      </c>
      <c r="AM10" s="340"/>
      <c r="AN10" s="340"/>
      <c r="AO10" s="554"/>
      <c r="AP10" s="550" t="s">
        <v>317</v>
      </c>
      <c r="AQ10" s="551"/>
      <c r="AR10" s="551"/>
      <c r="AS10" s="551"/>
      <c r="AT10" s="551"/>
      <c r="AU10" s="551"/>
      <c r="AV10" s="551"/>
      <c r="AW10" s="551"/>
      <c r="AX10" s="551"/>
      <c r="AY10" s="551"/>
      <c r="AZ10" s="551"/>
      <c r="BA10" s="551"/>
      <c r="BB10" s="551"/>
      <c r="BC10" s="551"/>
      <c r="BD10" s="551"/>
      <c r="BE10" s="551"/>
      <c r="BF10" s="552"/>
      <c r="BG10" s="545">
        <v>185907</v>
      </c>
      <c r="BH10" s="334"/>
      <c r="BI10" s="334"/>
      <c r="BJ10" s="334"/>
      <c r="BK10" s="334"/>
      <c r="BL10" s="334"/>
      <c r="BM10" s="334"/>
      <c r="BN10" s="546"/>
      <c r="BO10" s="547">
        <v>1.3</v>
      </c>
      <c r="BP10" s="547"/>
      <c r="BQ10" s="547"/>
      <c r="BR10" s="547"/>
      <c r="BS10" s="555" t="s">
        <v>146</v>
      </c>
      <c r="BT10" s="334"/>
      <c r="BU10" s="334"/>
      <c r="BV10" s="334"/>
      <c r="BW10" s="334"/>
      <c r="BX10" s="334"/>
      <c r="BY10" s="334"/>
      <c r="BZ10" s="334"/>
      <c r="CA10" s="334"/>
      <c r="CB10" s="556"/>
      <c r="CD10" s="550" t="s">
        <v>311</v>
      </c>
      <c r="CE10" s="551"/>
      <c r="CF10" s="551"/>
      <c r="CG10" s="551"/>
      <c r="CH10" s="551"/>
      <c r="CI10" s="551"/>
      <c r="CJ10" s="551"/>
      <c r="CK10" s="551"/>
      <c r="CL10" s="551"/>
      <c r="CM10" s="551"/>
      <c r="CN10" s="551"/>
      <c r="CO10" s="551"/>
      <c r="CP10" s="551"/>
      <c r="CQ10" s="552"/>
      <c r="CR10" s="545">
        <v>60811</v>
      </c>
      <c r="CS10" s="334"/>
      <c r="CT10" s="334"/>
      <c r="CU10" s="334"/>
      <c r="CV10" s="334"/>
      <c r="CW10" s="334"/>
      <c r="CX10" s="334"/>
      <c r="CY10" s="546"/>
      <c r="CZ10" s="547">
        <v>0.2</v>
      </c>
      <c r="DA10" s="547"/>
      <c r="DB10" s="547"/>
      <c r="DC10" s="547"/>
      <c r="DD10" s="555" t="s">
        <v>146</v>
      </c>
      <c r="DE10" s="334"/>
      <c r="DF10" s="334"/>
      <c r="DG10" s="334"/>
      <c r="DH10" s="334"/>
      <c r="DI10" s="334"/>
      <c r="DJ10" s="334"/>
      <c r="DK10" s="334"/>
      <c r="DL10" s="334"/>
      <c r="DM10" s="334"/>
      <c r="DN10" s="334"/>
      <c r="DO10" s="334"/>
      <c r="DP10" s="546"/>
      <c r="DQ10" s="555">
        <v>60811</v>
      </c>
      <c r="DR10" s="334"/>
      <c r="DS10" s="334"/>
      <c r="DT10" s="334"/>
      <c r="DU10" s="334"/>
      <c r="DV10" s="334"/>
      <c r="DW10" s="334"/>
      <c r="DX10" s="334"/>
      <c r="DY10" s="334"/>
      <c r="DZ10" s="334"/>
      <c r="EA10" s="334"/>
      <c r="EB10" s="334"/>
      <c r="EC10" s="556"/>
    </row>
    <row r="11" spans="2:143" ht="11.25" customHeight="1">
      <c r="B11" s="550" t="s">
        <v>318</v>
      </c>
      <c r="C11" s="551"/>
      <c r="D11" s="551"/>
      <c r="E11" s="551"/>
      <c r="F11" s="551"/>
      <c r="G11" s="551"/>
      <c r="H11" s="551"/>
      <c r="I11" s="551"/>
      <c r="J11" s="551"/>
      <c r="K11" s="551"/>
      <c r="L11" s="551"/>
      <c r="M11" s="551"/>
      <c r="N11" s="551"/>
      <c r="O11" s="551"/>
      <c r="P11" s="551"/>
      <c r="Q11" s="552"/>
      <c r="R11" s="545">
        <v>1516</v>
      </c>
      <c r="S11" s="334"/>
      <c r="T11" s="334"/>
      <c r="U11" s="334"/>
      <c r="V11" s="334"/>
      <c r="W11" s="334"/>
      <c r="X11" s="334"/>
      <c r="Y11" s="546"/>
      <c r="Z11" s="547">
        <v>0</v>
      </c>
      <c r="AA11" s="547"/>
      <c r="AB11" s="547"/>
      <c r="AC11" s="547"/>
      <c r="AD11" s="548">
        <v>1516</v>
      </c>
      <c r="AE11" s="548"/>
      <c r="AF11" s="548"/>
      <c r="AG11" s="548"/>
      <c r="AH11" s="548"/>
      <c r="AI11" s="548"/>
      <c r="AJ11" s="548"/>
      <c r="AK11" s="548"/>
      <c r="AL11" s="553">
        <v>0</v>
      </c>
      <c r="AM11" s="340"/>
      <c r="AN11" s="340"/>
      <c r="AO11" s="554"/>
      <c r="AP11" s="550" t="s">
        <v>319</v>
      </c>
      <c r="AQ11" s="551"/>
      <c r="AR11" s="551"/>
      <c r="AS11" s="551"/>
      <c r="AT11" s="551"/>
      <c r="AU11" s="551"/>
      <c r="AV11" s="551"/>
      <c r="AW11" s="551"/>
      <c r="AX11" s="551"/>
      <c r="AY11" s="551"/>
      <c r="AZ11" s="551"/>
      <c r="BA11" s="551"/>
      <c r="BB11" s="551"/>
      <c r="BC11" s="551"/>
      <c r="BD11" s="551"/>
      <c r="BE11" s="551"/>
      <c r="BF11" s="552"/>
      <c r="BG11" s="545">
        <v>326375</v>
      </c>
      <c r="BH11" s="334"/>
      <c r="BI11" s="334"/>
      <c r="BJ11" s="334"/>
      <c r="BK11" s="334"/>
      <c r="BL11" s="334"/>
      <c r="BM11" s="334"/>
      <c r="BN11" s="546"/>
      <c r="BO11" s="547">
        <v>2.2000000000000002</v>
      </c>
      <c r="BP11" s="547"/>
      <c r="BQ11" s="547"/>
      <c r="BR11" s="547"/>
      <c r="BS11" s="555" t="s">
        <v>146</v>
      </c>
      <c r="BT11" s="334"/>
      <c r="BU11" s="334"/>
      <c r="BV11" s="334"/>
      <c r="BW11" s="334"/>
      <c r="BX11" s="334"/>
      <c r="BY11" s="334"/>
      <c r="BZ11" s="334"/>
      <c r="CA11" s="334"/>
      <c r="CB11" s="556"/>
      <c r="CD11" s="550" t="s">
        <v>320</v>
      </c>
      <c r="CE11" s="551"/>
      <c r="CF11" s="551"/>
      <c r="CG11" s="551"/>
      <c r="CH11" s="551"/>
      <c r="CI11" s="551"/>
      <c r="CJ11" s="551"/>
      <c r="CK11" s="551"/>
      <c r="CL11" s="551"/>
      <c r="CM11" s="551"/>
      <c r="CN11" s="551"/>
      <c r="CO11" s="551"/>
      <c r="CP11" s="551"/>
      <c r="CQ11" s="552"/>
      <c r="CR11" s="545">
        <v>52185</v>
      </c>
      <c r="CS11" s="334"/>
      <c r="CT11" s="334"/>
      <c r="CU11" s="334"/>
      <c r="CV11" s="334"/>
      <c r="CW11" s="334"/>
      <c r="CX11" s="334"/>
      <c r="CY11" s="546"/>
      <c r="CZ11" s="547">
        <v>0.2</v>
      </c>
      <c r="DA11" s="547"/>
      <c r="DB11" s="547"/>
      <c r="DC11" s="547"/>
      <c r="DD11" s="555" t="s">
        <v>146</v>
      </c>
      <c r="DE11" s="334"/>
      <c r="DF11" s="334"/>
      <c r="DG11" s="334"/>
      <c r="DH11" s="334"/>
      <c r="DI11" s="334"/>
      <c r="DJ11" s="334"/>
      <c r="DK11" s="334"/>
      <c r="DL11" s="334"/>
      <c r="DM11" s="334"/>
      <c r="DN11" s="334"/>
      <c r="DO11" s="334"/>
      <c r="DP11" s="546"/>
      <c r="DQ11" s="555">
        <v>46688</v>
      </c>
      <c r="DR11" s="334"/>
      <c r="DS11" s="334"/>
      <c r="DT11" s="334"/>
      <c r="DU11" s="334"/>
      <c r="DV11" s="334"/>
      <c r="DW11" s="334"/>
      <c r="DX11" s="334"/>
      <c r="DY11" s="334"/>
      <c r="DZ11" s="334"/>
      <c r="EA11" s="334"/>
      <c r="EB11" s="334"/>
      <c r="EC11" s="556"/>
    </row>
    <row r="12" spans="2:143" ht="11.25" customHeight="1">
      <c r="B12" s="550" t="s">
        <v>321</v>
      </c>
      <c r="C12" s="551"/>
      <c r="D12" s="551"/>
      <c r="E12" s="551"/>
      <c r="F12" s="551"/>
      <c r="G12" s="551"/>
      <c r="H12" s="551"/>
      <c r="I12" s="551"/>
      <c r="J12" s="551"/>
      <c r="K12" s="551"/>
      <c r="L12" s="551"/>
      <c r="M12" s="551"/>
      <c r="N12" s="551"/>
      <c r="O12" s="551"/>
      <c r="P12" s="551"/>
      <c r="Q12" s="552"/>
      <c r="R12" s="545" t="s">
        <v>146</v>
      </c>
      <c r="S12" s="334"/>
      <c r="T12" s="334"/>
      <c r="U12" s="334"/>
      <c r="V12" s="334"/>
      <c r="W12" s="334"/>
      <c r="X12" s="334"/>
      <c r="Y12" s="546"/>
      <c r="Z12" s="547" t="s">
        <v>146</v>
      </c>
      <c r="AA12" s="547"/>
      <c r="AB12" s="547"/>
      <c r="AC12" s="547"/>
      <c r="AD12" s="548" t="s">
        <v>146</v>
      </c>
      <c r="AE12" s="548"/>
      <c r="AF12" s="548"/>
      <c r="AG12" s="548"/>
      <c r="AH12" s="548"/>
      <c r="AI12" s="548"/>
      <c r="AJ12" s="548"/>
      <c r="AK12" s="548"/>
      <c r="AL12" s="553" t="s">
        <v>146</v>
      </c>
      <c r="AM12" s="340"/>
      <c r="AN12" s="340"/>
      <c r="AO12" s="554"/>
      <c r="AP12" s="550" t="s">
        <v>322</v>
      </c>
      <c r="AQ12" s="551"/>
      <c r="AR12" s="551"/>
      <c r="AS12" s="551"/>
      <c r="AT12" s="551"/>
      <c r="AU12" s="551"/>
      <c r="AV12" s="551"/>
      <c r="AW12" s="551"/>
      <c r="AX12" s="551"/>
      <c r="AY12" s="551"/>
      <c r="AZ12" s="551"/>
      <c r="BA12" s="551"/>
      <c r="BB12" s="551"/>
      <c r="BC12" s="551"/>
      <c r="BD12" s="551"/>
      <c r="BE12" s="551"/>
      <c r="BF12" s="552"/>
      <c r="BG12" s="545">
        <v>6112365</v>
      </c>
      <c r="BH12" s="334"/>
      <c r="BI12" s="334"/>
      <c r="BJ12" s="334"/>
      <c r="BK12" s="334"/>
      <c r="BL12" s="334"/>
      <c r="BM12" s="334"/>
      <c r="BN12" s="546"/>
      <c r="BO12" s="547">
        <v>42</v>
      </c>
      <c r="BP12" s="547"/>
      <c r="BQ12" s="547"/>
      <c r="BR12" s="547"/>
      <c r="BS12" s="555" t="s">
        <v>146</v>
      </c>
      <c r="BT12" s="334"/>
      <c r="BU12" s="334"/>
      <c r="BV12" s="334"/>
      <c r="BW12" s="334"/>
      <c r="BX12" s="334"/>
      <c r="BY12" s="334"/>
      <c r="BZ12" s="334"/>
      <c r="CA12" s="334"/>
      <c r="CB12" s="556"/>
      <c r="CD12" s="550" t="s">
        <v>323</v>
      </c>
      <c r="CE12" s="551"/>
      <c r="CF12" s="551"/>
      <c r="CG12" s="551"/>
      <c r="CH12" s="551"/>
      <c r="CI12" s="551"/>
      <c r="CJ12" s="551"/>
      <c r="CK12" s="551"/>
      <c r="CL12" s="551"/>
      <c r="CM12" s="551"/>
      <c r="CN12" s="551"/>
      <c r="CO12" s="551"/>
      <c r="CP12" s="551"/>
      <c r="CQ12" s="552"/>
      <c r="CR12" s="545">
        <v>75116</v>
      </c>
      <c r="CS12" s="334"/>
      <c r="CT12" s="334"/>
      <c r="CU12" s="334"/>
      <c r="CV12" s="334"/>
      <c r="CW12" s="334"/>
      <c r="CX12" s="334"/>
      <c r="CY12" s="546"/>
      <c r="CZ12" s="547">
        <v>0.3</v>
      </c>
      <c r="DA12" s="547"/>
      <c r="DB12" s="547"/>
      <c r="DC12" s="547"/>
      <c r="DD12" s="555" t="s">
        <v>146</v>
      </c>
      <c r="DE12" s="334"/>
      <c r="DF12" s="334"/>
      <c r="DG12" s="334"/>
      <c r="DH12" s="334"/>
      <c r="DI12" s="334"/>
      <c r="DJ12" s="334"/>
      <c r="DK12" s="334"/>
      <c r="DL12" s="334"/>
      <c r="DM12" s="334"/>
      <c r="DN12" s="334"/>
      <c r="DO12" s="334"/>
      <c r="DP12" s="546"/>
      <c r="DQ12" s="555">
        <v>71574</v>
      </c>
      <c r="DR12" s="334"/>
      <c r="DS12" s="334"/>
      <c r="DT12" s="334"/>
      <c r="DU12" s="334"/>
      <c r="DV12" s="334"/>
      <c r="DW12" s="334"/>
      <c r="DX12" s="334"/>
      <c r="DY12" s="334"/>
      <c r="DZ12" s="334"/>
      <c r="EA12" s="334"/>
      <c r="EB12" s="334"/>
      <c r="EC12" s="556"/>
    </row>
    <row r="13" spans="2:143" ht="11.25" customHeight="1">
      <c r="B13" s="550" t="s">
        <v>305</v>
      </c>
      <c r="C13" s="551"/>
      <c r="D13" s="551"/>
      <c r="E13" s="551"/>
      <c r="F13" s="551"/>
      <c r="G13" s="551"/>
      <c r="H13" s="551"/>
      <c r="I13" s="551"/>
      <c r="J13" s="551"/>
      <c r="K13" s="551"/>
      <c r="L13" s="551"/>
      <c r="M13" s="551"/>
      <c r="N13" s="551"/>
      <c r="O13" s="551"/>
      <c r="P13" s="551"/>
      <c r="Q13" s="552"/>
      <c r="R13" s="545">
        <v>38150</v>
      </c>
      <c r="S13" s="334"/>
      <c r="T13" s="334"/>
      <c r="U13" s="334"/>
      <c r="V13" s="334"/>
      <c r="W13" s="334"/>
      <c r="X13" s="334"/>
      <c r="Y13" s="546"/>
      <c r="Z13" s="547">
        <v>0.1</v>
      </c>
      <c r="AA13" s="547"/>
      <c r="AB13" s="547"/>
      <c r="AC13" s="547"/>
      <c r="AD13" s="548">
        <v>38150</v>
      </c>
      <c r="AE13" s="548"/>
      <c r="AF13" s="548"/>
      <c r="AG13" s="548"/>
      <c r="AH13" s="548"/>
      <c r="AI13" s="548"/>
      <c r="AJ13" s="548"/>
      <c r="AK13" s="548"/>
      <c r="AL13" s="553">
        <v>0.2</v>
      </c>
      <c r="AM13" s="340"/>
      <c r="AN13" s="340"/>
      <c r="AO13" s="554"/>
      <c r="AP13" s="550" t="s">
        <v>325</v>
      </c>
      <c r="AQ13" s="551"/>
      <c r="AR13" s="551"/>
      <c r="AS13" s="551"/>
      <c r="AT13" s="551"/>
      <c r="AU13" s="551"/>
      <c r="AV13" s="551"/>
      <c r="AW13" s="551"/>
      <c r="AX13" s="551"/>
      <c r="AY13" s="551"/>
      <c r="AZ13" s="551"/>
      <c r="BA13" s="551"/>
      <c r="BB13" s="551"/>
      <c r="BC13" s="551"/>
      <c r="BD13" s="551"/>
      <c r="BE13" s="551"/>
      <c r="BF13" s="552"/>
      <c r="BG13" s="545">
        <v>5993779</v>
      </c>
      <c r="BH13" s="334"/>
      <c r="BI13" s="334"/>
      <c r="BJ13" s="334"/>
      <c r="BK13" s="334"/>
      <c r="BL13" s="334"/>
      <c r="BM13" s="334"/>
      <c r="BN13" s="546"/>
      <c r="BO13" s="547">
        <v>41.2</v>
      </c>
      <c r="BP13" s="547"/>
      <c r="BQ13" s="547"/>
      <c r="BR13" s="547"/>
      <c r="BS13" s="555" t="s">
        <v>146</v>
      </c>
      <c r="BT13" s="334"/>
      <c r="BU13" s="334"/>
      <c r="BV13" s="334"/>
      <c r="BW13" s="334"/>
      <c r="BX13" s="334"/>
      <c r="BY13" s="334"/>
      <c r="BZ13" s="334"/>
      <c r="CA13" s="334"/>
      <c r="CB13" s="556"/>
      <c r="CD13" s="550" t="s">
        <v>326</v>
      </c>
      <c r="CE13" s="551"/>
      <c r="CF13" s="551"/>
      <c r="CG13" s="551"/>
      <c r="CH13" s="551"/>
      <c r="CI13" s="551"/>
      <c r="CJ13" s="551"/>
      <c r="CK13" s="551"/>
      <c r="CL13" s="551"/>
      <c r="CM13" s="551"/>
      <c r="CN13" s="551"/>
      <c r="CO13" s="551"/>
      <c r="CP13" s="551"/>
      <c r="CQ13" s="552"/>
      <c r="CR13" s="545">
        <v>3689362</v>
      </c>
      <c r="CS13" s="334"/>
      <c r="CT13" s="334"/>
      <c r="CU13" s="334"/>
      <c r="CV13" s="334"/>
      <c r="CW13" s="334"/>
      <c r="CX13" s="334"/>
      <c r="CY13" s="546"/>
      <c r="CZ13" s="547">
        <v>14.4</v>
      </c>
      <c r="DA13" s="547"/>
      <c r="DB13" s="547"/>
      <c r="DC13" s="547"/>
      <c r="DD13" s="555">
        <v>2339009</v>
      </c>
      <c r="DE13" s="334"/>
      <c r="DF13" s="334"/>
      <c r="DG13" s="334"/>
      <c r="DH13" s="334"/>
      <c r="DI13" s="334"/>
      <c r="DJ13" s="334"/>
      <c r="DK13" s="334"/>
      <c r="DL13" s="334"/>
      <c r="DM13" s="334"/>
      <c r="DN13" s="334"/>
      <c r="DO13" s="334"/>
      <c r="DP13" s="546"/>
      <c r="DQ13" s="555">
        <v>1862394</v>
      </c>
      <c r="DR13" s="334"/>
      <c r="DS13" s="334"/>
      <c r="DT13" s="334"/>
      <c r="DU13" s="334"/>
      <c r="DV13" s="334"/>
      <c r="DW13" s="334"/>
      <c r="DX13" s="334"/>
      <c r="DY13" s="334"/>
      <c r="DZ13" s="334"/>
      <c r="EA13" s="334"/>
      <c r="EB13" s="334"/>
      <c r="EC13" s="556"/>
    </row>
    <row r="14" spans="2:143" ht="11.25" customHeight="1">
      <c r="B14" s="550" t="s">
        <v>288</v>
      </c>
      <c r="C14" s="551"/>
      <c r="D14" s="551"/>
      <c r="E14" s="551"/>
      <c r="F14" s="551"/>
      <c r="G14" s="551"/>
      <c r="H14" s="551"/>
      <c r="I14" s="551"/>
      <c r="J14" s="551"/>
      <c r="K14" s="551"/>
      <c r="L14" s="551"/>
      <c r="M14" s="551"/>
      <c r="N14" s="551"/>
      <c r="O14" s="551"/>
      <c r="P14" s="551"/>
      <c r="Q14" s="552"/>
      <c r="R14" s="545" t="s">
        <v>146</v>
      </c>
      <c r="S14" s="334"/>
      <c r="T14" s="334"/>
      <c r="U14" s="334"/>
      <c r="V14" s="334"/>
      <c r="W14" s="334"/>
      <c r="X14" s="334"/>
      <c r="Y14" s="546"/>
      <c r="Z14" s="547" t="s">
        <v>146</v>
      </c>
      <c r="AA14" s="547"/>
      <c r="AB14" s="547"/>
      <c r="AC14" s="547"/>
      <c r="AD14" s="548" t="s">
        <v>146</v>
      </c>
      <c r="AE14" s="548"/>
      <c r="AF14" s="548"/>
      <c r="AG14" s="548"/>
      <c r="AH14" s="548"/>
      <c r="AI14" s="548"/>
      <c r="AJ14" s="548"/>
      <c r="AK14" s="548"/>
      <c r="AL14" s="553" t="s">
        <v>146</v>
      </c>
      <c r="AM14" s="340"/>
      <c r="AN14" s="340"/>
      <c r="AO14" s="554"/>
      <c r="AP14" s="550" t="s">
        <v>327</v>
      </c>
      <c r="AQ14" s="551"/>
      <c r="AR14" s="551"/>
      <c r="AS14" s="551"/>
      <c r="AT14" s="551"/>
      <c r="AU14" s="551"/>
      <c r="AV14" s="551"/>
      <c r="AW14" s="551"/>
      <c r="AX14" s="551"/>
      <c r="AY14" s="551"/>
      <c r="AZ14" s="551"/>
      <c r="BA14" s="551"/>
      <c r="BB14" s="551"/>
      <c r="BC14" s="551"/>
      <c r="BD14" s="551"/>
      <c r="BE14" s="551"/>
      <c r="BF14" s="552"/>
      <c r="BG14" s="545">
        <v>57297</v>
      </c>
      <c r="BH14" s="334"/>
      <c r="BI14" s="334"/>
      <c r="BJ14" s="334"/>
      <c r="BK14" s="334"/>
      <c r="BL14" s="334"/>
      <c r="BM14" s="334"/>
      <c r="BN14" s="546"/>
      <c r="BO14" s="547">
        <v>0.4</v>
      </c>
      <c r="BP14" s="547"/>
      <c r="BQ14" s="547"/>
      <c r="BR14" s="547"/>
      <c r="BS14" s="555" t="s">
        <v>146</v>
      </c>
      <c r="BT14" s="334"/>
      <c r="BU14" s="334"/>
      <c r="BV14" s="334"/>
      <c r="BW14" s="334"/>
      <c r="BX14" s="334"/>
      <c r="BY14" s="334"/>
      <c r="BZ14" s="334"/>
      <c r="CA14" s="334"/>
      <c r="CB14" s="556"/>
      <c r="CD14" s="550" t="s">
        <v>329</v>
      </c>
      <c r="CE14" s="551"/>
      <c r="CF14" s="551"/>
      <c r="CG14" s="551"/>
      <c r="CH14" s="551"/>
      <c r="CI14" s="551"/>
      <c r="CJ14" s="551"/>
      <c r="CK14" s="551"/>
      <c r="CL14" s="551"/>
      <c r="CM14" s="551"/>
      <c r="CN14" s="551"/>
      <c r="CO14" s="551"/>
      <c r="CP14" s="551"/>
      <c r="CQ14" s="552"/>
      <c r="CR14" s="545">
        <v>955648</v>
      </c>
      <c r="CS14" s="334"/>
      <c r="CT14" s="334"/>
      <c r="CU14" s="334"/>
      <c r="CV14" s="334"/>
      <c r="CW14" s="334"/>
      <c r="CX14" s="334"/>
      <c r="CY14" s="546"/>
      <c r="CZ14" s="547">
        <v>3.7</v>
      </c>
      <c r="DA14" s="547"/>
      <c r="DB14" s="547"/>
      <c r="DC14" s="547"/>
      <c r="DD14" s="555">
        <v>73423</v>
      </c>
      <c r="DE14" s="334"/>
      <c r="DF14" s="334"/>
      <c r="DG14" s="334"/>
      <c r="DH14" s="334"/>
      <c r="DI14" s="334"/>
      <c r="DJ14" s="334"/>
      <c r="DK14" s="334"/>
      <c r="DL14" s="334"/>
      <c r="DM14" s="334"/>
      <c r="DN14" s="334"/>
      <c r="DO14" s="334"/>
      <c r="DP14" s="546"/>
      <c r="DQ14" s="555">
        <v>899843</v>
      </c>
      <c r="DR14" s="334"/>
      <c r="DS14" s="334"/>
      <c r="DT14" s="334"/>
      <c r="DU14" s="334"/>
      <c r="DV14" s="334"/>
      <c r="DW14" s="334"/>
      <c r="DX14" s="334"/>
      <c r="DY14" s="334"/>
      <c r="DZ14" s="334"/>
      <c r="EA14" s="334"/>
      <c r="EB14" s="334"/>
      <c r="EC14" s="556"/>
    </row>
    <row r="15" spans="2:143" ht="11.25" customHeight="1">
      <c r="B15" s="550" t="s">
        <v>328</v>
      </c>
      <c r="C15" s="551"/>
      <c r="D15" s="551"/>
      <c r="E15" s="551"/>
      <c r="F15" s="551"/>
      <c r="G15" s="551"/>
      <c r="H15" s="551"/>
      <c r="I15" s="551"/>
      <c r="J15" s="551"/>
      <c r="K15" s="551"/>
      <c r="L15" s="551"/>
      <c r="M15" s="551"/>
      <c r="N15" s="551"/>
      <c r="O15" s="551"/>
      <c r="P15" s="551"/>
      <c r="Q15" s="552"/>
      <c r="R15" s="545">
        <v>66713</v>
      </c>
      <c r="S15" s="334"/>
      <c r="T15" s="334"/>
      <c r="U15" s="334"/>
      <c r="V15" s="334"/>
      <c r="W15" s="334"/>
      <c r="X15" s="334"/>
      <c r="Y15" s="546"/>
      <c r="Z15" s="547">
        <v>0.2</v>
      </c>
      <c r="AA15" s="547"/>
      <c r="AB15" s="547"/>
      <c r="AC15" s="547"/>
      <c r="AD15" s="548">
        <v>66713</v>
      </c>
      <c r="AE15" s="548"/>
      <c r="AF15" s="548"/>
      <c r="AG15" s="548"/>
      <c r="AH15" s="548"/>
      <c r="AI15" s="548"/>
      <c r="AJ15" s="548"/>
      <c r="AK15" s="548"/>
      <c r="AL15" s="553">
        <v>0.4</v>
      </c>
      <c r="AM15" s="340"/>
      <c r="AN15" s="340"/>
      <c r="AO15" s="554"/>
      <c r="AP15" s="550" t="s">
        <v>330</v>
      </c>
      <c r="AQ15" s="551"/>
      <c r="AR15" s="551"/>
      <c r="AS15" s="551"/>
      <c r="AT15" s="551"/>
      <c r="AU15" s="551"/>
      <c r="AV15" s="551"/>
      <c r="AW15" s="551"/>
      <c r="AX15" s="551"/>
      <c r="AY15" s="551"/>
      <c r="AZ15" s="551"/>
      <c r="BA15" s="551"/>
      <c r="BB15" s="551"/>
      <c r="BC15" s="551"/>
      <c r="BD15" s="551"/>
      <c r="BE15" s="551"/>
      <c r="BF15" s="552"/>
      <c r="BG15" s="545">
        <v>488352</v>
      </c>
      <c r="BH15" s="334"/>
      <c r="BI15" s="334"/>
      <c r="BJ15" s="334"/>
      <c r="BK15" s="334"/>
      <c r="BL15" s="334"/>
      <c r="BM15" s="334"/>
      <c r="BN15" s="546"/>
      <c r="BO15" s="547">
        <v>3.4</v>
      </c>
      <c r="BP15" s="547"/>
      <c r="BQ15" s="547"/>
      <c r="BR15" s="547"/>
      <c r="BS15" s="555" t="s">
        <v>146</v>
      </c>
      <c r="BT15" s="334"/>
      <c r="BU15" s="334"/>
      <c r="BV15" s="334"/>
      <c r="BW15" s="334"/>
      <c r="BX15" s="334"/>
      <c r="BY15" s="334"/>
      <c r="BZ15" s="334"/>
      <c r="CA15" s="334"/>
      <c r="CB15" s="556"/>
      <c r="CD15" s="550" t="s">
        <v>333</v>
      </c>
      <c r="CE15" s="551"/>
      <c r="CF15" s="551"/>
      <c r="CG15" s="551"/>
      <c r="CH15" s="551"/>
      <c r="CI15" s="551"/>
      <c r="CJ15" s="551"/>
      <c r="CK15" s="551"/>
      <c r="CL15" s="551"/>
      <c r="CM15" s="551"/>
      <c r="CN15" s="551"/>
      <c r="CO15" s="551"/>
      <c r="CP15" s="551"/>
      <c r="CQ15" s="552"/>
      <c r="CR15" s="545">
        <v>2849514</v>
      </c>
      <c r="CS15" s="334"/>
      <c r="CT15" s="334"/>
      <c r="CU15" s="334"/>
      <c r="CV15" s="334"/>
      <c r="CW15" s="334"/>
      <c r="CX15" s="334"/>
      <c r="CY15" s="546"/>
      <c r="CZ15" s="547">
        <v>11.1</v>
      </c>
      <c r="DA15" s="547"/>
      <c r="DB15" s="547"/>
      <c r="DC15" s="547"/>
      <c r="DD15" s="555">
        <v>660904</v>
      </c>
      <c r="DE15" s="334"/>
      <c r="DF15" s="334"/>
      <c r="DG15" s="334"/>
      <c r="DH15" s="334"/>
      <c r="DI15" s="334"/>
      <c r="DJ15" s="334"/>
      <c r="DK15" s="334"/>
      <c r="DL15" s="334"/>
      <c r="DM15" s="334"/>
      <c r="DN15" s="334"/>
      <c r="DO15" s="334"/>
      <c r="DP15" s="546"/>
      <c r="DQ15" s="555">
        <v>2311878</v>
      </c>
      <c r="DR15" s="334"/>
      <c r="DS15" s="334"/>
      <c r="DT15" s="334"/>
      <c r="DU15" s="334"/>
      <c r="DV15" s="334"/>
      <c r="DW15" s="334"/>
      <c r="DX15" s="334"/>
      <c r="DY15" s="334"/>
      <c r="DZ15" s="334"/>
      <c r="EA15" s="334"/>
      <c r="EB15" s="334"/>
      <c r="EC15" s="556"/>
    </row>
    <row r="16" spans="2:143" ht="11.25" customHeight="1">
      <c r="B16" s="550" t="s">
        <v>334</v>
      </c>
      <c r="C16" s="551"/>
      <c r="D16" s="551"/>
      <c r="E16" s="551"/>
      <c r="F16" s="551"/>
      <c r="G16" s="551"/>
      <c r="H16" s="551"/>
      <c r="I16" s="551"/>
      <c r="J16" s="551"/>
      <c r="K16" s="551"/>
      <c r="L16" s="551"/>
      <c r="M16" s="551"/>
      <c r="N16" s="551"/>
      <c r="O16" s="551"/>
      <c r="P16" s="551"/>
      <c r="Q16" s="552"/>
      <c r="R16" s="545">
        <v>118745</v>
      </c>
      <c r="S16" s="334"/>
      <c r="T16" s="334"/>
      <c r="U16" s="334"/>
      <c r="V16" s="334"/>
      <c r="W16" s="334"/>
      <c r="X16" s="334"/>
      <c r="Y16" s="546"/>
      <c r="Z16" s="547">
        <v>0.4</v>
      </c>
      <c r="AA16" s="547"/>
      <c r="AB16" s="547"/>
      <c r="AC16" s="547"/>
      <c r="AD16" s="548" t="s">
        <v>146</v>
      </c>
      <c r="AE16" s="548"/>
      <c r="AF16" s="548"/>
      <c r="AG16" s="548"/>
      <c r="AH16" s="548"/>
      <c r="AI16" s="548"/>
      <c r="AJ16" s="548"/>
      <c r="AK16" s="548"/>
      <c r="AL16" s="553" t="s">
        <v>146</v>
      </c>
      <c r="AM16" s="340"/>
      <c r="AN16" s="340"/>
      <c r="AO16" s="554"/>
      <c r="AP16" s="550" t="s">
        <v>65</v>
      </c>
      <c r="AQ16" s="551"/>
      <c r="AR16" s="551"/>
      <c r="AS16" s="551"/>
      <c r="AT16" s="551"/>
      <c r="AU16" s="551"/>
      <c r="AV16" s="551"/>
      <c r="AW16" s="551"/>
      <c r="AX16" s="551"/>
      <c r="AY16" s="551"/>
      <c r="AZ16" s="551"/>
      <c r="BA16" s="551"/>
      <c r="BB16" s="551"/>
      <c r="BC16" s="551"/>
      <c r="BD16" s="551"/>
      <c r="BE16" s="551"/>
      <c r="BF16" s="552"/>
      <c r="BG16" s="545" t="s">
        <v>146</v>
      </c>
      <c r="BH16" s="334"/>
      <c r="BI16" s="334"/>
      <c r="BJ16" s="334"/>
      <c r="BK16" s="334"/>
      <c r="BL16" s="334"/>
      <c r="BM16" s="334"/>
      <c r="BN16" s="546"/>
      <c r="BO16" s="547" t="s">
        <v>146</v>
      </c>
      <c r="BP16" s="547"/>
      <c r="BQ16" s="547"/>
      <c r="BR16" s="547"/>
      <c r="BS16" s="555" t="s">
        <v>146</v>
      </c>
      <c r="BT16" s="334"/>
      <c r="BU16" s="334"/>
      <c r="BV16" s="334"/>
      <c r="BW16" s="334"/>
      <c r="BX16" s="334"/>
      <c r="BY16" s="334"/>
      <c r="BZ16" s="334"/>
      <c r="CA16" s="334"/>
      <c r="CB16" s="556"/>
      <c r="CD16" s="550" t="s">
        <v>111</v>
      </c>
      <c r="CE16" s="551"/>
      <c r="CF16" s="551"/>
      <c r="CG16" s="551"/>
      <c r="CH16" s="551"/>
      <c r="CI16" s="551"/>
      <c r="CJ16" s="551"/>
      <c r="CK16" s="551"/>
      <c r="CL16" s="551"/>
      <c r="CM16" s="551"/>
      <c r="CN16" s="551"/>
      <c r="CO16" s="551"/>
      <c r="CP16" s="551"/>
      <c r="CQ16" s="552"/>
      <c r="CR16" s="545" t="s">
        <v>146</v>
      </c>
      <c r="CS16" s="334"/>
      <c r="CT16" s="334"/>
      <c r="CU16" s="334"/>
      <c r="CV16" s="334"/>
      <c r="CW16" s="334"/>
      <c r="CX16" s="334"/>
      <c r="CY16" s="546"/>
      <c r="CZ16" s="547" t="s">
        <v>146</v>
      </c>
      <c r="DA16" s="547"/>
      <c r="DB16" s="547"/>
      <c r="DC16" s="547"/>
      <c r="DD16" s="555" t="s">
        <v>146</v>
      </c>
      <c r="DE16" s="334"/>
      <c r="DF16" s="334"/>
      <c r="DG16" s="334"/>
      <c r="DH16" s="334"/>
      <c r="DI16" s="334"/>
      <c r="DJ16" s="334"/>
      <c r="DK16" s="334"/>
      <c r="DL16" s="334"/>
      <c r="DM16" s="334"/>
      <c r="DN16" s="334"/>
      <c r="DO16" s="334"/>
      <c r="DP16" s="546"/>
      <c r="DQ16" s="555" t="s">
        <v>146</v>
      </c>
      <c r="DR16" s="334"/>
      <c r="DS16" s="334"/>
      <c r="DT16" s="334"/>
      <c r="DU16" s="334"/>
      <c r="DV16" s="334"/>
      <c r="DW16" s="334"/>
      <c r="DX16" s="334"/>
      <c r="DY16" s="334"/>
      <c r="DZ16" s="334"/>
      <c r="EA16" s="334"/>
      <c r="EB16" s="334"/>
      <c r="EC16" s="556"/>
    </row>
    <row r="17" spans="2:133" ht="11.25" customHeight="1">
      <c r="B17" s="550" t="s">
        <v>335</v>
      </c>
      <c r="C17" s="551"/>
      <c r="D17" s="551"/>
      <c r="E17" s="551"/>
      <c r="F17" s="551"/>
      <c r="G17" s="551"/>
      <c r="H17" s="551"/>
      <c r="I17" s="551"/>
      <c r="J17" s="551"/>
      <c r="K17" s="551"/>
      <c r="L17" s="551"/>
      <c r="M17" s="551"/>
      <c r="N17" s="551"/>
      <c r="O17" s="551"/>
      <c r="P17" s="551"/>
      <c r="Q17" s="552"/>
      <c r="R17" s="545" t="s">
        <v>146</v>
      </c>
      <c r="S17" s="334"/>
      <c r="T17" s="334"/>
      <c r="U17" s="334"/>
      <c r="V17" s="334"/>
      <c r="W17" s="334"/>
      <c r="X17" s="334"/>
      <c r="Y17" s="546"/>
      <c r="Z17" s="547" t="s">
        <v>146</v>
      </c>
      <c r="AA17" s="547"/>
      <c r="AB17" s="547"/>
      <c r="AC17" s="547"/>
      <c r="AD17" s="548" t="s">
        <v>146</v>
      </c>
      <c r="AE17" s="548"/>
      <c r="AF17" s="548"/>
      <c r="AG17" s="548"/>
      <c r="AH17" s="548"/>
      <c r="AI17" s="548"/>
      <c r="AJ17" s="548"/>
      <c r="AK17" s="548"/>
      <c r="AL17" s="553" t="s">
        <v>146</v>
      </c>
      <c r="AM17" s="340"/>
      <c r="AN17" s="340"/>
      <c r="AO17" s="554"/>
      <c r="AP17" s="550" t="s">
        <v>296</v>
      </c>
      <c r="AQ17" s="551"/>
      <c r="AR17" s="551"/>
      <c r="AS17" s="551"/>
      <c r="AT17" s="551"/>
      <c r="AU17" s="551"/>
      <c r="AV17" s="551"/>
      <c r="AW17" s="551"/>
      <c r="AX17" s="551"/>
      <c r="AY17" s="551"/>
      <c r="AZ17" s="551"/>
      <c r="BA17" s="551"/>
      <c r="BB17" s="551"/>
      <c r="BC17" s="551"/>
      <c r="BD17" s="551"/>
      <c r="BE17" s="551"/>
      <c r="BF17" s="552"/>
      <c r="BG17" s="545" t="s">
        <v>146</v>
      </c>
      <c r="BH17" s="334"/>
      <c r="BI17" s="334"/>
      <c r="BJ17" s="334"/>
      <c r="BK17" s="334"/>
      <c r="BL17" s="334"/>
      <c r="BM17" s="334"/>
      <c r="BN17" s="546"/>
      <c r="BO17" s="547" t="s">
        <v>146</v>
      </c>
      <c r="BP17" s="547"/>
      <c r="BQ17" s="547"/>
      <c r="BR17" s="547"/>
      <c r="BS17" s="555" t="s">
        <v>146</v>
      </c>
      <c r="BT17" s="334"/>
      <c r="BU17" s="334"/>
      <c r="BV17" s="334"/>
      <c r="BW17" s="334"/>
      <c r="BX17" s="334"/>
      <c r="BY17" s="334"/>
      <c r="BZ17" s="334"/>
      <c r="CA17" s="334"/>
      <c r="CB17" s="556"/>
      <c r="CD17" s="550" t="s">
        <v>336</v>
      </c>
      <c r="CE17" s="551"/>
      <c r="CF17" s="551"/>
      <c r="CG17" s="551"/>
      <c r="CH17" s="551"/>
      <c r="CI17" s="551"/>
      <c r="CJ17" s="551"/>
      <c r="CK17" s="551"/>
      <c r="CL17" s="551"/>
      <c r="CM17" s="551"/>
      <c r="CN17" s="551"/>
      <c r="CO17" s="551"/>
      <c r="CP17" s="551"/>
      <c r="CQ17" s="552"/>
      <c r="CR17" s="545">
        <v>1596988</v>
      </c>
      <c r="CS17" s="334"/>
      <c r="CT17" s="334"/>
      <c r="CU17" s="334"/>
      <c r="CV17" s="334"/>
      <c r="CW17" s="334"/>
      <c r="CX17" s="334"/>
      <c r="CY17" s="546"/>
      <c r="CZ17" s="547">
        <v>6.2</v>
      </c>
      <c r="DA17" s="547"/>
      <c r="DB17" s="547"/>
      <c r="DC17" s="547"/>
      <c r="DD17" s="555" t="s">
        <v>146</v>
      </c>
      <c r="DE17" s="334"/>
      <c r="DF17" s="334"/>
      <c r="DG17" s="334"/>
      <c r="DH17" s="334"/>
      <c r="DI17" s="334"/>
      <c r="DJ17" s="334"/>
      <c r="DK17" s="334"/>
      <c r="DL17" s="334"/>
      <c r="DM17" s="334"/>
      <c r="DN17" s="334"/>
      <c r="DO17" s="334"/>
      <c r="DP17" s="546"/>
      <c r="DQ17" s="555">
        <v>1596988</v>
      </c>
      <c r="DR17" s="334"/>
      <c r="DS17" s="334"/>
      <c r="DT17" s="334"/>
      <c r="DU17" s="334"/>
      <c r="DV17" s="334"/>
      <c r="DW17" s="334"/>
      <c r="DX17" s="334"/>
      <c r="DY17" s="334"/>
      <c r="DZ17" s="334"/>
      <c r="EA17" s="334"/>
      <c r="EB17" s="334"/>
      <c r="EC17" s="556"/>
    </row>
    <row r="18" spans="2:133" ht="11.25" customHeight="1">
      <c r="B18" s="550" t="s">
        <v>2</v>
      </c>
      <c r="C18" s="551"/>
      <c r="D18" s="551"/>
      <c r="E18" s="551"/>
      <c r="F18" s="551"/>
      <c r="G18" s="551"/>
      <c r="H18" s="551"/>
      <c r="I18" s="551"/>
      <c r="J18" s="551"/>
      <c r="K18" s="551"/>
      <c r="L18" s="551"/>
      <c r="M18" s="551"/>
      <c r="N18" s="551"/>
      <c r="O18" s="551"/>
      <c r="P18" s="551"/>
      <c r="Q18" s="552"/>
      <c r="R18" s="545">
        <v>118657</v>
      </c>
      <c r="S18" s="334"/>
      <c r="T18" s="334"/>
      <c r="U18" s="334"/>
      <c r="V18" s="334"/>
      <c r="W18" s="334"/>
      <c r="X18" s="334"/>
      <c r="Y18" s="546"/>
      <c r="Z18" s="547">
        <v>0.4</v>
      </c>
      <c r="AA18" s="547"/>
      <c r="AB18" s="547"/>
      <c r="AC18" s="547"/>
      <c r="AD18" s="548" t="s">
        <v>146</v>
      </c>
      <c r="AE18" s="548"/>
      <c r="AF18" s="548"/>
      <c r="AG18" s="548"/>
      <c r="AH18" s="548"/>
      <c r="AI18" s="548"/>
      <c r="AJ18" s="548"/>
      <c r="AK18" s="548"/>
      <c r="AL18" s="553" t="s">
        <v>146</v>
      </c>
      <c r="AM18" s="340"/>
      <c r="AN18" s="340"/>
      <c r="AO18" s="554"/>
      <c r="AP18" s="550" t="s">
        <v>289</v>
      </c>
      <c r="AQ18" s="551"/>
      <c r="AR18" s="551"/>
      <c r="AS18" s="551"/>
      <c r="AT18" s="551"/>
      <c r="AU18" s="551"/>
      <c r="AV18" s="551"/>
      <c r="AW18" s="551"/>
      <c r="AX18" s="551"/>
      <c r="AY18" s="551"/>
      <c r="AZ18" s="551"/>
      <c r="BA18" s="551"/>
      <c r="BB18" s="551"/>
      <c r="BC18" s="551"/>
      <c r="BD18" s="551"/>
      <c r="BE18" s="551"/>
      <c r="BF18" s="552"/>
      <c r="BG18" s="545" t="s">
        <v>146</v>
      </c>
      <c r="BH18" s="334"/>
      <c r="BI18" s="334"/>
      <c r="BJ18" s="334"/>
      <c r="BK18" s="334"/>
      <c r="BL18" s="334"/>
      <c r="BM18" s="334"/>
      <c r="BN18" s="546"/>
      <c r="BO18" s="547" t="s">
        <v>146</v>
      </c>
      <c r="BP18" s="547"/>
      <c r="BQ18" s="547"/>
      <c r="BR18" s="547"/>
      <c r="BS18" s="555" t="s">
        <v>146</v>
      </c>
      <c r="BT18" s="334"/>
      <c r="BU18" s="334"/>
      <c r="BV18" s="334"/>
      <c r="BW18" s="334"/>
      <c r="BX18" s="334"/>
      <c r="BY18" s="334"/>
      <c r="BZ18" s="334"/>
      <c r="CA18" s="334"/>
      <c r="CB18" s="556"/>
      <c r="CD18" s="550" t="s">
        <v>337</v>
      </c>
      <c r="CE18" s="551"/>
      <c r="CF18" s="551"/>
      <c r="CG18" s="551"/>
      <c r="CH18" s="551"/>
      <c r="CI18" s="551"/>
      <c r="CJ18" s="551"/>
      <c r="CK18" s="551"/>
      <c r="CL18" s="551"/>
      <c r="CM18" s="551"/>
      <c r="CN18" s="551"/>
      <c r="CO18" s="551"/>
      <c r="CP18" s="551"/>
      <c r="CQ18" s="552"/>
      <c r="CR18" s="545" t="s">
        <v>146</v>
      </c>
      <c r="CS18" s="334"/>
      <c r="CT18" s="334"/>
      <c r="CU18" s="334"/>
      <c r="CV18" s="334"/>
      <c r="CW18" s="334"/>
      <c r="CX18" s="334"/>
      <c r="CY18" s="546"/>
      <c r="CZ18" s="547" t="s">
        <v>146</v>
      </c>
      <c r="DA18" s="547"/>
      <c r="DB18" s="547"/>
      <c r="DC18" s="547"/>
      <c r="DD18" s="555" t="s">
        <v>146</v>
      </c>
      <c r="DE18" s="334"/>
      <c r="DF18" s="334"/>
      <c r="DG18" s="334"/>
      <c r="DH18" s="334"/>
      <c r="DI18" s="334"/>
      <c r="DJ18" s="334"/>
      <c r="DK18" s="334"/>
      <c r="DL18" s="334"/>
      <c r="DM18" s="334"/>
      <c r="DN18" s="334"/>
      <c r="DO18" s="334"/>
      <c r="DP18" s="546"/>
      <c r="DQ18" s="555" t="s">
        <v>146</v>
      </c>
      <c r="DR18" s="334"/>
      <c r="DS18" s="334"/>
      <c r="DT18" s="334"/>
      <c r="DU18" s="334"/>
      <c r="DV18" s="334"/>
      <c r="DW18" s="334"/>
      <c r="DX18" s="334"/>
      <c r="DY18" s="334"/>
      <c r="DZ18" s="334"/>
      <c r="EA18" s="334"/>
      <c r="EB18" s="334"/>
      <c r="EC18" s="556"/>
    </row>
    <row r="19" spans="2:133" ht="11.25" customHeight="1">
      <c r="B19" s="550" t="s">
        <v>263</v>
      </c>
      <c r="C19" s="551"/>
      <c r="D19" s="551"/>
      <c r="E19" s="551"/>
      <c r="F19" s="551"/>
      <c r="G19" s="551"/>
      <c r="H19" s="551"/>
      <c r="I19" s="551"/>
      <c r="J19" s="551"/>
      <c r="K19" s="551"/>
      <c r="L19" s="551"/>
      <c r="M19" s="551"/>
      <c r="N19" s="551"/>
      <c r="O19" s="551"/>
      <c r="P19" s="551"/>
      <c r="Q19" s="552"/>
      <c r="R19" s="545">
        <v>88</v>
      </c>
      <c r="S19" s="334"/>
      <c r="T19" s="334"/>
      <c r="U19" s="334"/>
      <c r="V19" s="334"/>
      <c r="W19" s="334"/>
      <c r="X19" s="334"/>
      <c r="Y19" s="546"/>
      <c r="Z19" s="547">
        <v>0</v>
      </c>
      <c r="AA19" s="547"/>
      <c r="AB19" s="547"/>
      <c r="AC19" s="547"/>
      <c r="AD19" s="548" t="s">
        <v>146</v>
      </c>
      <c r="AE19" s="548"/>
      <c r="AF19" s="548"/>
      <c r="AG19" s="548"/>
      <c r="AH19" s="548"/>
      <c r="AI19" s="548"/>
      <c r="AJ19" s="548"/>
      <c r="AK19" s="548"/>
      <c r="AL19" s="553" t="s">
        <v>146</v>
      </c>
      <c r="AM19" s="340"/>
      <c r="AN19" s="340"/>
      <c r="AO19" s="554"/>
      <c r="AP19" s="550" t="s">
        <v>338</v>
      </c>
      <c r="AQ19" s="551"/>
      <c r="AR19" s="551"/>
      <c r="AS19" s="551"/>
      <c r="AT19" s="551"/>
      <c r="AU19" s="551"/>
      <c r="AV19" s="551"/>
      <c r="AW19" s="551"/>
      <c r="AX19" s="551"/>
      <c r="AY19" s="551"/>
      <c r="AZ19" s="551"/>
      <c r="BA19" s="551"/>
      <c r="BB19" s="551"/>
      <c r="BC19" s="551"/>
      <c r="BD19" s="551"/>
      <c r="BE19" s="551"/>
      <c r="BF19" s="552"/>
      <c r="BG19" s="545">
        <v>860525</v>
      </c>
      <c r="BH19" s="334"/>
      <c r="BI19" s="334"/>
      <c r="BJ19" s="334"/>
      <c r="BK19" s="334"/>
      <c r="BL19" s="334"/>
      <c r="BM19" s="334"/>
      <c r="BN19" s="546"/>
      <c r="BO19" s="547">
        <v>5.9</v>
      </c>
      <c r="BP19" s="547"/>
      <c r="BQ19" s="547"/>
      <c r="BR19" s="547"/>
      <c r="BS19" s="555" t="s">
        <v>146</v>
      </c>
      <c r="BT19" s="334"/>
      <c r="BU19" s="334"/>
      <c r="BV19" s="334"/>
      <c r="BW19" s="334"/>
      <c r="BX19" s="334"/>
      <c r="BY19" s="334"/>
      <c r="BZ19" s="334"/>
      <c r="CA19" s="334"/>
      <c r="CB19" s="556"/>
      <c r="CD19" s="550" t="s">
        <v>279</v>
      </c>
      <c r="CE19" s="551"/>
      <c r="CF19" s="551"/>
      <c r="CG19" s="551"/>
      <c r="CH19" s="551"/>
      <c r="CI19" s="551"/>
      <c r="CJ19" s="551"/>
      <c r="CK19" s="551"/>
      <c r="CL19" s="551"/>
      <c r="CM19" s="551"/>
      <c r="CN19" s="551"/>
      <c r="CO19" s="551"/>
      <c r="CP19" s="551"/>
      <c r="CQ19" s="552"/>
      <c r="CR19" s="545" t="s">
        <v>146</v>
      </c>
      <c r="CS19" s="334"/>
      <c r="CT19" s="334"/>
      <c r="CU19" s="334"/>
      <c r="CV19" s="334"/>
      <c r="CW19" s="334"/>
      <c r="CX19" s="334"/>
      <c r="CY19" s="546"/>
      <c r="CZ19" s="547" t="s">
        <v>146</v>
      </c>
      <c r="DA19" s="547"/>
      <c r="DB19" s="547"/>
      <c r="DC19" s="547"/>
      <c r="DD19" s="555" t="s">
        <v>146</v>
      </c>
      <c r="DE19" s="334"/>
      <c r="DF19" s="334"/>
      <c r="DG19" s="334"/>
      <c r="DH19" s="334"/>
      <c r="DI19" s="334"/>
      <c r="DJ19" s="334"/>
      <c r="DK19" s="334"/>
      <c r="DL19" s="334"/>
      <c r="DM19" s="334"/>
      <c r="DN19" s="334"/>
      <c r="DO19" s="334"/>
      <c r="DP19" s="546"/>
      <c r="DQ19" s="555" t="s">
        <v>146</v>
      </c>
      <c r="DR19" s="334"/>
      <c r="DS19" s="334"/>
      <c r="DT19" s="334"/>
      <c r="DU19" s="334"/>
      <c r="DV19" s="334"/>
      <c r="DW19" s="334"/>
      <c r="DX19" s="334"/>
      <c r="DY19" s="334"/>
      <c r="DZ19" s="334"/>
      <c r="EA19" s="334"/>
      <c r="EB19" s="334"/>
      <c r="EC19" s="556"/>
    </row>
    <row r="20" spans="2:133" ht="11.25" customHeight="1">
      <c r="B20" s="550" t="s">
        <v>19</v>
      </c>
      <c r="C20" s="551"/>
      <c r="D20" s="551"/>
      <c r="E20" s="551"/>
      <c r="F20" s="551"/>
      <c r="G20" s="551"/>
      <c r="H20" s="551"/>
      <c r="I20" s="551"/>
      <c r="J20" s="551"/>
      <c r="K20" s="551"/>
      <c r="L20" s="551"/>
      <c r="M20" s="551"/>
      <c r="N20" s="551"/>
      <c r="O20" s="551"/>
      <c r="P20" s="551"/>
      <c r="Q20" s="552"/>
      <c r="R20" s="545">
        <v>16145692</v>
      </c>
      <c r="S20" s="334"/>
      <c r="T20" s="334"/>
      <c r="U20" s="334"/>
      <c r="V20" s="334"/>
      <c r="W20" s="334"/>
      <c r="X20" s="334"/>
      <c r="Y20" s="546"/>
      <c r="Z20" s="547">
        <v>60.3</v>
      </c>
      <c r="AA20" s="547"/>
      <c r="AB20" s="547"/>
      <c r="AC20" s="547"/>
      <c r="AD20" s="548">
        <v>15166422</v>
      </c>
      <c r="AE20" s="548"/>
      <c r="AF20" s="548"/>
      <c r="AG20" s="548"/>
      <c r="AH20" s="548"/>
      <c r="AI20" s="548"/>
      <c r="AJ20" s="548"/>
      <c r="AK20" s="548"/>
      <c r="AL20" s="553">
        <v>98.2</v>
      </c>
      <c r="AM20" s="340"/>
      <c r="AN20" s="340"/>
      <c r="AO20" s="554"/>
      <c r="AP20" s="550" t="s">
        <v>341</v>
      </c>
      <c r="AQ20" s="551"/>
      <c r="AR20" s="551"/>
      <c r="AS20" s="551"/>
      <c r="AT20" s="551"/>
      <c r="AU20" s="551"/>
      <c r="AV20" s="551"/>
      <c r="AW20" s="551"/>
      <c r="AX20" s="551"/>
      <c r="AY20" s="551"/>
      <c r="AZ20" s="551"/>
      <c r="BA20" s="551"/>
      <c r="BB20" s="551"/>
      <c r="BC20" s="551"/>
      <c r="BD20" s="551"/>
      <c r="BE20" s="551"/>
      <c r="BF20" s="552"/>
      <c r="BG20" s="545">
        <v>860525</v>
      </c>
      <c r="BH20" s="334"/>
      <c r="BI20" s="334"/>
      <c r="BJ20" s="334"/>
      <c r="BK20" s="334"/>
      <c r="BL20" s="334"/>
      <c r="BM20" s="334"/>
      <c r="BN20" s="546"/>
      <c r="BO20" s="547">
        <v>5.9</v>
      </c>
      <c r="BP20" s="547"/>
      <c r="BQ20" s="547"/>
      <c r="BR20" s="547"/>
      <c r="BS20" s="555" t="s">
        <v>146</v>
      </c>
      <c r="BT20" s="334"/>
      <c r="BU20" s="334"/>
      <c r="BV20" s="334"/>
      <c r="BW20" s="334"/>
      <c r="BX20" s="334"/>
      <c r="BY20" s="334"/>
      <c r="BZ20" s="334"/>
      <c r="CA20" s="334"/>
      <c r="CB20" s="556"/>
      <c r="CD20" s="550" t="s">
        <v>5</v>
      </c>
      <c r="CE20" s="551"/>
      <c r="CF20" s="551"/>
      <c r="CG20" s="551"/>
      <c r="CH20" s="551"/>
      <c r="CI20" s="551"/>
      <c r="CJ20" s="551"/>
      <c r="CK20" s="551"/>
      <c r="CL20" s="551"/>
      <c r="CM20" s="551"/>
      <c r="CN20" s="551"/>
      <c r="CO20" s="551"/>
      <c r="CP20" s="551"/>
      <c r="CQ20" s="552"/>
      <c r="CR20" s="545">
        <v>25601383</v>
      </c>
      <c r="CS20" s="334"/>
      <c r="CT20" s="334"/>
      <c r="CU20" s="334"/>
      <c r="CV20" s="334"/>
      <c r="CW20" s="334"/>
      <c r="CX20" s="334"/>
      <c r="CY20" s="546"/>
      <c r="CZ20" s="547">
        <v>100</v>
      </c>
      <c r="DA20" s="547"/>
      <c r="DB20" s="547"/>
      <c r="DC20" s="547"/>
      <c r="DD20" s="555">
        <v>3800550</v>
      </c>
      <c r="DE20" s="334"/>
      <c r="DF20" s="334"/>
      <c r="DG20" s="334"/>
      <c r="DH20" s="334"/>
      <c r="DI20" s="334"/>
      <c r="DJ20" s="334"/>
      <c r="DK20" s="334"/>
      <c r="DL20" s="334"/>
      <c r="DM20" s="334"/>
      <c r="DN20" s="334"/>
      <c r="DO20" s="334"/>
      <c r="DP20" s="546"/>
      <c r="DQ20" s="555">
        <v>16827235</v>
      </c>
      <c r="DR20" s="334"/>
      <c r="DS20" s="334"/>
      <c r="DT20" s="334"/>
      <c r="DU20" s="334"/>
      <c r="DV20" s="334"/>
      <c r="DW20" s="334"/>
      <c r="DX20" s="334"/>
      <c r="DY20" s="334"/>
      <c r="DZ20" s="334"/>
      <c r="EA20" s="334"/>
      <c r="EB20" s="334"/>
      <c r="EC20" s="556"/>
    </row>
    <row r="21" spans="2:133" ht="11.25" customHeight="1">
      <c r="B21" s="550" t="s">
        <v>343</v>
      </c>
      <c r="C21" s="551"/>
      <c r="D21" s="551"/>
      <c r="E21" s="551"/>
      <c r="F21" s="551"/>
      <c r="G21" s="551"/>
      <c r="H21" s="551"/>
      <c r="I21" s="551"/>
      <c r="J21" s="551"/>
      <c r="K21" s="551"/>
      <c r="L21" s="551"/>
      <c r="M21" s="551"/>
      <c r="N21" s="551"/>
      <c r="O21" s="551"/>
      <c r="P21" s="551"/>
      <c r="Q21" s="552"/>
      <c r="R21" s="545">
        <v>10129</v>
      </c>
      <c r="S21" s="334"/>
      <c r="T21" s="334"/>
      <c r="U21" s="334"/>
      <c r="V21" s="334"/>
      <c r="W21" s="334"/>
      <c r="X21" s="334"/>
      <c r="Y21" s="546"/>
      <c r="Z21" s="547">
        <v>0</v>
      </c>
      <c r="AA21" s="547"/>
      <c r="AB21" s="547"/>
      <c r="AC21" s="547"/>
      <c r="AD21" s="548">
        <v>10129</v>
      </c>
      <c r="AE21" s="548"/>
      <c r="AF21" s="548"/>
      <c r="AG21" s="548"/>
      <c r="AH21" s="548"/>
      <c r="AI21" s="548"/>
      <c r="AJ21" s="548"/>
      <c r="AK21" s="548"/>
      <c r="AL21" s="553">
        <v>0.1</v>
      </c>
      <c r="AM21" s="340"/>
      <c r="AN21" s="340"/>
      <c r="AO21" s="554"/>
      <c r="AP21" s="560" t="s">
        <v>345</v>
      </c>
      <c r="AQ21" s="561"/>
      <c r="AR21" s="561"/>
      <c r="AS21" s="561"/>
      <c r="AT21" s="561"/>
      <c r="AU21" s="561"/>
      <c r="AV21" s="561"/>
      <c r="AW21" s="561"/>
      <c r="AX21" s="561"/>
      <c r="AY21" s="561"/>
      <c r="AZ21" s="561"/>
      <c r="BA21" s="561"/>
      <c r="BB21" s="561"/>
      <c r="BC21" s="561"/>
      <c r="BD21" s="561"/>
      <c r="BE21" s="561"/>
      <c r="BF21" s="562"/>
      <c r="BG21" s="545" t="s">
        <v>146</v>
      </c>
      <c r="BH21" s="334"/>
      <c r="BI21" s="334"/>
      <c r="BJ21" s="334"/>
      <c r="BK21" s="334"/>
      <c r="BL21" s="334"/>
      <c r="BM21" s="334"/>
      <c r="BN21" s="546"/>
      <c r="BO21" s="547" t="s">
        <v>146</v>
      </c>
      <c r="BP21" s="547"/>
      <c r="BQ21" s="547"/>
      <c r="BR21" s="547"/>
      <c r="BS21" s="555" t="s">
        <v>146</v>
      </c>
      <c r="BT21" s="334"/>
      <c r="BU21" s="334"/>
      <c r="BV21" s="334"/>
      <c r="BW21" s="334"/>
      <c r="BX21" s="334"/>
      <c r="BY21" s="334"/>
      <c r="BZ21" s="334"/>
      <c r="CA21" s="334"/>
      <c r="CB21" s="556"/>
      <c r="CD21" s="557"/>
      <c r="CE21" s="558"/>
      <c r="CF21" s="558"/>
      <c r="CG21" s="558"/>
      <c r="CH21" s="558"/>
      <c r="CI21" s="558"/>
      <c r="CJ21" s="558"/>
      <c r="CK21" s="558"/>
      <c r="CL21" s="558"/>
      <c r="CM21" s="558"/>
      <c r="CN21" s="558"/>
      <c r="CO21" s="558"/>
      <c r="CP21" s="558"/>
      <c r="CQ21" s="559"/>
      <c r="CR21" s="545"/>
      <c r="CS21" s="334"/>
      <c r="CT21" s="334"/>
      <c r="CU21" s="334"/>
      <c r="CV21" s="334"/>
      <c r="CW21" s="334"/>
      <c r="CX21" s="334"/>
      <c r="CY21" s="546"/>
      <c r="CZ21" s="547"/>
      <c r="DA21" s="547"/>
      <c r="DB21" s="547"/>
      <c r="DC21" s="547"/>
      <c r="DD21" s="555"/>
      <c r="DE21" s="334"/>
      <c r="DF21" s="334"/>
      <c r="DG21" s="334"/>
      <c r="DH21" s="334"/>
      <c r="DI21" s="334"/>
      <c r="DJ21" s="334"/>
      <c r="DK21" s="334"/>
      <c r="DL21" s="334"/>
      <c r="DM21" s="334"/>
      <c r="DN21" s="334"/>
      <c r="DO21" s="334"/>
      <c r="DP21" s="546"/>
      <c r="DQ21" s="555"/>
      <c r="DR21" s="334"/>
      <c r="DS21" s="334"/>
      <c r="DT21" s="334"/>
      <c r="DU21" s="334"/>
      <c r="DV21" s="334"/>
      <c r="DW21" s="334"/>
      <c r="DX21" s="334"/>
      <c r="DY21" s="334"/>
      <c r="DZ21" s="334"/>
      <c r="EA21" s="334"/>
      <c r="EB21" s="334"/>
      <c r="EC21" s="556"/>
    </row>
    <row r="22" spans="2:133" ht="11.25" customHeight="1">
      <c r="B22" s="550" t="s">
        <v>347</v>
      </c>
      <c r="C22" s="551"/>
      <c r="D22" s="551"/>
      <c r="E22" s="551"/>
      <c r="F22" s="551"/>
      <c r="G22" s="551"/>
      <c r="H22" s="551"/>
      <c r="I22" s="551"/>
      <c r="J22" s="551"/>
      <c r="K22" s="551"/>
      <c r="L22" s="551"/>
      <c r="M22" s="551"/>
      <c r="N22" s="551"/>
      <c r="O22" s="551"/>
      <c r="P22" s="551"/>
      <c r="Q22" s="552"/>
      <c r="R22" s="545">
        <v>319477</v>
      </c>
      <c r="S22" s="334"/>
      <c r="T22" s="334"/>
      <c r="U22" s="334"/>
      <c r="V22" s="334"/>
      <c r="W22" s="334"/>
      <c r="X22" s="334"/>
      <c r="Y22" s="546"/>
      <c r="Z22" s="547">
        <v>1.2</v>
      </c>
      <c r="AA22" s="547"/>
      <c r="AB22" s="547"/>
      <c r="AC22" s="547"/>
      <c r="AD22" s="548" t="s">
        <v>146</v>
      </c>
      <c r="AE22" s="548"/>
      <c r="AF22" s="548"/>
      <c r="AG22" s="548"/>
      <c r="AH22" s="548"/>
      <c r="AI22" s="548"/>
      <c r="AJ22" s="548"/>
      <c r="AK22" s="548"/>
      <c r="AL22" s="553" t="s">
        <v>146</v>
      </c>
      <c r="AM22" s="340"/>
      <c r="AN22" s="340"/>
      <c r="AO22" s="554"/>
      <c r="AP22" s="560" t="s">
        <v>349</v>
      </c>
      <c r="AQ22" s="561"/>
      <c r="AR22" s="561"/>
      <c r="AS22" s="561"/>
      <c r="AT22" s="561"/>
      <c r="AU22" s="561"/>
      <c r="AV22" s="561"/>
      <c r="AW22" s="561"/>
      <c r="AX22" s="561"/>
      <c r="AY22" s="561"/>
      <c r="AZ22" s="561"/>
      <c r="BA22" s="561"/>
      <c r="BB22" s="561"/>
      <c r="BC22" s="561"/>
      <c r="BD22" s="561"/>
      <c r="BE22" s="561"/>
      <c r="BF22" s="562"/>
      <c r="BG22" s="545" t="s">
        <v>146</v>
      </c>
      <c r="BH22" s="334"/>
      <c r="BI22" s="334"/>
      <c r="BJ22" s="334"/>
      <c r="BK22" s="334"/>
      <c r="BL22" s="334"/>
      <c r="BM22" s="334"/>
      <c r="BN22" s="546"/>
      <c r="BO22" s="547" t="s">
        <v>146</v>
      </c>
      <c r="BP22" s="547"/>
      <c r="BQ22" s="547"/>
      <c r="BR22" s="547"/>
      <c r="BS22" s="555" t="s">
        <v>146</v>
      </c>
      <c r="BT22" s="334"/>
      <c r="BU22" s="334"/>
      <c r="BV22" s="334"/>
      <c r="BW22" s="334"/>
      <c r="BX22" s="334"/>
      <c r="BY22" s="334"/>
      <c r="BZ22" s="334"/>
      <c r="CA22" s="334"/>
      <c r="CB22" s="556"/>
      <c r="CD22" s="328" t="s">
        <v>281</v>
      </c>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9"/>
      <c r="DB22" s="329"/>
      <c r="DC22" s="329"/>
      <c r="DD22" s="329"/>
      <c r="DE22" s="329"/>
      <c r="DF22" s="329"/>
      <c r="DG22" s="329"/>
      <c r="DH22" s="329"/>
      <c r="DI22" s="329"/>
      <c r="DJ22" s="329"/>
      <c r="DK22" s="329"/>
      <c r="DL22" s="329"/>
      <c r="DM22" s="329"/>
      <c r="DN22" s="329"/>
      <c r="DO22" s="329"/>
      <c r="DP22" s="329"/>
      <c r="DQ22" s="329"/>
      <c r="DR22" s="329"/>
      <c r="DS22" s="329"/>
      <c r="DT22" s="329"/>
      <c r="DU22" s="329"/>
      <c r="DV22" s="329"/>
      <c r="DW22" s="329"/>
      <c r="DX22" s="329"/>
      <c r="DY22" s="329"/>
      <c r="DZ22" s="329"/>
      <c r="EA22" s="329"/>
      <c r="EB22" s="329"/>
      <c r="EC22" s="378"/>
    </row>
    <row r="23" spans="2:133" ht="11.25" customHeight="1">
      <c r="B23" s="550" t="s">
        <v>11</v>
      </c>
      <c r="C23" s="551"/>
      <c r="D23" s="551"/>
      <c r="E23" s="551"/>
      <c r="F23" s="551"/>
      <c r="G23" s="551"/>
      <c r="H23" s="551"/>
      <c r="I23" s="551"/>
      <c r="J23" s="551"/>
      <c r="K23" s="551"/>
      <c r="L23" s="551"/>
      <c r="M23" s="551"/>
      <c r="N23" s="551"/>
      <c r="O23" s="551"/>
      <c r="P23" s="551"/>
      <c r="Q23" s="552"/>
      <c r="R23" s="545">
        <v>542800</v>
      </c>
      <c r="S23" s="334"/>
      <c r="T23" s="334"/>
      <c r="U23" s="334"/>
      <c r="V23" s="334"/>
      <c r="W23" s="334"/>
      <c r="X23" s="334"/>
      <c r="Y23" s="546"/>
      <c r="Z23" s="547">
        <v>2</v>
      </c>
      <c r="AA23" s="547"/>
      <c r="AB23" s="547"/>
      <c r="AC23" s="547"/>
      <c r="AD23" s="548">
        <v>65816</v>
      </c>
      <c r="AE23" s="548"/>
      <c r="AF23" s="548"/>
      <c r="AG23" s="548"/>
      <c r="AH23" s="548"/>
      <c r="AI23" s="548"/>
      <c r="AJ23" s="548"/>
      <c r="AK23" s="548"/>
      <c r="AL23" s="553">
        <v>0.4</v>
      </c>
      <c r="AM23" s="340"/>
      <c r="AN23" s="340"/>
      <c r="AO23" s="554"/>
      <c r="AP23" s="560" t="s">
        <v>67</v>
      </c>
      <c r="AQ23" s="561"/>
      <c r="AR23" s="561"/>
      <c r="AS23" s="561"/>
      <c r="AT23" s="561"/>
      <c r="AU23" s="561"/>
      <c r="AV23" s="561"/>
      <c r="AW23" s="561"/>
      <c r="AX23" s="561"/>
      <c r="AY23" s="561"/>
      <c r="AZ23" s="561"/>
      <c r="BA23" s="561"/>
      <c r="BB23" s="561"/>
      <c r="BC23" s="561"/>
      <c r="BD23" s="561"/>
      <c r="BE23" s="561"/>
      <c r="BF23" s="562"/>
      <c r="BG23" s="545">
        <v>860525</v>
      </c>
      <c r="BH23" s="334"/>
      <c r="BI23" s="334"/>
      <c r="BJ23" s="334"/>
      <c r="BK23" s="334"/>
      <c r="BL23" s="334"/>
      <c r="BM23" s="334"/>
      <c r="BN23" s="546"/>
      <c r="BO23" s="547">
        <v>5.9</v>
      </c>
      <c r="BP23" s="547"/>
      <c r="BQ23" s="547"/>
      <c r="BR23" s="547"/>
      <c r="BS23" s="555" t="s">
        <v>146</v>
      </c>
      <c r="BT23" s="334"/>
      <c r="BU23" s="334"/>
      <c r="BV23" s="334"/>
      <c r="BW23" s="334"/>
      <c r="BX23" s="334"/>
      <c r="BY23" s="334"/>
      <c r="BZ23" s="334"/>
      <c r="CA23" s="334"/>
      <c r="CB23" s="556"/>
      <c r="CD23" s="328" t="s">
        <v>284</v>
      </c>
      <c r="CE23" s="329"/>
      <c r="CF23" s="329"/>
      <c r="CG23" s="329"/>
      <c r="CH23" s="329"/>
      <c r="CI23" s="329"/>
      <c r="CJ23" s="329"/>
      <c r="CK23" s="329"/>
      <c r="CL23" s="329"/>
      <c r="CM23" s="329"/>
      <c r="CN23" s="329"/>
      <c r="CO23" s="329"/>
      <c r="CP23" s="329"/>
      <c r="CQ23" s="378"/>
      <c r="CR23" s="328" t="s">
        <v>350</v>
      </c>
      <c r="CS23" s="329"/>
      <c r="CT23" s="329"/>
      <c r="CU23" s="329"/>
      <c r="CV23" s="329"/>
      <c r="CW23" s="329"/>
      <c r="CX23" s="329"/>
      <c r="CY23" s="378"/>
      <c r="CZ23" s="328" t="s">
        <v>351</v>
      </c>
      <c r="DA23" s="329"/>
      <c r="DB23" s="329"/>
      <c r="DC23" s="378"/>
      <c r="DD23" s="328" t="s">
        <v>145</v>
      </c>
      <c r="DE23" s="329"/>
      <c r="DF23" s="329"/>
      <c r="DG23" s="329"/>
      <c r="DH23" s="329"/>
      <c r="DI23" s="329"/>
      <c r="DJ23" s="329"/>
      <c r="DK23" s="378"/>
      <c r="DL23" s="563" t="s">
        <v>353</v>
      </c>
      <c r="DM23" s="564"/>
      <c r="DN23" s="564"/>
      <c r="DO23" s="564"/>
      <c r="DP23" s="564"/>
      <c r="DQ23" s="564"/>
      <c r="DR23" s="564"/>
      <c r="DS23" s="564"/>
      <c r="DT23" s="564"/>
      <c r="DU23" s="564"/>
      <c r="DV23" s="565"/>
      <c r="DW23" s="328" t="s">
        <v>354</v>
      </c>
      <c r="DX23" s="329"/>
      <c r="DY23" s="329"/>
      <c r="DZ23" s="329"/>
      <c r="EA23" s="329"/>
      <c r="EB23" s="329"/>
      <c r="EC23" s="378"/>
    </row>
    <row r="24" spans="2:133" ht="11.25" customHeight="1">
      <c r="B24" s="550" t="s">
        <v>356</v>
      </c>
      <c r="C24" s="551"/>
      <c r="D24" s="551"/>
      <c r="E24" s="551"/>
      <c r="F24" s="551"/>
      <c r="G24" s="551"/>
      <c r="H24" s="551"/>
      <c r="I24" s="551"/>
      <c r="J24" s="551"/>
      <c r="K24" s="551"/>
      <c r="L24" s="551"/>
      <c r="M24" s="551"/>
      <c r="N24" s="551"/>
      <c r="O24" s="551"/>
      <c r="P24" s="551"/>
      <c r="Q24" s="552"/>
      <c r="R24" s="545">
        <v>120288</v>
      </c>
      <c r="S24" s="334"/>
      <c r="T24" s="334"/>
      <c r="U24" s="334"/>
      <c r="V24" s="334"/>
      <c r="W24" s="334"/>
      <c r="X24" s="334"/>
      <c r="Y24" s="546"/>
      <c r="Z24" s="547">
        <v>0.4</v>
      </c>
      <c r="AA24" s="547"/>
      <c r="AB24" s="547"/>
      <c r="AC24" s="547"/>
      <c r="AD24" s="548" t="s">
        <v>146</v>
      </c>
      <c r="AE24" s="548"/>
      <c r="AF24" s="548"/>
      <c r="AG24" s="548"/>
      <c r="AH24" s="548"/>
      <c r="AI24" s="548"/>
      <c r="AJ24" s="548"/>
      <c r="AK24" s="548"/>
      <c r="AL24" s="553" t="s">
        <v>146</v>
      </c>
      <c r="AM24" s="340"/>
      <c r="AN24" s="340"/>
      <c r="AO24" s="554"/>
      <c r="AP24" s="560" t="s">
        <v>331</v>
      </c>
      <c r="AQ24" s="561"/>
      <c r="AR24" s="561"/>
      <c r="AS24" s="561"/>
      <c r="AT24" s="561"/>
      <c r="AU24" s="561"/>
      <c r="AV24" s="561"/>
      <c r="AW24" s="561"/>
      <c r="AX24" s="561"/>
      <c r="AY24" s="561"/>
      <c r="AZ24" s="561"/>
      <c r="BA24" s="561"/>
      <c r="BB24" s="561"/>
      <c r="BC24" s="561"/>
      <c r="BD24" s="561"/>
      <c r="BE24" s="561"/>
      <c r="BF24" s="562"/>
      <c r="BG24" s="545" t="s">
        <v>146</v>
      </c>
      <c r="BH24" s="334"/>
      <c r="BI24" s="334"/>
      <c r="BJ24" s="334"/>
      <c r="BK24" s="334"/>
      <c r="BL24" s="334"/>
      <c r="BM24" s="334"/>
      <c r="BN24" s="546"/>
      <c r="BO24" s="547" t="s">
        <v>146</v>
      </c>
      <c r="BP24" s="547"/>
      <c r="BQ24" s="547"/>
      <c r="BR24" s="547"/>
      <c r="BS24" s="555" t="s">
        <v>146</v>
      </c>
      <c r="BT24" s="334"/>
      <c r="BU24" s="334"/>
      <c r="BV24" s="334"/>
      <c r="BW24" s="334"/>
      <c r="BX24" s="334"/>
      <c r="BY24" s="334"/>
      <c r="BZ24" s="334"/>
      <c r="CA24" s="334"/>
      <c r="CB24" s="556"/>
      <c r="CD24" s="534" t="s">
        <v>357</v>
      </c>
      <c r="CE24" s="535"/>
      <c r="CF24" s="535"/>
      <c r="CG24" s="535"/>
      <c r="CH24" s="535"/>
      <c r="CI24" s="535"/>
      <c r="CJ24" s="535"/>
      <c r="CK24" s="535"/>
      <c r="CL24" s="535"/>
      <c r="CM24" s="535"/>
      <c r="CN24" s="535"/>
      <c r="CO24" s="535"/>
      <c r="CP24" s="535"/>
      <c r="CQ24" s="536"/>
      <c r="CR24" s="537">
        <v>12063764</v>
      </c>
      <c r="CS24" s="538"/>
      <c r="CT24" s="538"/>
      <c r="CU24" s="538"/>
      <c r="CV24" s="538"/>
      <c r="CW24" s="538"/>
      <c r="CX24" s="538"/>
      <c r="CY24" s="539"/>
      <c r="CZ24" s="566">
        <v>47.1</v>
      </c>
      <c r="DA24" s="567"/>
      <c r="DB24" s="567"/>
      <c r="DC24" s="568"/>
      <c r="DD24" s="569">
        <v>7058191</v>
      </c>
      <c r="DE24" s="538"/>
      <c r="DF24" s="538"/>
      <c r="DG24" s="538"/>
      <c r="DH24" s="538"/>
      <c r="DI24" s="538"/>
      <c r="DJ24" s="538"/>
      <c r="DK24" s="539"/>
      <c r="DL24" s="569">
        <v>7053549</v>
      </c>
      <c r="DM24" s="538"/>
      <c r="DN24" s="538"/>
      <c r="DO24" s="538"/>
      <c r="DP24" s="538"/>
      <c r="DQ24" s="538"/>
      <c r="DR24" s="538"/>
      <c r="DS24" s="538"/>
      <c r="DT24" s="538"/>
      <c r="DU24" s="538"/>
      <c r="DV24" s="539"/>
      <c r="DW24" s="542">
        <v>45.7</v>
      </c>
      <c r="DX24" s="543"/>
      <c r="DY24" s="543"/>
      <c r="DZ24" s="543"/>
      <c r="EA24" s="543"/>
      <c r="EB24" s="543"/>
      <c r="EC24" s="544"/>
    </row>
    <row r="25" spans="2:133" ht="11.25" customHeight="1">
      <c r="B25" s="550" t="s">
        <v>358</v>
      </c>
      <c r="C25" s="551"/>
      <c r="D25" s="551"/>
      <c r="E25" s="551"/>
      <c r="F25" s="551"/>
      <c r="G25" s="551"/>
      <c r="H25" s="551"/>
      <c r="I25" s="551"/>
      <c r="J25" s="551"/>
      <c r="K25" s="551"/>
      <c r="L25" s="551"/>
      <c r="M25" s="551"/>
      <c r="N25" s="551"/>
      <c r="O25" s="551"/>
      <c r="P25" s="551"/>
      <c r="Q25" s="552"/>
      <c r="R25" s="545">
        <v>4048645</v>
      </c>
      <c r="S25" s="334"/>
      <c r="T25" s="334"/>
      <c r="U25" s="334"/>
      <c r="V25" s="334"/>
      <c r="W25" s="334"/>
      <c r="X25" s="334"/>
      <c r="Y25" s="546"/>
      <c r="Z25" s="547">
        <v>15.1</v>
      </c>
      <c r="AA25" s="547"/>
      <c r="AB25" s="547"/>
      <c r="AC25" s="547"/>
      <c r="AD25" s="548" t="s">
        <v>146</v>
      </c>
      <c r="AE25" s="548"/>
      <c r="AF25" s="548"/>
      <c r="AG25" s="548"/>
      <c r="AH25" s="548"/>
      <c r="AI25" s="548"/>
      <c r="AJ25" s="548"/>
      <c r="AK25" s="548"/>
      <c r="AL25" s="553" t="s">
        <v>146</v>
      </c>
      <c r="AM25" s="340"/>
      <c r="AN25" s="340"/>
      <c r="AO25" s="554"/>
      <c r="AP25" s="560" t="s">
        <v>110</v>
      </c>
      <c r="AQ25" s="561"/>
      <c r="AR25" s="561"/>
      <c r="AS25" s="561"/>
      <c r="AT25" s="561"/>
      <c r="AU25" s="561"/>
      <c r="AV25" s="561"/>
      <c r="AW25" s="561"/>
      <c r="AX25" s="561"/>
      <c r="AY25" s="561"/>
      <c r="AZ25" s="561"/>
      <c r="BA25" s="561"/>
      <c r="BB25" s="561"/>
      <c r="BC25" s="561"/>
      <c r="BD25" s="561"/>
      <c r="BE25" s="561"/>
      <c r="BF25" s="562"/>
      <c r="BG25" s="545" t="s">
        <v>146</v>
      </c>
      <c r="BH25" s="334"/>
      <c r="BI25" s="334"/>
      <c r="BJ25" s="334"/>
      <c r="BK25" s="334"/>
      <c r="BL25" s="334"/>
      <c r="BM25" s="334"/>
      <c r="BN25" s="546"/>
      <c r="BO25" s="547" t="s">
        <v>146</v>
      </c>
      <c r="BP25" s="547"/>
      <c r="BQ25" s="547"/>
      <c r="BR25" s="547"/>
      <c r="BS25" s="555" t="s">
        <v>146</v>
      </c>
      <c r="BT25" s="334"/>
      <c r="BU25" s="334"/>
      <c r="BV25" s="334"/>
      <c r="BW25" s="334"/>
      <c r="BX25" s="334"/>
      <c r="BY25" s="334"/>
      <c r="BZ25" s="334"/>
      <c r="CA25" s="334"/>
      <c r="CB25" s="556"/>
      <c r="CD25" s="550" t="s">
        <v>359</v>
      </c>
      <c r="CE25" s="551"/>
      <c r="CF25" s="551"/>
      <c r="CG25" s="551"/>
      <c r="CH25" s="551"/>
      <c r="CI25" s="551"/>
      <c r="CJ25" s="551"/>
      <c r="CK25" s="551"/>
      <c r="CL25" s="551"/>
      <c r="CM25" s="551"/>
      <c r="CN25" s="551"/>
      <c r="CO25" s="551"/>
      <c r="CP25" s="551"/>
      <c r="CQ25" s="552"/>
      <c r="CR25" s="545">
        <v>3635445</v>
      </c>
      <c r="CS25" s="570"/>
      <c r="CT25" s="570"/>
      <c r="CU25" s="570"/>
      <c r="CV25" s="570"/>
      <c r="CW25" s="570"/>
      <c r="CX25" s="570"/>
      <c r="CY25" s="571"/>
      <c r="CZ25" s="572">
        <v>14.2</v>
      </c>
      <c r="DA25" s="573"/>
      <c r="DB25" s="573"/>
      <c r="DC25" s="574"/>
      <c r="DD25" s="555">
        <v>3366401</v>
      </c>
      <c r="DE25" s="570"/>
      <c r="DF25" s="570"/>
      <c r="DG25" s="570"/>
      <c r="DH25" s="570"/>
      <c r="DI25" s="570"/>
      <c r="DJ25" s="570"/>
      <c r="DK25" s="571"/>
      <c r="DL25" s="555">
        <v>3363295</v>
      </c>
      <c r="DM25" s="570"/>
      <c r="DN25" s="570"/>
      <c r="DO25" s="570"/>
      <c r="DP25" s="570"/>
      <c r="DQ25" s="570"/>
      <c r="DR25" s="570"/>
      <c r="DS25" s="570"/>
      <c r="DT25" s="570"/>
      <c r="DU25" s="570"/>
      <c r="DV25" s="571"/>
      <c r="DW25" s="553">
        <v>21.8</v>
      </c>
      <c r="DX25" s="575"/>
      <c r="DY25" s="575"/>
      <c r="DZ25" s="575"/>
      <c r="EA25" s="575"/>
      <c r="EB25" s="575"/>
      <c r="EC25" s="576"/>
    </row>
    <row r="26" spans="2:133" ht="11.25" customHeight="1">
      <c r="B26" s="577" t="s">
        <v>360</v>
      </c>
      <c r="C26" s="578"/>
      <c r="D26" s="578"/>
      <c r="E26" s="578"/>
      <c r="F26" s="578"/>
      <c r="G26" s="578"/>
      <c r="H26" s="578"/>
      <c r="I26" s="578"/>
      <c r="J26" s="578"/>
      <c r="K26" s="578"/>
      <c r="L26" s="578"/>
      <c r="M26" s="578"/>
      <c r="N26" s="578"/>
      <c r="O26" s="578"/>
      <c r="P26" s="578"/>
      <c r="Q26" s="579"/>
      <c r="R26" s="545">
        <v>35695</v>
      </c>
      <c r="S26" s="334"/>
      <c r="T26" s="334"/>
      <c r="U26" s="334"/>
      <c r="V26" s="334"/>
      <c r="W26" s="334"/>
      <c r="X26" s="334"/>
      <c r="Y26" s="546"/>
      <c r="Z26" s="547">
        <v>0.1</v>
      </c>
      <c r="AA26" s="547"/>
      <c r="AB26" s="547"/>
      <c r="AC26" s="547"/>
      <c r="AD26" s="548">
        <v>35695</v>
      </c>
      <c r="AE26" s="548"/>
      <c r="AF26" s="548"/>
      <c r="AG26" s="548"/>
      <c r="AH26" s="548"/>
      <c r="AI26" s="548"/>
      <c r="AJ26" s="548"/>
      <c r="AK26" s="548"/>
      <c r="AL26" s="553">
        <v>0.2</v>
      </c>
      <c r="AM26" s="340"/>
      <c r="AN26" s="340"/>
      <c r="AO26" s="554"/>
      <c r="AP26" s="560" t="s">
        <v>106</v>
      </c>
      <c r="AQ26" s="580"/>
      <c r="AR26" s="580"/>
      <c r="AS26" s="580"/>
      <c r="AT26" s="580"/>
      <c r="AU26" s="580"/>
      <c r="AV26" s="580"/>
      <c r="AW26" s="580"/>
      <c r="AX26" s="580"/>
      <c r="AY26" s="580"/>
      <c r="AZ26" s="580"/>
      <c r="BA26" s="580"/>
      <c r="BB26" s="580"/>
      <c r="BC26" s="580"/>
      <c r="BD26" s="580"/>
      <c r="BE26" s="580"/>
      <c r="BF26" s="562"/>
      <c r="BG26" s="545" t="s">
        <v>146</v>
      </c>
      <c r="BH26" s="334"/>
      <c r="BI26" s="334"/>
      <c r="BJ26" s="334"/>
      <c r="BK26" s="334"/>
      <c r="BL26" s="334"/>
      <c r="BM26" s="334"/>
      <c r="BN26" s="546"/>
      <c r="BO26" s="547" t="s">
        <v>146</v>
      </c>
      <c r="BP26" s="547"/>
      <c r="BQ26" s="547"/>
      <c r="BR26" s="547"/>
      <c r="BS26" s="555" t="s">
        <v>146</v>
      </c>
      <c r="BT26" s="334"/>
      <c r="BU26" s="334"/>
      <c r="BV26" s="334"/>
      <c r="BW26" s="334"/>
      <c r="BX26" s="334"/>
      <c r="BY26" s="334"/>
      <c r="BZ26" s="334"/>
      <c r="CA26" s="334"/>
      <c r="CB26" s="556"/>
      <c r="CD26" s="550" t="s">
        <v>362</v>
      </c>
      <c r="CE26" s="551"/>
      <c r="CF26" s="551"/>
      <c r="CG26" s="551"/>
      <c r="CH26" s="551"/>
      <c r="CI26" s="551"/>
      <c r="CJ26" s="551"/>
      <c r="CK26" s="551"/>
      <c r="CL26" s="551"/>
      <c r="CM26" s="551"/>
      <c r="CN26" s="551"/>
      <c r="CO26" s="551"/>
      <c r="CP26" s="551"/>
      <c r="CQ26" s="552"/>
      <c r="CR26" s="545">
        <v>2257242</v>
      </c>
      <c r="CS26" s="334"/>
      <c r="CT26" s="334"/>
      <c r="CU26" s="334"/>
      <c r="CV26" s="334"/>
      <c r="CW26" s="334"/>
      <c r="CX26" s="334"/>
      <c r="CY26" s="546"/>
      <c r="CZ26" s="572">
        <v>8.8000000000000007</v>
      </c>
      <c r="DA26" s="573"/>
      <c r="DB26" s="573"/>
      <c r="DC26" s="574"/>
      <c r="DD26" s="555">
        <v>2039621</v>
      </c>
      <c r="DE26" s="334"/>
      <c r="DF26" s="334"/>
      <c r="DG26" s="334"/>
      <c r="DH26" s="334"/>
      <c r="DI26" s="334"/>
      <c r="DJ26" s="334"/>
      <c r="DK26" s="546"/>
      <c r="DL26" s="555" t="s">
        <v>146</v>
      </c>
      <c r="DM26" s="334"/>
      <c r="DN26" s="334"/>
      <c r="DO26" s="334"/>
      <c r="DP26" s="334"/>
      <c r="DQ26" s="334"/>
      <c r="DR26" s="334"/>
      <c r="DS26" s="334"/>
      <c r="DT26" s="334"/>
      <c r="DU26" s="334"/>
      <c r="DV26" s="546"/>
      <c r="DW26" s="553" t="s">
        <v>146</v>
      </c>
      <c r="DX26" s="575"/>
      <c r="DY26" s="575"/>
      <c r="DZ26" s="575"/>
      <c r="EA26" s="575"/>
      <c r="EB26" s="575"/>
      <c r="EC26" s="576"/>
    </row>
    <row r="27" spans="2:133" ht="11.25" customHeight="1">
      <c r="B27" s="550" t="s">
        <v>363</v>
      </c>
      <c r="C27" s="551"/>
      <c r="D27" s="551"/>
      <c r="E27" s="551"/>
      <c r="F27" s="551"/>
      <c r="G27" s="551"/>
      <c r="H27" s="551"/>
      <c r="I27" s="551"/>
      <c r="J27" s="551"/>
      <c r="K27" s="551"/>
      <c r="L27" s="551"/>
      <c r="M27" s="551"/>
      <c r="N27" s="551"/>
      <c r="O27" s="551"/>
      <c r="P27" s="551"/>
      <c r="Q27" s="552"/>
      <c r="R27" s="545">
        <v>1551942</v>
      </c>
      <c r="S27" s="334"/>
      <c r="T27" s="334"/>
      <c r="U27" s="334"/>
      <c r="V27" s="334"/>
      <c r="W27" s="334"/>
      <c r="X27" s="334"/>
      <c r="Y27" s="546"/>
      <c r="Z27" s="547">
        <v>5.8</v>
      </c>
      <c r="AA27" s="547"/>
      <c r="AB27" s="547"/>
      <c r="AC27" s="547"/>
      <c r="AD27" s="548" t="s">
        <v>146</v>
      </c>
      <c r="AE27" s="548"/>
      <c r="AF27" s="548"/>
      <c r="AG27" s="548"/>
      <c r="AH27" s="548"/>
      <c r="AI27" s="548"/>
      <c r="AJ27" s="548"/>
      <c r="AK27" s="548"/>
      <c r="AL27" s="553" t="s">
        <v>146</v>
      </c>
      <c r="AM27" s="340"/>
      <c r="AN27" s="340"/>
      <c r="AO27" s="554"/>
      <c r="AP27" s="550" t="s">
        <v>364</v>
      </c>
      <c r="AQ27" s="551"/>
      <c r="AR27" s="551"/>
      <c r="AS27" s="551"/>
      <c r="AT27" s="551"/>
      <c r="AU27" s="551"/>
      <c r="AV27" s="551"/>
      <c r="AW27" s="551"/>
      <c r="AX27" s="551"/>
      <c r="AY27" s="551"/>
      <c r="AZ27" s="551"/>
      <c r="BA27" s="551"/>
      <c r="BB27" s="551"/>
      <c r="BC27" s="551"/>
      <c r="BD27" s="551"/>
      <c r="BE27" s="551"/>
      <c r="BF27" s="552"/>
      <c r="BG27" s="545">
        <v>14541678</v>
      </c>
      <c r="BH27" s="334"/>
      <c r="BI27" s="334"/>
      <c r="BJ27" s="334"/>
      <c r="BK27" s="334"/>
      <c r="BL27" s="334"/>
      <c r="BM27" s="334"/>
      <c r="BN27" s="546"/>
      <c r="BO27" s="547">
        <v>100</v>
      </c>
      <c r="BP27" s="547"/>
      <c r="BQ27" s="547"/>
      <c r="BR27" s="547"/>
      <c r="BS27" s="555" t="s">
        <v>146</v>
      </c>
      <c r="BT27" s="334"/>
      <c r="BU27" s="334"/>
      <c r="BV27" s="334"/>
      <c r="BW27" s="334"/>
      <c r="BX27" s="334"/>
      <c r="BY27" s="334"/>
      <c r="BZ27" s="334"/>
      <c r="CA27" s="334"/>
      <c r="CB27" s="556"/>
      <c r="CD27" s="550" t="s">
        <v>366</v>
      </c>
      <c r="CE27" s="551"/>
      <c r="CF27" s="551"/>
      <c r="CG27" s="551"/>
      <c r="CH27" s="551"/>
      <c r="CI27" s="551"/>
      <c r="CJ27" s="551"/>
      <c r="CK27" s="551"/>
      <c r="CL27" s="551"/>
      <c r="CM27" s="551"/>
      <c r="CN27" s="551"/>
      <c r="CO27" s="551"/>
      <c r="CP27" s="551"/>
      <c r="CQ27" s="552"/>
      <c r="CR27" s="545">
        <v>6831331</v>
      </c>
      <c r="CS27" s="570"/>
      <c r="CT27" s="570"/>
      <c r="CU27" s="570"/>
      <c r="CV27" s="570"/>
      <c r="CW27" s="570"/>
      <c r="CX27" s="570"/>
      <c r="CY27" s="571"/>
      <c r="CZ27" s="572">
        <v>26.7</v>
      </c>
      <c r="DA27" s="573"/>
      <c r="DB27" s="573"/>
      <c r="DC27" s="574"/>
      <c r="DD27" s="555">
        <v>2094802</v>
      </c>
      <c r="DE27" s="570"/>
      <c r="DF27" s="570"/>
      <c r="DG27" s="570"/>
      <c r="DH27" s="570"/>
      <c r="DI27" s="570"/>
      <c r="DJ27" s="570"/>
      <c r="DK27" s="571"/>
      <c r="DL27" s="555">
        <v>2093266</v>
      </c>
      <c r="DM27" s="570"/>
      <c r="DN27" s="570"/>
      <c r="DO27" s="570"/>
      <c r="DP27" s="570"/>
      <c r="DQ27" s="570"/>
      <c r="DR27" s="570"/>
      <c r="DS27" s="570"/>
      <c r="DT27" s="570"/>
      <c r="DU27" s="570"/>
      <c r="DV27" s="571"/>
      <c r="DW27" s="553">
        <v>13.6</v>
      </c>
      <c r="DX27" s="575"/>
      <c r="DY27" s="575"/>
      <c r="DZ27" s="575"/>
      <c r="EA27" s="575"/>
      <c r="EB27" s="575"/>
      <c r="EC27" s="576"/>
    </row>
    <row r="28" spans="2:133" ht="11.25" customHeight="1">
      <c r="B28" s="550" t="s">
        <v>367</v>
      </c>
      <c r="C28" s="551"/>
      <c r="D28" s="551"/>
      <c r="E28" s="551"/>
      <c r="F28" s="551"/>
      <c r="G28" s="551"/>
      <c r="H28" s="551"/>
      <c r="I28" s="551"/>
      <c r="J28" s="551"/>
      <c r="K28" s="551"/>
      <c r="L28" s="551"/>
      <c r="M28" s="551"/>
      <c r="N28" s="551"/>
      <c r="O28" s="551"/>
      <c r="P28" s="551"/>
      <c r="Q28" s="552"/>
      <c r="R28" s="545">
        <v>47817</v>
      </c>
      <c r="S28" s="334"/>
      <c r="T28" s="334"/>
      <c r="U28" s="334"/>
      <c r="V28" s="334"/>
      <c r="W28" s="334"/>
      <c r="X28" s="334"/>
      <c r="Y28" s="546"/>
      <c r="Z28" s="547">
        <v>0.2</v>
      </c>
      <c r="AA28" s="547"/>
      <c r="AB28" s="547"/>
      <c r="AC28" s="547"/>
      <c r="AD28" s="548">
        <v>14838</v>
      </c>
      <c r="AE28" s="548"/>
      <c r="AF28" s="548"/>
      <c r="AG28" s="548"/>
      <c r="AH28" s="548"/>
      <c r="AI28" s="548"/>
      <c r="AJ28" s="548"/>
      <c r="AK28" s="548"/>
      <c r="AL28" s="553">
        <v>0.1</v>
      </c>
      <c r="AM28" s="340"/>
      <c r="AN28" s="340"/>
      <c r="AO28" s="554"/>
      <c r="AP28" s="557"/>
      <c r="AQ28" s="558"/>
      <c r="AR28" s="558"/>
      <c r="AS28" s="558"/>
      <c r="AT28" s="558"/>
      <c r="AU28" s="558"/>
      <c r="AV28" s="558"/>
      <c r="AW28" s="558"/>
      <c r="AX28" s="558"/>
      <c r="AY28" s="558"/>
      <c r="AZ28" s="558"/>
      <c r="BA28" s="558"/>
      <c r="BB28" s="558"/>
      <c r="BC28" s="558"/>
      <c r="BD28" s="558"/>
      <c r="BE28" s="558"/>
      <c r="BF28" s="559"/>
      <c r="BG28" s="545"/>
      <c r="BH28" s="334"/>
      <c r="BI28" s="334"/>
      <c r="BJ28" s="334"/>
      <c r="BK28" s="334"/>
      <c r="BL28" s="334"/>
      <c r="BM28" s="334"/>
      <c r="BN28" s="546"/>
      <c r="BO28" s="547"/>
      <c r="BP28" s="547"/>
      <c r="BQ28" s="547"/>
      <c r="BR28" s="547"/>
      <c r="BS28" s="548"/>
      <c r="BT28" s="548"/>
      <c r="BU28" s="548"/>
      <c r="BV28" s="548"/>
      <c r="BW28" s="548"/>
      <c r="BX28" s="548"/>
      <c r="BY28" s="548"/>
      <c r="BZ28" s="548"/>
      <c r="CA28" s="548"/>
      <c r="CB28" s="549"/>
      <c r="CD28" s="550" t="s">
        <v>117</v>
      </c>
      <c r="CE28" s="551"/>
      <c r="CF28" s="551"/>
      <c r="CG28" s="551"/>
      <c r="CH28" s="551"/>
      <c r="CI28" s="551"/>
      <c r="CJ28" s="551"/>
      <c r="CK28" s="551"/>
      <c r="CL28" s="551"/>
      <c r="CM28" s="551"/>
      <c r="CN28" s="551"/>
      <c r="CO28" s="551"/>
      <c r="CP28" s="551"/>
      <c r="CQ28" s="552"/>
      <c r="CR28" s="545">
        <v>1596988</v>
      </c>
      <c r="CS28" s="334"/>
      <c r="CT28" s="334"/>
      <c r="CU28" s="334"/>
      <c r="CV28" s="334"/>
      <c r="CW28" s="334"/>
      <c r="CX28" s="334"/>
      <c r="CY28" s="546"/>
      <c r="CZ28" s="572">
        <v>6.2</v>
      </c>
      <c r="DA28" s="573"/>
      <c r="DB28" s="573"/>
      <c r="DC28" s="574"/>
      <c r="DD28" s="555">
        <v>1596988</v>
      </c>
      <c r="DE28" s="334"/>
      <c r="DF28" s="334"/>
      <c r="DG28" s="334"/>
      <c r="DH28" s="334"/>
      <c r="DI28" s="334"/>
      <c r="DJ28" s="334"/>
      <c r="DK28" s="546"/>
      <c r="DL28" s="555">
        <v>1596988</v>
      </c>
      <c r="DM28" s="334"/>
      <c r="DN28" s="334"/>
      <c r="DO28" s="334"/>
      <c r="DP28" s="334"/>
      <c r="DQ28" s="334"/>
      <c r="DR28" s="334"/>
      <c r="DS28" s="334"/>
      <c r="DT28" s="334"/>
      <c r="DU28" s="334"/>
      <c r="DV28" s="546"/>
      <c r="DW28" s="553">
        <v>10.3</v>
      </c>
      <c r="DX28" s="575"/>
      <c r="DY28" s="575"/>
      <c r="DZ28" s="575"/>
      <c r="EA28" s="575"/>
      <c r="EB28" s="575"/>
      <c r="EC28" s="576"/>
    </row>
    <row r="29" spans="2:133" ht="11.25" customHeight="1">
      <c r="B29" s="550" t="s">
        <v>368</v>
      </c>
      <c r="C29" s="551"/>
      <c r="D29" s="551"/>
      <c r="E29" s="551"/>
      <c r="F29" s="551"/>
      <c r="G29" s="551"/>
      <c r="H29" s="551"/>
      <c r="I29" s="551"/>
      <c r="J29" s="551"/>
      <c r="K29" s="551"/>
      <c r="L29" s="551"/>
      <c r="M29" s="551"/>
      <c r="N29" s="551"/>
      <c r="O29" s="551"/>
      <c r="P29" s="551"/>
      <c r="Q29" s="552"/>
      <c r="R29" s="545">
        <v>24336</v>
      </c>
      <c r="S29" s="334"/>
      <c r="T29" s="334"/>
      <c r="U29" s="334"/>
      <c r="V29" s="334"/>
      <c r="W29" s="334"/>
      <c r="X29" s="334"/>
      <c r="Y29" s="546"/>
      <c r="Z29" s="547">
        <v>0.1</v>
      </c>
      <c r="AA29" s="547"/>
      <c r="AB29" s="547"/>
      <c r="AC29" s="547"/>
      <c r="AD29" s="548" t="s">
        <v>146</v>
      </c>
      <c r="AE29" s="548"/>
      <c r="AF29" s="548"/>
      <c r="AG29" s="548"/>
      <c r="AH29" s="548"/>
      <c r="AI29" s="548"/>
      <c r="AJ29" s="548"/>
      <c r="AK29" s="548"/>
      <c r="AL29" s="553" t="s">
        <v>146</v>
      </c>
      <c r="AM29" s="340"/>
      <c r="AN29" s="340"/>
      <c r="AO29" s="554"/>
      <c r="AP29" s="328" t="s">
        <v>284</v>
      </c>
      <c r="AQ29" s="329"/>
      <c r="AR29" s="329"/>
      <c r="AS29" s="329"/>
      <c r="AT29" s="329"/>
      <c r="AU29" s="329"/>
      <c r="AV29" s="329"/>
      <c r="AW29" s="329"/>
      <c r="AX29" s="329"/>
      <c r="AY29" s="329"/>
      <c r="AZ29" s="329"/>
      <c r="BA29" s="329"/>
      <c r="BB29" s="329"/>
      <c r="BC29" s="329"/>
      <c r="BD29" s="329"/>
      <c r="BE29" s="329"/>
      <c r="BF29" s="378"/>
      <c r="BG29" s="328" t="s">
        <v>365</v>
      </c>
      <c r="BH29" s="581"/>
      <c r="BI29" s="581"/>
      <c r="BJ29" s="581"/>
      <c r="BK29" s="581"/>
      <c r="BL29" s="581"/>
      <c r="BM29" s="581"/>
      <c r="BN29" s="581"/>
      <c r="BO29" s="581"/>
      <c r="BP29" s="581"/>
      <c r="BQ29" s="582"/>
      <c r="BR29" s="328" t="s">
        <v>369</v>
      </c>
      <c r="BS29" s="581"/>
      <c r="BT29" s="581"/>
      <c r="BU29" s="581"/>
      <c r="BV29" s="581"/>
      <c r="BW29" s="581"/>
      <c r="BX29" s="581"/>
      <c r="BY29" s="581"/>
      <c r="BZ29" s="581"/>
      <c r="CA29" s="581"/>
      <c r="CB29" s="582"/>
      <c r="CD29" s="516" t="s">
        <v>372</v>
      </c>
      <c r="CE29" s="439"/>
      <c r="CF29" s="550" t="s">
        <v>26</v>
      </c>
      <c r="CG29" s="551"/>
      <c r="CH29" s="551"/>
      <c r="CI29" s="551"/>
      <c r="CJ29" s="551"/>
      <c r="CK29" s="551"/>
      <c r="CL29" s="551"/>
      <c r="CM29" s="551"/>
      <c r="CN29" s="551"/>
      <c r="CO29" s="551"/>
      <c r="CP29" s="551"/>
      <c r="CQ29" s="552"/>
      <c r="CR29" s="545">
        <v>1596988</v>
      </c>
      <c r="CS29" s="570"/>
      <c r="CT29" s="570"/>
      <c r="CU29" s="570"/>
      <c r="CV29" s="570"/>
      <c r="CW29" s="570"/>
      <c r="CX29" s="570"/>
      <c r="CY29" s="571"/>
      <c r="CZ29" s="572">
        <v>6.2</v>
      </c>
      <c r="DA29" s="573"/>
      <c r="DB29" s="573"/>
      <c r="DC29" s="574"/>
      <c r="DD29" s="555">
        <v>1596988</v>
      </c>
      <c r="DE29" s="570"/>
      <c r="DF29" s="570"/>
      <c r="DG29" s="570"/>
      <c r="DH29" s="570"/>
      <c r="DI29" s="570"/>
      <c r="DJ29" s="570"/>
      <c r="DK29" s="571"/>
      <c r="DL29" s="555">
        <v>1596988</v>
      </c>
      <c r="DM29" s="570"/>
      <c r="DN29" s="570"/>
      <c r="DO29" s="570"/>
      <c r="DP29" s="570"/>
      <c r="DQ29" s="570"/>
      <c r="DR29" s="570"/>
      <c r="DS29" s="570"/>
      <c r="DT29" s="570"/>
      <c r="DU29" s="570"/>
      <c r="DV29" s="571"/>
      <c r="DW29" s="553">
        <v>10.3</v>
      </c>
      <c r="DX29" s="575"/>
      <c r="DY29" s="575"/>
      <c r="DZ29" s="575"/>
      <c r="EA29" s="575"/>
      <c r="EB29" s="575"/>
      <c r="EC29" s="576"/>
    </row>
    <row r="30" spans="2:133" ht="11.25" customHeight="1">
      <c r="B30" s="550" t="s">
        <v>373</v>
      </c>
      <c r="C30" s="551"/>
      <c r="D30" s="551"/>
      <c r="E30" s="551"/>
      <c r="F30" s="551"/>
      <c r="G30" s="551"/>
      <c r="H30" s="551"/>
      <c r="I30" s="551"/>
      <c r="J30" s="551"/>
      <c r="K30" s="551"/>
      <c r="L30" s="551"/>
      <c r="M30" s="551"/>
      <c r="N30" s="551"/>
      <c r="O30" s="551"/>
      <c r="P30" s="551"/>
      <c r="Q30" s="552"/>
      <c r="R30" s="545">
        <v>605580</v>
      </c>
      <c r="S30" s="334"/>
      <c r="T30" s="334"/>
      <c r="U30" s="334"/>
      <c r="V30" s="334"/>
      <c r="W30" s="334"/>
      <c r="X30" s="334"/>
      <c r="Y30" s="546"/>
      <c r="Z30" s="547">
        <v>2.2999999999999998</v>
      </c>
      <c r="AA30" s="547"/>
      <c r="AB30" s="547"/>
      <c r="AC30" s="547"/>
      <c r="AD30" s="548" t="s">
        <v>146</v>
      </c>
      <c r="AE30" s="548"/>
      <c r="AF30" s="548"/>
      <c r="AG30" s="548"/>
      <c r="AH30" s="548"/>
      <c r="AI30" s="548"/>
      <c r="AJ30" s="548"/>
      <c r="AK30" s="548"/>
      <c r="AL30" s="553" t="s">
        <v>146</v>
      </c>
      <c r="AM30" s="340"/>
      <c r="AN30" s="340"/>
      <c r="AO30" s="554"/>
      <c r="AP30" s="508" t="s">
        <v>313</v>
      </c>
      <c r="AQ30" s="509"/>
      <c r="AR30" s="509"/>
      <c r="AS30" s="509"/>
      <c r="AT30" s="594" t="s">
        <v>376</v>
      </c>
      <c r="AU30" s="45"/>
      <c r="AV30" s="45"/>
      <c r="AW30" s="45"/>
      <c r="AX30" s="534" t="s">
        <v>250</v>
      </c>
      <c r="AY30" s="535"/>
      <c r="AZ30" s="535"/>
      <c r="BA30" s="535"/>
      <c r="BB30" s="535"/>
      <c r="BC30" s="535"/>
      <c r="BD30" s="535"/>
      <c r="BE30" s="535"/>
      <c r="BF30" s="536"/>
      <c r="BG30" s="583">
        <v>99.2</v>
      </c>
      <c r="BH30" s="584"/>
      <c r="BI30" s="584"/>
      <c r="BJ30" s="584"/>
      <c r="BK30" s="584"/>
      <c r="BL30" s="584"/>
      <c r="BM30" s="543">
        <v>96.8</v>
      </c>
      <c r="BN30" s="584"/>
      <c r="BO30" s="584"/>
      <c r="BP30" s="584"/>
      <c r="BQ30" s="585"/>
      <c r="BR30" s="583">
        <v>99.1</v>
      </c>
      <c r="BS30" s="584"/>
      <c r="BT30" s="584"/>
      <c r="BU30" s="584"/>
      <c r="BV30" s="584"/>
      <c r="BW30" s="584"/>
      <c r="BX30" s="543">
        <v>96.1</v>
      </c>
      <c r="BY30" s="584"/>
      <c r="BZ30" s="584"/>
      <c r="CA30" s="584"/>
      <c r="CB30" s="585"/>
      <c r="CD30" s="517"/>
      <c r="CE30" s="442"/>
      <c r="CF30" s="550" t="s">
        <v>380</v>
      </c>
      <c r="CG30" s="551"/>
      <c r="CH30" s="551"/>
      <c r="CI30" s="551"/>
      <c r="CJ30" s="551"/>
      <c r="CK30" s="551"/>
      <c r="CL30" s="551"/>
      <c r="CM30" s="551"/>
      <c r="CN30" s="551"/>
      <c r="CO30" s="551"/>
      <c r="CP30" s="551"/>
      <c r="CQ30" s="552"/>
      <c r="CR30" s="545">
        <v>1450218</v>
      </c>
      <c r="CS30" s="334"/>
      <c r="CT30" s="334"/>
      <c r="CU30" s="334"/>
      <c r="CV30" s="334"/>
      <c r="CW30" s="334"/>
      <c r="CX30" s="334"/>
      <c r="CY30" s="546"/>
      <c r="CZ30" s="572">
        <v>5.7</v>
      </c>
      <c r="DA30" s="573"/>
      <c r="DB30" s="573"/>
      <c r="DC30" s="574"/>
      <c r="DD30" s="555">
        <v>1450218</v>
      </c>
      <c r="DE30" s="334"/>
      <c r="DF30" s="334"/>
      <c r="DG30" s="334"/>
      <c r="DH30" s="334"/>
      <c r="DI30" s="334"/>
      <c r="DJ30" s="334"/>
      <c r="DK30" s="546"/>
      <c r="DL30" s="555">
        <v>1450218</v>
      </c>
      <c r="DM30" s="334"/>
      <c r="DN30" s="334"/>
      <c r="DO30" s="334"/>
      <c r="DP30" s="334"/>
      <c r="DQ30" s="334"/>
      <c r="DR30" s="334"/>
      <c r="DS30" s="334"/>
      <c r="DT30" s="334"/>
      <c r="DU30" s="334"/>
      <c r="DV30" s="546"/>
      <c r="DW30" s="553">
        <v>9.4</v>
      </c>
      <c r="DX30" s="575"/>
      <c r="DY30" s="575"/>
      <c r="DZ30" s="575"/>
      <c r="EA30" s="575"/>
      <c r="EB30" s="575"/>
      <c r="EC30" s="576"/>
    </row>
    <row r="31" spans="2:133" ht="11.25" customHeight="1">
      <c r="B31" s="550" t="s">
        <v>382</v>
      </c>
      <c r="C31" s="551"/>
      <c r="D31" s="551"/>
      <c r="E31" s="551"/>
      <c r="F31" s="551"/>
      <c r="G31" s="551"/>
      <c r="H31" s="551"/>
      <c r="I31" s="551"/>
      <c r="J31" s="551"/>
      <c r="K31" s="551"/>
      <c r="L31" s="551"/>
      <c r="M31" s="551"/>
      <c r="N31" s="551"/>
      <c r="O31" s="551"/>
      <c r="P31" s="551"/>
      <c r="Q31" s="552"/>
      <c r="R31" s="545">
        <v>1488436</v>
      </c>
      <c r="S31" s="334"/>
      <c r="T31" s="334"/>
      <c r="U31" s="334"/>
      <c r="V31" s="334"/>
      <c r="W31" s="334"/>
      <c r="X31" s="334"/>
      <c r="Y31" s="546"/>
      <c r="Z31" s="547">
        <v>5.6</v>
      </c>
      <c r="AA31" s="547"/>
      <c r="AB31" s="547"/>
      <c r="AC31" s="547"/>
      <c r="AD31" s="548" t="s">
        <v>146</v>
      </c>
      <c r="AE31" s="548"/>
      <c r="AF31" s="548"/>
      <c r="AG31" s="548"/>
      <c r="AH31" s="548"/>
      <c r="AI31" s="548"/>
      <c r="AJ31" s="548"/>
      <c r="AK31" s="548"/>
      <c r="AL31" s="553" t="s">
        <v>146</v>
      </c>
      <c r="AM31" s="340"/>
      <c r="AN31" s="340"/>
      <c r="AO31" s="554"/>
      <c r="AP31" s="593"/>
      <c r="AQ31" s="495"/>
      <c r="AR31" s="495"/>
      <c r="AS31" s="495"/>
      <c r="AT31" s="595"/>
      <c r="AU31" s="8" t="s">
        <v>383</v>
      </c>
      <c r="AV31" s="8"/>
      <c r="AW31" s="8"/>
      <c r="AX31" s="550" t="s">
        <v>124</v>
      </c>
      <c r="AY31" s="551"/>
      <c r="AZ31" s="551"/>
      <c r="BA31" s="551"/>
      <c r="BB31" s="551"/>
      <c r="BC31" s="551"/>
      <c r="BD31" s="551"/>
      <c r="BE31" s="551"/>
      <c r="BF31" s="552"/>
      <c r="BG31" s="592">
        <v>98.9</v>
      </c>
      <c r="BH31" s="570"/>
      <c r="BI31" s="570"/>
      <c r="BJ31" s="570"/>
      <c r="BK31" s="570"/>
      <c r="BL31" s="570"/>
      <c r="BM31" s="340">
        <v>95.7</v>
      </c>
      <c r="BN31" s="590"/>
      <c r="BO31" s="590"/>
      <c r="BP31" s="590"/>
      <c r="BQ31" s="591"/>
      <c r="BR31" s="592">
        <v>98.8</v>
      </c>
      <c r="BS31" s="570"/>
      <c r="BT31" s="570"/>
      <c r="BU31" s="570"/>
      <c r="BV31" s="570"/>
      <c r="BW31" s="570"/>
      <c r="BX31" s="340">
        <v>95</v>
      </c>
      <c r="BY31" s="590"/>
      <c r="BZ31" s="590"/>
      <c r="CA31" s="590"/>
      <c r="CB31" s="591"/>
      <c r="CD31" s="517"/>
      <c r="CE31" s="442"/>
      <c r="CF31" s="550" t="s">
        <v>55</v>
      </c>
      <c r="CG31" s="551"/>
      <c r="CH31" s="551"/>
      <c r="CI31" s="551"/>
      <c r="CJ31" s="551"/>
      <c r="CK31" s="551"/>
      <c r="CL31" s="551"/>
      <c r="CM31" s="551"/>
      <c r="CN31" s="551"/>
      <c r="CO31" s="551"/>
      <c r="CP31" s="551"/>
      <c r="CQ31" s="552"/>
      <c r="CR31" s="545">
        <v>146770</v>
      </c>
      <c r="CS31" s="570"/>
      <c r="CT31" s="570"/>
      <c r="CU31" s="570"/>
      <c r="CV31" s="570"/>
      <c r="CW31" s="570"/>
      <c r="CX31" s="570"/>
      <c r="CY31" s="571"/>
      <c r="CZ31" s="572">
        <v>0.6</v>
      </c>
      <c r="DA31" s="573"/>
      <c r="DB31" s="573"/>
      <c r="DC31" s="574"/>
      <c r="DD31" s="555">
        <v>146770</v>
      </c>
      <c r="DE31" s="570"/>
      <c r="DF31" s="570"/>
      <c r="DG31" s="570"/>
      <c r="DH31" s="570"/>
      <c r="DI31" s="570"/>
      <c r="DJ31" s="570"/>
      <c r="DK31" s="571"/>
      <c r="DL31" s="555">
        <v>146770</v>
      </c>
      <c r="DM31" s="570"/>
      <c r="DN31" s="570"/>
      <c r="DO31" s="570"/>
      <c r="DP31" s="570"/>
      <c r="DQ31" s="570"/>
      <c r="DR31" s="570"/>
      <c r="DS31" s="570"/>
      <c r="DT31" s="570"/>
      <c r="DU31" s="570"/>
      <c r="DV31" s="571"/>
      <c r="DW31" s="553">
        <v>1</v>
      </c>
      <c r="DX31" s="575"/>
      <c r="DY31" s="575"/>
      <c r="DZ31" s="575"/>
      <c r="EA31" s="575"/>
      <c r="EB31" s="575"/>
      <c r="EC31" s="576"/>
    </row>
    <row r="32" spans="2:133" ht="11.25" customHeight="1">
      <c r="B32" s="550" t="s">
        <v>252</v>
      </c>
      <c r="C32" s="551"/>
      <c r="D32" s="551"/>
      <c r="E32" s="551"/>
      <c r="F32" s="551"/>
      <c r="G32" s="551"/>
      <c r="H32" s="551"/>
      <c r="I32" s="551"/>
      <c r="J32" s="551"/>
      <c r="K32" s="551"/>
      <c r="L32" s="551"/>
      <c r="M32" s="551"/>
      <c r="N32" s="551"/>
      <c r="O32" s="551"/>
      <c r="P32" s="551"/>
      <c r="Q32" s="552"/>
      <c r="R32" s="545">
        <v>253159</v>
      </c>
      <c r="S32" s="334"/>
      <c r="T32" s="334"/>
      <c r="U32" s="334"/>
      <c r="V32" s="334"/>
      <c r="W32" s="334"/>
      <c r="X32" s="334"/>
      <c r="Y32" s="546"/>
      <c r="Z32" s="547">
        <v>0.9</v>
      </c>
      <c r="AA32" s="547"/>
      <c r="AB32" s="547"/>
      <c r="AC32" s="547"/>
      <c r="AD32" s="548">
        <v>150899</v>
      </c>
      <c r="AE32" s="548"/>
      <c r="AF32" s="548"/>
      <c r="AG32" s="548"/>
      <c r="AH32" s="548"/>
      <c r="AI32" s="548"/>
      <c r="AJ32" s="548"/>
      <c r="AK32" s="548"/>
      <c r="AL32" s="553">
        <v>1</v>
      </c>
      <c r="AM32" s="340"/>
      <c r="AN32" s="340"/>
      <c r="AO32" s="554"/>
      <c r="AP32" s="511"/>
      <c r="AQ32" s="512"/>
      <c r="AR32" s="512"/>
      <c r="AS32" s="512"/>
      <c r="AT32" s="596"/>
      <c r="AU32" s="46"/>
      <c r="AV32" s="46"/>
      <c r="AW32" s="46"/>
      <c r="AX32" s="557" t="s">
        <v>176</v>
      </c>
      <c r="AY32" s="558"/>
      <c r="AZ32" s="558"/>
      <c r="BA32" s="558"/>
      <c r="BB32" s="558"/>
      <c r="BC32" s="558"/>
      <c r="BD32" s="558"/>
      <c r="BE32" s="558"/>
      <c r="BF32" s="559"/>
      <c r="BG32" s="586">
        <v>99.5</v>
      </c>
      <c r="BH32" s="587"/>
      <c r="BI32" s="587"/>
      <c r="BJ32" s="587"/>
      <c r="BK32" s="587"/>
      <c r="BL32" s="587"/>
      <c r="BM32" s="588">
        <v>97.8</v>
      </c>
      <c r="BN32" s="587"/>
      <c r="BO32" s="587"/>
      <c r="BP32" s="587"/>
      <c r="BQ32" s="589"/>
      <c r="BR32" s="586">
        <v>99.4</v>
      </c>
      <c r="BS32" s="587"/>
      <c r="BT32" s="587"/>
      <c r="BU32" s="587"/>
      <c r="BV32" s="587"/>
      <c r="BW32" s="587"/>
      <c r="BX32" s="588">
        <v>97</v>
      </c>
      <c r="BY32" s="587"/>
      <c r="BZ32" s="587"/>
      <c r="CA32" s="587"/>
      <c r="CB32" s="589"/>
      <c r="CD32" s="518"/>
      <c r="CE32" s="520"/>
      <c r="CF32" s="550" t="s">
        <v>385</v>
      </c>
      <c r="CG32" s="551"/>
      <c r="CH32" s="551"/>
      <c r="CI32" s="551"/>
      <c r="CJ32" s="551"/>
      <c r="CK32" s="551"/>
      <c r="CL32" s="551"/>
      <c r="CM32" s="551"/>
      <c r="CN32" s="551"/>
      <c r="CO32" s="551"/>
      <c r="CP32" s="551"/>
      <c r="CQ32" s="552"/>
      <c r="CR32" s="545" t="s">
        <v>146</v>
      </c>
      <c r="CS32" s="334"/>
      <c r="CT32" s="334"/>
      <c r="CU32" s="334"/>
      <c r="CV32" s="334"/>
      <c r="CW32" s="334"/>
      <c r="CX32" s="334"/>
      <c r="CY32" s="546"/>
      <c r="CZ32" s="572" t="s">
        <v>146</v>
      </c>
      <c r="DA32" s="573"/>
      <c r="DB32" s="573"/>
      <c r="DC32" s="574"/>
      <c r="DD32" s="555" t="s">
        <v>146</v>
      </c>
      <c r="DE32" s="334"/>
      <c r="DF32" s="334"/>
      <c r="DG32" s="334"/>
      <c r="DH32" s="334"/>
      <c r="DI32" s="334"/>
      <c r="DJ32" s="334"/>
      <c r="DK32" s="546"/>
      <c r="DL32" s="555" t="s">
        <v>146</v>
      </c>
      <c r="DM32" s="334"/>
      <c r="DN32" s="334"/>
      <c r="DO32" s="334"/>
      <c r="DP32" s="334"/>
      <c r="DQ32" s="334"/>
      <c r="DR32" s="334"/>
      <c r="DS32" s="334"/>
      <c r="DT32" s="334"/>
      <c r="DU32" s="334"/>
      <c r="DV32" s="546"/>
      <c r="DW32" s="553" t="s">
        <v>146</v>
      </c>
      <c r="DX32" s="575"/>
      <c r="DY32" s="575"/>
      <c r="DZ32" s="575"/>
      <c r="EA32" s="575"/>
      <c r="EB32" s="575"/>
      <c r="EC32" s="576"/>
    </row>
    <row r="33" spans="2:133" ht="11.25" customHeight="1">
      <c r="B33" s="550" t="s">
        <v>361</v>
      </c>
      <c r="C33" s="551"/>
      <c r="D33" s="551"/>
      <c r="E33" s="551"/>
      <c r="F33" s="551"/>
      <c r="G33" s="551"/>
      <c r="H33" s="551"/>
      <c r="I33" s="551"/>
      <c r="J33" s="551"/>
      <c r="K33" s="551"/>
      <c r="L33" s="551"/>
      <c r="M33" s="551"/>
      <c r="N33" s="551"/>
      <c r="O33" s="551"/>
      <c r="P33" s="551"/>
      <c r="Q33" s="552"/>
      <c r="R33" s="545">
        <v>1579300</v>
      </c>
      <c r="S33" s="334"/>
      <c r="T33" s="334"/>
      <c r="U33" s="334"/>
      <c r="V33" s="334"/>
      <c r="W33" s="334"/>
      <c r="X33" s="334"/>
      <c r="Y33" s="546"/>
      <c r="Z33" s="547">
        <v>5.9</v>
      </c>
      <c r="AA33" s="547"/>
      <c r="AB33" s="547"/>
      <c r="AC33" s="547"/>
      <c r="AD33" s="548" t="s">
        <v>146</v>
      </c>
      <c r="AE33" s="548"/>
      <c r="AF33" s="548"/>
      <c r="AG33" s="548"/>
      <c r="AH33" s="548"/>
      <c r="AI33" s="548"/>
      <c r="AJ33" s="548"/>
      <c r="AK33" s="548"/>
      <c r="AL33" s="553" t="s">
        <v>146</v>
      </c>
      <c r="AM33" s="340"/>
      <c r="AN33" s="340"/>
      <c r="AO33" s="554"/>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0" t="s">
        <v>386</v>
      </c>
      <c r="CE33" s="551"/>
      <c r="CF33" s="551"/>
      <c r="CG33" s="551"/>
      <c r="CH33" s="551"/>
      <c r="CI33" s="551"/>
      <c r="CJ33" s="551"/>
      <c r="CK33" s="551"/>
      <c r="CL33" s="551"/>
      <c r="CM33" s="551"/>
      <c r="CN33" s="551"/>
      <c r="CO33" s="551"/>
      <c r="CP33" s="551"/>
      <c r="CQ33" s="552"/>
      <c r="CR33" s="545">
        <v>9737069</v>
      </c>
      <c r="CS33" s="570"/>
      <c r="CT33" s="570"/>
      <c r="CU33" s="570"/>
      <c r="CV33" s="570"/>
      <c r="CW33" s="570"/>
      <c r="CX33" s="570"/>
      <c r="CY33" s="571"/>
      <c r="CZ33" s="572">
        <v>38</v>
      </c>
      <c r="DA33" s="573"/>
      <c r="DB33" s="573"/>
      <c r="DC33" s="574"/>
      <c r="DD33" s="555">
        <v>8717034</v>
      </c>
      <c r="DE33" s="570"/>
      <c r="DF33" s="570"/>
      <c r="DG33" s="570"/>
      <c r="DH33" s="570"/>
      <c r="DI33" s="570"/>
      <c r="DJ33" s="570"/>
      <c r="DK33" s="571"/>
      <c r="DL33" s="555">
        <v>6568605</v>
      </c>
      <c r="DM33" s="570"/>
      <c r="DN33" s="570"/>
      <c r="DO33" s="570"/>
      <c r="DP33" s="570"/>
      <c r="DQ33" s="570"/>
      <c r="DR33" s="570"/>
      <c r="DS33" s="570"/>
      <c r="DT33" s="570"/>
      <c r="DU33" s="570"/>
      <c r="DV33" s="571"/>
      <c r="DW33" s="553">
        <v>42.5</v>
      </c>
      <c r="DX33" s="575"/>
      <c r="DY33" s="575"/>
      <c r="DZ33" s="575"/>
      <c r="EA33" s="575"/>
      <c r="EB33" s="575"/>
      <c r="EC33" s="576"/>
    </row>
    <row r="34" spans="2:133" ht="11.25" customHeight="1">
      <c r="B34" s="550" t="s">
        <v>387</v>
      </c>
      <c r="C34" s="551"/>
      <c r="D34" s="551"/>
      <c r="E34" s="551"/>
      <c r="F34" s="551"/>
      <c r="G34" s="551"/>
      <c r="H34" s="551"/>
      <c r="I34" s="551"/>
      <c r="J34" s="551"/>
      <c r="K34" s="551"/>
      <c r="L34" s="551"/>
      <c r="M34" s="551"/>
      <c r="N34" s="551"/>
      <c r="O34" s="551"/>
      <c r="P34" s="551"/>
      <c r="Q34" s="552"/>
      <c r="R34" s="545" t="s">
        <v>146</v>
      </c>
      <c r="S34" s="334"/>
      <c r="T34" s="334"/>
      <c r="U34" s="334"/>
      <c r="V34" s="334"/>
      <c r="W34" s="334"/>
      <c r="X34" s="334"/>
      <c r="Y34" s="546"/>
      <c r="Z34" s="547" t="s">
        <v>146</v>
      </c>
      <c r="AA34" s="547"/>
      <c r="AB34" s="547"/>
      <c r="AC34" s="547"/>
      <c r="AD34" s="548" t="s">
        <v>146</v>
      </c>
      <c r="AE34" s="548"/>
      <c r="AF34" s="548"/>
      <c r="AG34" s="548"/>
      <c r="AH34" s="548"/>
      <c r="AI34" s="548"/>
      <c r="AJ34" s="548"/>
      <c r="AK34" s="548"/>
      <c r="AL34" s="553" t="s">
        <v>146</v>
      </c>
      <c r="AM34" s="340"/>
      <c r="AN34" s="340"/>
      <c r="AO34" s="554"/>
      <c r="AP34" s="18"/>
      <c r="AQ34" s="328" t="s">
        <v>168</v>
      </c>
      <c r="AR34" s="329"/>
      <c r="AS34" s="329"/>
      <c r="AT34" s="329"/>
      <c r="AU34" s="329"/>
      <c r="AV34" s="329"/>
      <c r="AW34" s="329"/>
      <c r="AX34" s="329"/>
      <c r="AY34" s="329"/>
      <c r="AZ34" s="329"/>
      <c r="BA34" s="329"/>
      <c r="BB34" s="329"/>
      <c r="BC34" s="329"/>
      <c r="BD34" s="329"/>
      <c r="BE34" s="329"/>
      <c r="BF34" s="378"/>
      <c r="BG34" s="328" t="s">
        <v>49</v>
      </c>
      <c r="BH34" s="329"/>
      <c r="BI34" s="329"/>
      <c r="BJ34" s="329"/>
      <c r="BK34" s="329"/>
      <c r="BL34" s="329"/>
      <c r="BM34" s="329"/>
      <c r="BN34" s="329"/>
      <c r="BO34" s="329"/>
      <c r="BP34" s="329"/>
      <c r="BQ34" s="329"/>
      <c r="BR34" s="329"/>
      <c r="BS34" s="329"/>
      <c r="BT34" s="329"/>
      <c r="BU34" s="329"/>
      <c r="BV34" s="329"/>
      <c r="BW34" s="329"/>
      <c r="BX34" s="329"/>
      <c r="BY34" s="329"/>
      <c r="BZ34" s="329"/>
      <c r="CA34" s="329"/>
      <c r="CB34" s="378"/>
      <c r="CD34" s="550" t="s">
        <v>100</v>
      </c>
      <c r="CE34" s="551"/>
      <c r="CF34" s="551"/>
      <c r="CG34" s="551"/>
      <c r="CH34" s="551"/>
      <c r="CI34" s="551"/>
      <c r="CJ34" s="551"/>
      <c r="CK34" s="551"/>
      <c r="CL34" s="551"/>
      <c r="CM34" s="551"/>
      <c r="CN34" s="551"/>
      <c r="CO34" s="551"/>
      <c r="CP34" s="551"/>
      <c r="CQ34" s="552"/>
      <c r="CR34" s="545">
        <v>4760983</v>
      </c>
      <c r="CS34" s="334"/>
      <c r="CT34" s="334"/>
      <c r="CU34" s="334"/>
      <c r="CV34" s="334"/>
      <c r="CW34" s="334"/>
      <c r="CX34" s="334"/>
      <c r="CY34" s="546"/>
      <c r="CZ34" s="572">
        <v>18.600000000000001</v>
      </c>
      <c r="DA34" s="573"/>
      <c r="DB34" s="573"/>
      <c r="DC34" s="574"/>
      <c r="DD34" s="555">
        <v>4161735</v>
      </c>
      <c r="DE34" s="334"/>
      <c r="DF34" s="334"/>
      <c r="DG34" s="334"/>
      <c r="DH34" s="334"/>
      <c r="DI34" s="334"/>
      <c r="DJ34" s="334"/>
      <c r="DK34" s="546"/>
      <c r="DL34" s="555">
        <v>4092974</v>
      </c>
      <c r="DM34" s="334"/>
      <c r="DN34" s="334"/>
      <c r="DO34" s="334"/>
      <c r="DP34" s="334"/>
      <c r="DQ34" s="334"/>
      <c r="DR34" s="334"/>
      <c r="DS34" s="334"/>
      <c r="DT34" s="334"/>
      <c r="DU34" s="334"/>
      <c r="DV34" s="546"/>
      <c r="DW34" s="553">
        <v>26.5</v>
      </c>
      <c r="DX34" s="575"/>
      <c r="DY34" s="575"/>
      <c r="DZ34" s="575"/>
      <c r="EA34" s="575"/>
      <c r="EB34" s="575"/>
      <c r="EC34" s="576"/>
    </row>
    <row r="35" spans="2:133" ht="11.25" customHeight="1">
      <c r="B35" s="550" t="s">
        <v>190</v>
      </c>
      <c r="C35" s="551"/>
      <c r="D35" s="551"/>
      <c r="E35" s="551"/>
      <c r="F35" s="551"/>
      <c r="G35" s="551"/>
      <c r="H35" s="551"/>
      <c r="I35" s="551"/>
      <c r="J35" s="551"/>
      <c r="K35" s="551"/>
      <c r="L35" s="551"/>
      <c r="M35" s="551"/>
      <c r="N35" s="551"/>
      <c r="O35" s="551"/>
      <c r="P35" s="551"/>
      <c r="Q35" s="552"/>
      <c r="R35" s="545" t="s">
        <v>146</v>
      </c>
      <c r="S35" s="334"/>
      <c r="T35" s="334"/>
      <c r="U35" s="334"/>
      <c r="V35" s="334"/>
      <c r="W35" s="334"/>
      <c r="X35" s="334"/>
      <c r="Y35" s="546"/>
      <c r="Z35" s="547" t="s">
        <v>146</v>
      </c>
      <c r="AA35" s="547"/>
      <c r="AB35" s="547"/>
      <c r="AC35" s="547"/>
      <c r="AD35" s="548" t="s">
        <v>146</v>
      </c>
      <c r="AE35" s="548"/>
      <c r="AF35" s="548"/>
      <c r="AG35" s="548"/>
      <c r="AH35" s="548"/>
      <c r="AI35" s="548"/>
      <c r="AJ35" s="548"/>
      <c r="AK35" s="548"/>
      <c r="AL35" s="553" t="s">
        <v>146</v>
      </c>
      <c r="AM35" s="340"/>
      <c r="AN35" s="340"/>
      <c r="AO35" s="554"/>
      <c r="AP35" s="18"/>
      <c r="AQ35" s="534" t="s">
        <v>364</v>
      </c>
      <c r="AR35" s="535"/>
      <c r="AS35" s="535"/>
      <c r="AT35" s="535"/>
      <c r="AU35" s="535"/>
      <c r="AV35" s="535"/>
      <c r="AW35" s="535"/>
      <c r="AX35" s="535"/>
      <c r="AY35" s="536"/>
      <c r="AZ35" s="537">
        <v>2457373</v>
      </c>
      <c r="BA35" s="538"/>
      <c r="BB35" s="538"/>
      <c r="BC35" s="538"/>
      <c r="BD35" s="538"/>
      <c r="BE35" s="538"/>
      <c r="BF35" s="597"/>
      <c r="BG35" s="534" t="s">
        <v>388</v>
      </c>
      <c r="BH35" s="535"/>
      <c r="BI35" s="535"/>
      <c r="BJ35" s="535"/>
      <c r="BK35" s="535"/>
      <c r="BL35" s="535"/>
      <c r="BM35" s="535"/>
      <c r="BN35" s="535"/>
      <c r="BO35" s="535"/>
      <c r="BP35" s="535"/>
      <c r="BQ35" s="535"/>
      <c r="BR35" s="535"/>
      <c r="BS35" s="535"/>
      <c r="BT35" s="535"/>
      <c r="BU35" s="536"/>
      <c r="BV35" s="537">
        <v>535860</v>
      </c>
      <c r="BW35" s="538"/>
      <c r="BX35" s="538"/>
      <c r="BY35" s="538"/>
      <c r="BZ35" s="538"/>
      <c r="CA35" s="538"/>
      <c r="CB35" s="597"/>
      <c r="CD35" s="550" t="s">
        <v>316</v>
      </c>
      <c r="CE35" s="551"/>
      <c r="CF35" s="551"/>
      <c r="CG35" s="551"/>
      <c r="CH35" s="551"/>
      <c r="CI35" s="551"/>
      <c r="CJ35" s="551"/>
      <c r="CK35" s="551"/>
      <c r="CL35" s="551"/>
      <c r="CM35" s="551"/>
      <c r="CN35" s="551"/>
      <c r="CO35" s="551"/>
      <c r="CP35" s="551"/>
      <c r="CQ35" s="552"/>
      <c r="CR35" s="545">
        <v>78278</v>
      </c>
      <c r="CS35" s="570"/>
      <c r="CT35" s="570"/>
      <c r="CU35" s="570"/>
      <c r="CV35" s="570"/>
      <c r="CW35" s="570"/>
      <c r="CX35" s="570"/>
      <c r="CY35" s="571"/>
      <c r="CZ35" s="572">
        <v>0.3</v>
      </c>
      <c r="DA35" s="573"/>
      <c r="DB35" s="573"/>
      <c r="DC35" s="574"/>
      <c r="DD35" s="555">
        <v>76230</v>
      </c>
      <c r="DE35" s="570"/>
      <c r="DF35" s="570"/>
      <c r="DG35" s="570"/>
      <c r="DH35" s="570"/>
      <c r="DI35" s="570"/>
      <c r="DJ35" s="570"/>
      <c r="DK35" s="571"/>
      <c r="DL35" s="555">
        <v>76230</v>
      </c>
      <c r="DM35" s="570"/>
      <c r="DN35" s="570"/>
      <c r="DO35" s="570"/>
      <c r="DP35" s="570"/>
      <c r="DQ35" s="570"/>
      <c r="DR35" s="570"/>
      <c r="DS35" s="570"/>
      <c r="DT35" s="570"/>
      <c r="DU35" s="570"/>
      <c r="DV35" s="571"/>
      <c r="DW35" s="553">
        <v>0.5</v>
      </c>
      <c r="DX35" s="575"/>
      <c r="DY35" s="575"/>
      <c r="DZ35" s="575"/>
      <c r="EA35" s="575"/>
      <c r="EB35" s="575"/>
      <c r="EC35" s="576"/>
    </row>
    <row r="36" spans="2:133" ht="11.25" customHeight="1">
      <c r="B36" s="557" t="s">
        <v>389</v>
      </c>
      <c r="C36" s="558"/>
      <c r="D36" s="558"/>
      <c r="E36" s="558"/>
      <c r="F36" s="558"/>
      <c r="G36" s="558"/>
      <c r="H36" s="558"/>
      <c r="I36" s="558"/>
      <c r="J36" s="558"/>
      <c r="K36" s="558"/>
      <c r="L36" s="558"/>
      <c r="M36" s="558"/>
      <c r="N36" s="558"/>
      <c r="O36" s="558"/>
      <c r="P36" s="558"/>
      <c r="Q36" s="559"/>
      <c r="R36" s="598">
        <v>26773296</v>
      </c>
      <c r="S36" s="599"/>
      <c r="T36" s="599"/>
      <c r="U36" s="599"/>
      <c r="V36" s="599"/>
      <c r="W36" s="599"/>
      <c r="X36" s="599"/>
      <c r="Y36" s="600"/>
      <c r="Z36" s="601">
        <v>100</v>
      </c>
      <c r="AA36" s="601"/>
      <c r="AB36" s="601"/>
      <c r="AC36" s="601"/>
      <c r="AD36" s="602">
        <v>15443799</v>
      </c>
      <c r="AE36" s="602"/>
      <c r="AF36" s="602"/>
      <c r="AG36" s="602"/>
      <c r="AH36" s="602"/>
      <c r="AI36" s="602"/>
      <c r="AJ36" s="602"/>
      <c r="AK36" s="602"/>
      <c r="AL36" s="603">
        <v>100</v>
      </c>
      <c r="AM36" s="588"/>
      <c r="AN36" s="588"/>
      <c r="AO36" s="604"/>
      <c r="AQ36" s="605" t="s">
        <v>390</v>
      </c>
      <c r="AR36" s="337"/>
      <c r="AS36" s="337"/>
      <c r="AT36" s="337"/>
      <c r="AU36" s="337"/>
      <c r="AV36" s="337"/>
      <c r="AW36" s="337"/>
      <c r="AX36" s="337"/>
      <c r="AY36" s="606"/>
      <c r="AZ36" s="545">
        <v>418184</v>
      </c>
      <c r="BA36" s="334"/>
      <c r="BB36" s="334"/>
      <c r="BC36" s="334"/>
      <c r="BD36" s="570"/>
      <c r="BE36" s="570"/>
      <c r="BF36" s="591"/>
      <c r="BG36" s="550" t="s">
        <v>283</v>
      </c>
      <c r="BH36" s="551"/>
      <c r="BI36" s="551"/>
      <c r="BJ36" s="551"/>
      <c r="BK36" s="551"/>
      <c r="BL36" s="551"/>
      <c r="BM36" s="551"/>
      <c r="BN36" s="551"/>
      <c r="BO36" s="551"/>
      <c r="BP36" s="551"/>
      <c r="BQ36" s="551"/>
      <c r="BR36" s="551"/>
      <c r="BS36" s="551"/>
      <c r="BT36" s="551"/>
      <c r="BU36" s="552"/>
      <c r="BV36" s="545">
        <v>27653</v>
      </c>
      <c r="BW36" s="334"/>
      <c r="BX36" s="334"/>
      <c r="BY36" s="334"/>
      <c r="BZ36" s="334"/>
      <c r="CA36" s="334"/>
      <c r="CB36" s="556"/>
      <c r="CD36" s="550" t="s">
        <v>391</v>
      </c>
      <c r="CE36" s="551"/>
      <c r="CF36" s="551"/>
      <c r="CG36" s="551"/>
      <c r="CH36" s="551"/>
      <c r="CI36" s="551"/>
      <c r="CJ36" s="551"/>
      <c r="CK36" s="551"/>
      <c r="CL36" s="551"/>
      <c r="CM36" s="551"/>
      <c r="CN36" s="551"/>
      <c r="CO36" s="551"/>
      <c r="CP36" s="551"/>
      <c r="CQ36" s="552"/>
      <c r="CR36" s="545">
        <v>2094266</v>
      </c>
      <c r="CS36" s="334"/>
      <c r="CT36" s="334"/>
      <c r="CU36" s="334"/>
      <c r="CV36" s="334"/>
      <c r="CW36" s="334"/>
      <c r="CX36" s="334"/>
      <c r="CY36" s="546"/>
      <c r="CZ36" s="572">
        <v>8.1999999999999993</v>
      </c>
      <c r="DA36" s="573"/>
      <c r="DB36" s="573"/>
      <c r="DC36" s="574"/>
      <c r="DD36" s="555">
        <v>1949506</v>
      </c>
      <c r="DE36" s="334"/>
      <c r="DF36" s="334"/>
      <c r="DG36" s="334"/>
      <c r="DH36" s="334"/>
      <c r="DI36" s="334"/>
      <c r="DJ36" s="334"/>
      <c r="DK36" s="546"/>
      <c r="DL36" s="555">
        <v>1376211</v>
      </c>
      <c r="DM36" s="334"/>
      <c r="DN36" s="334"/>
      <c r="DO36" s="334"/>
      <c r="DP36" s="334"/>
      <c r="DQ36" s="334"/>
      <c r="DR36" s="334"/>
      <c r="DS36" s="334"/>
      <c r="DT36" s="334"/>
      <c r="DU36" s="334"/>
      <c r="DV36" s="546"/>
      <c r="DW36" s="553">
        <v>8.9</v>
      </c>
      <c r="DX36" s="575"/>
      <c r="DY36" s="575"/>
      <c r="DZ36" s="575"/>
      <c r="EA36" s="575"/>
      <c r="EB36" s="575"/>
      <c r="EC36" s="576"/>
    </row>
    <row r="37" spans="2:133" ht="11.25" customHeight="1">
      <c r="AQ37" s="605" t="s">
        <v>393</v>
      </c>
      <c r="AR37" s="337"/>
      <c r="AS37" s="337"/>
      <c r="AT37" s="337"/>
      <c r="AU37" s="337"/>
      <c r="AV37" s="337"/>
      <c r="AW37" s="337"/>
      <c r="AX37" s="337"/>
      <c r="AY37" s="606"/>
      <c r="AZ37" s="545">
        <v>92656</v>
      </c>
      <c r="BA37" s="334"/>
      <c r="BB37" s="334"/>
      <c r="BC37" s="334"/>
      <c r="BD37" s="570"/>
      <c r="BE37" s="570"/>
      <c r="BF37" s="591"/>
      <c r="BG37" s="550" t="s">
        <v>119</v>
      </c>
      <c r="BH37" s="551"/>
      <c r="BI37" s="551"/>
      <c r="BJ37" s="551"/>
      <c r="BK37" s="551"/>
      <c r="BL37" s="551"/>
      <c r="BM37" s="551"/>
      <c r="BN37" s="551"/>
      <c r="BO37" s="551"/>
      <c r="BP37" s="551"/>
      <c r="BQ37" s="551"/>
      <c r="BR37" s="551"/>
      <c r="BS37" s="551"/>
      <c r="BT37" s="551"/>
      <c r="BU37" s="552"/>
      <c r="BV37" s="545">
        <v>10468</v>
      </c>
      <c r="BW37" s="334"/>
      <c r="BX37" s="334"/>
      <c r="BY37" s="334"/>
      <c r="BZ37" s="334"/>
      <c r="CA37" s="334"/>
      <c r="CB37" s="556"/>
      <c r="CD37" s="550" t="s">
        <v>153</v>
      </c>
      <c r="CE37" s="551"/>
      <c r="CF37" s="551"/>
      <c r="CG37" s="551"/>
      <c r="CH37" s="551"/>
      <c r="CI37" s="551"/>
      <c r="CJ37" s="551"/>
      <c r="CK37" s="551"/>
      <c r="CL37" s="551"/>
      <c r="CM37" s="551"/>
      <c r="CN37" s="551"/>
      <c r="CO37" s="551"/>
      <c r="CP37" s="551"/>
      <c r="CQ37" s="552"/>
      <c r="CR37" s="545">
        <v>836022</v>
      </c>
      <c r="CS37" s="570"/>
      <c r="CT37" s="570"/>
      <c r="CU37" s="570"/>
      <c r="CV37" s="570"/>
      <c r="CW37" s="570"/>
      <c r="CX37" s="570"/>
      <c r="CY37" s="571"/>
      <c r="CZ37" s="572">
        <v>3.3</v>
      </c>
      <c r="DA37" s="573"/>
      <c r="DB37" s="573"/>
      <c r="DC37" s="574"/>
      <c r="DD37" s="555">
        <v>836022</v>
      </c>
      <c r="DE37" s="570"/>
      <c r="DF37" s="570"/>
      <c r="DG37" s="570"/>
      <c r="DH37" s="570"/>
      <c r="DI37" s="570"/>
      <c r="DJ37" s="570"/>
      <c r="DK37" s="571"/>
      <c r="DL37" s="555">
        <v>836022</v>
      </c>
      <c r="DM37" s="570"/>
      <c r="DN37" s="570"/>
      <c r="DO37" s="570"/>
      <c r="DP37" s="570"/>
      <c r="DQ37" s="570"/>
      <c r="DR37" s="570"/>
      <c r="DS37" s="570"/>
      <c r="DT37" s="570"/>
      <c r="DU37" s="570"/>
      <c r="DV37" s="571"/>
      <c r="DW37" s="553">
        <v>5.4</v>
      </c>
      <c r="DX37" s="575"/>
      <c r="DY37" s="575"/>
      <c r="DZ37" s="575"/>
      <c r="EA37" s="575"/>
      <c r="EB37" s="575"/>
      <c r="EC37" s="576"/>
    </row>
    <row r="38" spans="2:133" ht="11.25" customHeight="1">
      <c r="AQ38" s="605" t="s">
        <v>94</v>
      </c>
      <c r="AR38" s="337"/>
      <c r="AS38" s="337"/>
      <c r="AT38" s="337"/>
      <c r="AU38" s="337"/>
      <c r="AV38" s="337"/>
      <c r="AW38" s="337"/>
      <c r="AX38" s="337"/>
      <c r="AY38" s="606"/>
      <c r="AZ38" s="545">
        <v>6074</v>
      </c>
      <c r="BA38" s="334"/>
      <c r="BB38" s="334"/>
      <c r="BC38" s="334"/>
      <c r="BD38" s="570"/>
      <c r="BE38" s="570"/>
      <c r="BF38" s="591"/>
      <c r="BG38" s="550" t="s">
        <v>274</v>
      </c>
      <c r="BH38" s="551"/>
      <c r="BI38" s="551"/>
      <c r="BJ38" s="551"/>
      <c r="BK38" s="551"/>
      <c r="BL38" s="551"/>
      <c r="BM38" s="551"/>
      <c r="BN38" s="551"/>
      <c r="BO38" s="551"/>
      <c r="BP38" s="551"/>
      <c r="BQ38" s="551"/>
      <c r="BR38" s="551"/>
      <c r="BS38" s="551"/>
      <c r="BT38" s="551"/>
      <c r="BU38" s="552"/>
      <c r="BV38" s="545">
        <v>15966</v>
      </c>
      <c r="BW38" s="334"/>
      <c r="BX38" s="334"/>
      <c r="BY38" s="334"/>
      <c r="BZ38" s="334"/>
      <c r="CA38" s="334"/>
      <c r="CB38" s="556"/>
      <c r="CD38" s="550" t="s">
        <v>258</v>
      </c>
      <c r="CE38" s="551"/>
      <c r="CF38" s="551"/>
      <c r="CG38" s="551"/>
      <c r="CH38" s="551"/>
      <c r="CI38" s="551"/>
      <c r="CJ38" s="551"/>
      <c r="CK38" s="551"/>
      <c r="CL38" s="551"/>
      <c r="CM38" s="551"/>
      <c r="CN38" s="551"/>
      <c r="CO38" s="551"/>
      <c r="CP38" s="551"/>
      <c r="CQ38" s="552"/>
      <c r="CR38" s="545">
        <v>2033115</v>
      </c>
      <c r="CS38" s="334"/>
      <c r="CT38" s="334"/>
      <c r="CU38" s="334"/>
      <c r="CV38" s="334"/>
      <c r="CW38" s="334"/>
      <c r="CX38" s="334"/>
      <c r="CY38" s="546"/>
      <c r="CZ38" s="572">
        <v>7.9</v>
      </c>
      <c r="DA38" s="573"/>
      <c r="DB38" s="573"/>
      <c r="DC38" s="574"/>
      <c r="DD38" s="555">
        <v>1784766</v>
      </c>
      <c r="DE38" s="334"/>
      <c r="DF38" s="334"/>
      <c r="DG38" s="334"/>
      <c r="DH38" s="334"/>
      <c r="DI38" s="334"/>
      <c r="DJ38" s="334"/>
      <c r="DK38" s="546"/>
      <c r="DL38" s="555">
        <v>1023190</v>
      </c>
      <c r="DM38" s="334"/>
      <c r="DN38" s="334"/>
      <c r="DO38" s="334"/>
      <c r="DP38" s="334"/>
      <c r="DQ38" s="334"/>
      <c r="DR38" s="334"/>
      <c r="DS38" s="334"/>
      <c r="DT38" s="334"/>
      <c r="DU38" s="334"/>
      <c r="DV38" s="546"/>
      <c r="DW38" s="553">
        <v>6.6</v>
      </c>
      <c r="DX38" s="575"/>
      <c r="DY38" s="575"/>
      <c r="DZ38" s="575"/>
      <c r="EA38" s="575"/>
      <c r="EB38" s="575"/>
      <c r="EC38" s="576"/>
    </row>
    <row r="39" spans="2:133" ht="11.25" customHeight="1">
      <c r="AQ39" s="605" t="s">
        <v>394</v>
      </c>
      <c r="AR39" s="337"/>
      <c r="AS39" s="337"/>
      <c r="AT39" s="337"/>
      <c r="AU39" s="337"/>
      <c r="AV39" s="337"/>
      <c r="AW39" s="337"/>
      <c r="AX39" s="337"/>
      <c r="AY39" s="606"/>
      <c r="AZ39" s="545" t="s">
        <v>146</v>
      </c>
      <c r="BA39" s="334"/>
      <c r="BB39" s="334"/>
      <c r="BC39" s="334"/>
      <c r="BD39" s="570"/>
      <c r="BE39" s="570"/>
      <c r="BF39" s="591"/>
      <c r="BG39" s="593" t="s">
        <v>82</v>
      </c>
      <c r="BH39" s="495"/>
      <c r="BI39" s="495"/>
      <c r="BJ39" s="495"/>
      <c r="BK39" s="495"/>
      <c r="BL39" s="7"/>
      <c r="BM39" s="551" t="s">
        <v>204</v>
      </c>
      <c r="BN39" s="551"/>
      <c r="BO39" s="551"/>
      <c r="BP39" s="551"/>
      <c r="BQ39" s="551"/>
      <c r="BR39" s="551"/>
      <c r="BS39" s="551"/>
      <c r="BT39" s="551"/>
      <c r="BU39" s="552"/>
      <c r="BV39" s="545">
        <v>107</v>
      </c>
      <c r="BW39" s="334"/>
      <c r="BX39" s="334"/>
      <c r="BY39" s="334"/>
      <c r="BZ39" s="334"/>
      <c r="CA39" s="334"/>
      <c r="CB39" s="556"/>
      <c r="CD39" s="550" t="s">
        <v>6</v>
      </c>
      <c r="CE39" s="551"/>
      <c r="CF39" s="551"/>
      <c r="CG39" s="551"/>
      <c r="CH39" s="551"/>
      <c r="CI39" s="551"/>
      <c r="CJ39" s="551"/>
      <c r="CK39" s="551"/>
      <c r="CL39" s="551"/>
      <c r="CM39" s="551"/>
      <c r="CN39" s="551"/>
      <c r="CO39" s="551"/>
      <c r="CP39" s="551"/>
      <c r="CQ39" s="552"/>
      <c r="CR39" s="545">
        <v>770427</v>
      </c>
      <c r="CS39" s="570"/>
      <c r="CT39" s="570"/>
      <c r="CU39" s="570"/>
      <c r="CV39" s="570"/>
      <c r="CW39" s="570"/>
      <c r="CX39" s="570"/>
      <c r="CY39" s="571"/>
      <c r="CZ39" s="572">
        <v>3</v>
      </c>
      <c r="DA39" s="573"/>
      <c r="DB39" s="573"/>
      <c r="DC39" s="574"/>
      <c r="DD39" s="555">
        <v>744797</v>
      </c>
      <c r="DE39" s="570"/>
      <c r="DF39" s="570"/>
      <c r="DG39" s="570"/>
      <c r="DH39" s="570"/>
      <c r="DI39" s="570"/>
      <c r="DJ39" s="570"/>
      <c r="DK39" s="571"/>
      <c r="DL39" s="555" t="s">
        <v>146</v>
      </c>
      <c r="DM39" s="570"/>
      <c r="DN39" s="570"/>
      <c r="DO39" s="570"/>
      <c r="DP39" s="570"/>
      <c r="DQ39" s="570"/>
      <c r="DR39" s="570"/>
      <c r="DS39" s="570"/>
      <c r="DT39" s="570"/>
      <c r="DU39" s="570"/>
      <c r="DV39" s="571"/>
      <c r="DW39" s="553" t="s">
        <v>146</v>
      </c>
      <c r="DX39" s="575"/>
      <c r="DY39" s="575"/>
      <c r="DZ39" s="575"/>
      <c r="EA39" s="575"/>
      <c r="EB39" s="575"/>
      <c r="EC39" s="576"/>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5" t="s">
        <v>395</v>
      </c>
      <c r="AR40" s="337"/>
      <c r="AS40" s="337"/>
      <c r="AT40" s="337"/>
      <c r="AU40" s="337"/>
      <c r="AV40" s="337"/>
      <c r="AW40" s="337"/>
      <c r="AX40" s="337"/>
      <c r="AY40" s="606"/>
      <c r="AZ40" s="545">
        <v>785608</v>
      </c>
      <c r="BA40" s="334"/>
      <c r="BB40" s="334"/>
      <c r="BC40" s="334"/>
      <c r="BD40" s="570"/>
      <c r="BE40" s="570"/>
      <c r="BF40" s="591"/>
      <c r="BG40" s="593"/>
      <c r="BH40" s="495"/>
      <c r="BI40" s="495"/>
      <c r="BJ40" s="495"/>
      <c r="BK40" s="495"/>
      <c r="BL40" s="7"/>
      <c r="BM40" s="551" t="s">
        <v>358</v>
      </c>
      <c r="BN40" s="551"/>
      <c r="BO40" s="551"/>
      <c r="BP40" s="551"/>
      <c r="BQ40" s="551"/>
      <c r="BR40" s="551"/>
      <c r="BS40" s="551"/>
      <c r="BT40" s="551"/>
      <c r="BU40" s="552"/>
      <c r="BV40" s="545">
        <v>93</v>
      </c>
      <c r="BW40" s="334"/>
      <c r="BX40" s="334"/>
      <c r="BY40" s="334"/>
      <c r="BZ40" s="334"/>
      <c r="CA40" s="334"/>
      <c r="CB40" s="556"/>
      <c r="CD40" s="550" t="s">
        <v>396</v>
      </c>
      <c r="CE40" s="551"/>
      <c r="CF40" s="551"/>
      <c r="CG40" s="551"/>
      <c r="CH40" s="551"/>
      <c r="CI40" s="551"/>
      <c r="CJ40" s="551"/>
      <c r="CK40" s="551"/>
      <c r="CL40" s="551"/>
      <c r="CM40" s="551"/>
      <c r="CN40" s="551"/>
      <c r="CO40" s="551"/>
      <c r="CP40" s="551"/>
      <c r="CQ40" s="552"/>
      <c r="CR40" s="545" t="s">
        <v>146</v>
      </c>
      <c r="CS40" s="334"/>
      <c r="CT40" s="334"/>
      <c r="CU40" s="334"/>
      <c r="CV40" s="334"/>
      <c r="CW40" s="334"/>
      <c r="CX40" s="334"/>
      <c r="CY40" s="546"/>
      <c r="CZ40" s="572" t="s">
        <v>146</v>
      </c>
      <c r="DA40" s="573"/>
      <c r="DB40" s="573"/>
      <c r="DC40" s="574"/>
      <c r="DD40" s="555" t="s">
        <v>146</v>
      </c>
      <c r="DE40" s="334"/>
      <c r="DF40" s="334"/>
      <c r="DG40" s="334"/>
      <c r="DH40" s="334"/>
      <c r="DI40" s="334"/>
      <c r="DJ40" s="334"/>
      <c r="DK40" s="546"/>
      <c r="DL40" s="555" t="s">
        <v>146</v>
      </c>
      <c r="DM40" s="334"/>
      <c r="DN40" s="334"/>
      <c r="DO40" s="334"/>
      <c r="DP40" s="334"/>
      <c r="DQ40" s="334"/>
      <c r="DR40" s="334"/>
      <c r="DS40" s="334"/>
      <c r="DT40" s="334"/>
      <c r="DU40" s="334"/>
      <c r="DV40" s="546"/>
      <c r="DW40" s="553" t="s">
        <v>146</v>
      </c>
      <c r="DX40" s="575"/>
      <c r="DY40" s="575"/>
      <c r="DZ40" s="575"/>
      <c r="EA40" s="575"/>
      <c r="EB40" s="575"/>
      <c r="EC40" s="576"/>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57" t="s">
        <v>397</v>
      </c>
      <c r="AR41" s="558"/>
      <c r="AS41" s="558"/>
      <c r="AT41" s="558"/>
      <c r="AU41" s="558"/>
      <c r="AV41" s="558"/>
      <c r="AW41" s="558"/>
      <c r="AX41" s="558"/>
      <c r="AY41" s="559"/>
      <c r="AZ41" s="598">
        <v>1154851</v>
      </c>
      <c r="BA41" s="599"/>
      <c r="BB41" s="599"/>
      <c r="BC41" s="599"/>
      <c r="BD41" s="587"/>
      <c r="BE41" s="587"/>
      <c r="BF41" s="589"/>
      <c r="BG41" s="511"/>
      <c r="BH41" s="512"/>
      <c r="BI41" s="512"/>
      <c r="BJ41" s="512"/>
      <c r="BK41" s="512"/>
      <c r="BL41" s="23"/>
      <c r="BM41" s="558" t="s">
        <v>352</v>
      </c>
      <c r="BN41" s="558"/>
      <c r="BO41" s="558"/>
      <c r="BP41" s="558"/>
      <c r="BQ41" s="558"/>
      <c r="BR41" s="558"/>
      <c r="BS41" s="558"/>
      <c r="BT41" s="558"/>
      <c r="BU41" s="559"/>
      <c r="BV41" s="598">
        <v>269</v>
      </c>
      <c r="BW41" s="599"/>
      <c r="BX41" s="599"/>
      <c r="BY41" s="599"/>
      <c r="BZ41" s="599"/>
      <c r="CA41" s="599"/>
      <c r="CB41" s="607"/>
      <c r="CD41" s="550" t="s">
        <v>398</v>
      </c>
      <c r="CE41" s="551"/>
      <c r="CF41" s="551"/>
      <c r="CG41" s="551"/>
      <c r="CH41" s="551"/>
      <c r="CI41" s="551"/>
      <c r="CJ41" s="551"/>
      <c r="CK41" s="551"/>
      <c r="CL41" s="551"/>
      <c r="CM41" s="551"/>
      <c r="CN41" s="551"/>
      <c r="CO41" s="551"/>
      <c r="CP41" s="551"/>
      <c r="CQ41" s="552"/>
      <c r="CR41" s="545" t="s">
        <v>146</v>
      </c>
      <c r="CS41" s="570"/>
      <c r="CT41" s="570"/>
      <c r="CU41" s="570"/>
      <c r="CV41" s="570"/>
      <c r="CW41" s="570"/>
      <c r="CX41" s="570"/>
      <c r="CY41" s="571"/>
      <c r="CZ41" s="572" t="s">
        <v>146</v>
      </c>
      <c r="DA41" s="573"/>
      <c r="DB41" s="573"/>
      <c r="DC41" s="574"/>
      <c r="DD41" s="555" t="s">
        <v>146</v>
      </c>
      <c r="DE41" s="570"/>
      <c r="DF41" s="570"/>
      <c r="DG41" s="570"/>
      <c r="DH41" s="570"/>
      <c r="DI41" s="570"/>
      <c r="DJ41" s="570"/>
      <c r="DK41" s="571"/>
      <c r="DL41" s="608"/>
      <c r="DM41" s="609"/>
      <c r="DN41" s="609"/>
      <c r="DO41" s="609"/>
      <c r="DP41" s="609"/>
      <c r="DQ41" s="609"/>
      <c r="DR41" s="609"/>
      <c r="DS41" s="609"/>
      <c r="DT41" s="609"/>
      <c r="DU41" s="609"/>
      <c r="DV41" s="610"/>
      <c r="DW41" s="611"/>
      <c r="DX41" s="612"/>
      <c r="DY41" s="612"/>
      <c r="DZ41" s="612"/>
      <c r="EA41" s="612"/>
      <c r="EB41" s="612"/>
      <c r="EC41" s="613"/>
    </row>
    <row r="42" spans="2:133" ht="11.25" customHeight="1">
      <c r="B42" s="8" t="s">
        <v>399</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0" t="s">
        <v>400</v>
      </c>
      <c r="CE42" s="551"/>
      <c r="CF42" s="551"/>
      <c r="CG42" s="551"/>
      <c r="CH42" s="551"/>
      <c r="CI42" s="551"/>
      <c r="CJ42" s="551"/>
      <c r="CK42" s="551"/>
      <c r="CL42" s="551"/>
      <c r="CM42" s="551"/>
      <c r="CN42" s="551"/>
      <c r="CO42" s="551"/>
      <c r="CP42" s="551"/>
      <c r="CQ42" s="552"/>
      <c r="CR42" s="545">
        <v>3800550</v>
      </c>
      <c r="CS42" s="334"/>
      <c r="CT42" s="334"/>
      <c r="CU42" s="334"/>
      <c r="CV42" s="334"/>
      <c r="CW42" s="334"/>
      <c r="CX42" s="334"/>
      <c r="CY42" s="546"/>
      <c r="CZ42" s="572">
        <v>14.8</v>
      </c>
      <c r="DA42" s="614"/>
      <c r="DB42" s="614"/>
      <c r="DC42" s="615"/>
      <c r="DD42" s="555">
        <v>1052010</v>
      </c>
      <c r="DE42" s="334"/>
      <c r="DF42" s="334"/>
      <c r="DG42" s="334"/>
      <c r="DH42" s="334"/>
      <c r="DI42" s="334"/>
      <c r="DJ42" s="334"/>
      <c r="DK42" s="546"/>
      <c r="DL42" s="608"/>
      <c r="DM42" s="609"/>
      <c r="DN42" s="609"/>
      <c r="DO42" s="609"/>
      <c r="DP42" s="609"/>
      <c r="DQ42" s="609"/>
      <c r="DR42" s="609"/>
      <c r="DS42" s="609"/>
      <c r="DT42" s="609"/>
      <c r="DU42" s="609"/>
      <c r="DV42" s="610"/>
      <c r="DW42" s="611"/>
      <c r="DX42" s="612"/>
      <c r="DY42" s="612"/>
      <c r="DZ42" s="612"/>
      <c r="EA42" s="612"/>
      <c r="EB42" s="612"/>
      <c r="EC42" s="613"/>
    </row>
    <row r="43" spans="2:133" ht="11.25" customHeight="1">
      <c r="B43" s="43" t="s">
        <v>181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0" t="s">
        <v>248</v>
      </c>
      <c r="CE43" s="551"/>
      <c r="CF43" s="551"/>
      <c r="CG43" s="551"/>
      <c r="CH43" s="551"/>
      <c r="CI43" s="551"/>
      <c r="CJ43" s="551"/>
      <c r="CK43" s="551"/>
      <c r="CL43" s="551"/>
      <c r="CM43" s="551"/>
      <c r="CN43" s="551"/>
      <c r="CO43" s="551"/>
      <c r="CP43" s="551"/>
      <c r="CQ43" s="552"/>
      <c r="CR43" s="545">
        <v>34608</v>
      </c>
      <c r="CS43" s="570"/>
      <c r="CT43" s="570"/>
      <c r="CU43" s="570"/>
      <c r="CV43" s="570"/>
      <c r="CW43" s="570"/>
      <c r="CX43" s="570"/>
      <c r="CY43" s="571"/>
      <c r="CZ43" s="572">
        <v>0.1</v>
      </c>
      <c r="DA43" s="573"/>
      <c r="DB43" s="573"/>
      <c r="DC43" s="574"/>
      <c r="DD43" s="555">
        <v>34608</v>
      </c>
      <c r="DE43" s="570"/>
      <c r="DF43" s="570"/>
      <c r="DG43" s="570"/>
      <c r="DH43" s="570"/>
      <c r="DI43" s="570"/>
      <c r="DJ43" s="570"/>
      <c r="DK43" s="571"/>
      <c r="DL43" s="608"/>
      <c r="DM43" s="609"/>
      <c r="DN43" s="609"/>
      <c r="DO43" s="609"/>
      <c r="DP43" s="609"/>
      <c r="DQ43" s="609"/>
      <c r="DR43" s="609"/>
      <c r="DS43" s="609"/>
      <c r="DT43" s="609"/>
      <c r="DU43" s="609"/>
      <c r="DV43" s="610"/>
      <c r="DW43" s="611"/>
      <c r="DX43" s="612"/>
      <c r="DY43" s="612"/>
      <c r="DZ43" s="612"/>
      <c r="EA43" s="612"/>
      <c r="EB43" s="612"/>
      <c r="EC43" s="613"/>
    </row>
    <row r="44" spans="2:133" ht="11.25" customHeight="1">
      <c r="B44" s="44" t="s">
        <v>342</v>
      </c>
      <c r="CD44" s="516" t="s">
        <v>372</v>
      </c>
      <c r="CE44" s="439"/>
      <c r="CF44" s="550" t="s">
        <v>179</v>
      </c>
      <c r="CG44" s="551"/>
      <c r="CH44" s="551"/>
      <c r="CI44" s="551"/>
      <c r="CJ44" s="551"/>
      <c r="CK44" s="551"/>
      <c r="CL44" s="551"/>
      <c r="CM44" s="551"/>
      <c r="CN44" s="551"/>
      <c r="CO44" s="551"/>
      <c r="CP44" s="551"/>
      <c r="CQ44" s="552"/>
      <c r="CR44" s="545">
        <v>3800550</v>
      </c>
      <c r="CS44" s="334"/>
      <c r="CT44" s="334"/>
      <c r="CU44" s="334"/>
      <c r="CV44" s="334"/>
      <c r="CW44" s="334"/>
      <c r="CX44" s="334"/>
      <c r="CY44" s="546"/>
      <c r="CZ44" s="572">
        <v>14.8</v>
      </c>
      <c r="DA44" s="614"/>
      <c r="DB44" s="614"/>
      <c r="DC44" s="615"/>
      <c r="DD44" s="555">
        <v>1052010</v>
      </c>
      <c r="DE44" s="334"/>
      <c r="DF44" s="334"/>
      <c r="DG44" s="334"/>
      <c r="DH44" s="334"/>
      <c r="DI44" s="334"/>
      <c r="DJ44" s="334"/>
      <c r="DK44" s="546"/>
      <c r="DL44" s="608"/>
      <c r="DM44" s="609"/>
      <c r="DN44" s="609"/>
      <c r="DO44" s="609"/>
      <c r="DP44" s="609"/>
      <c r="DQ44" s="609"/>
      <c r="DR44" s="609"/>
      <c r="DS44" s="609"/>
      <c r="DT44" s="609"/>
      <c r="DU44" s="609"/>
      <c r="DV44" s="610"/>
      <c r="DW44" s="611"/>
      <c r="DX44" s="612"/>
      <c r="DY44" s="612"/>
      <c r="DZ44" s="612"/>
      <c r="EA44" s="612"/>
      <c r="EB44" s="612"/>
      <c r="EC44" s="613"/>
    </row>
    <row r="45" spans="2:133" ht="11.25" customHeight="1">
      <c r="CD45" s="517"/>
      <c r="CE45" s="442"/>
      <c r="CF45" s="550" t="s">
        <v>401</v>
      </c>
      <c r="CG45" s="551"/>
      <c r="CH45" s="551"/>
      <c r="CI45" s="551"/>
      <c r="CJ45" s="551"/>
      <c r="CK45" s="551"/>
      <c r="CL45" s="551"/>
      <c r="CM45" s="551"/>
      <c r="CN45" s="551"/>
      <c r="CO45" s="551"/>
      <c r="CP45" s="551"/>
      <c r="CQ45" s="552"/>
      <c r="CR45" s="545">
        <v>927272</v>
      </c>
      <c r="CS45" s="570"/>
      <c r="CT45" s="570"/>
      <c r="CU45" s="570"/>
      <c r="CV45" s="570"/>
      <c r="CW45" s="570"/>
      <c r="CX45" s="570"/>
      <c r="CY45" s="571"/>
      <c r="CZ45" s="572">
        <v>3.6</v>
      </c>
      <c r="DA45" s="573"/>
      <c r="DB45" s="573"/>
      <c r="DC45" s="574"/>
      <c r="DD45" s="555">
        <v>82209</v>
      </c>
      <c r="DE45" s="570"/>
      <c r="DF45" s="570"/>
      <c r="DG45" s="570"/>
      <c r="DH45" s="570"/>
      <c r="DI45" s="570"/>
      <c r="DJ45" s="570"/>
      <c r="DK45" s="571"/>
      <c r="DL45" s="608"/>
      <c r="DM45" s="609"/>
      <c r="DN45" s="609"/>
      <c r="DO45" s="609"/>
      <c r="DP45" s="609"/>
      <c r="DQ45" s="609"/>
      <c r="DR45" s="609"/>
      <c r="DS45" s="609"/>
      <c r="DT45" s="609"/>
      <c r="DU45" s="609"/>
      <c r="DV45" s="610"/>
      <c r="DW45" s="611"/>
      <c r="DX45" s="612"/>
      <c r="DY45" s="612"/>
      <c r="DZ45" s="612"/>
      <c r="EA45" s="612"/>
      <c r="EB45" s="612"/>
      <c r="EC45" s="613"/>
    </row>
    <row r="46" spans="2:133" ht="11.25" customHeight="1">
      <c r="CD46" s="517"/>
      <c r="CE46" s="442"/>
      <c r="CF46" s="550" t="s">
        <v>251</v>
      </c>
      <c r="CG46" s="551"/>
      <c r="CH46" s="551"/>
      <c r="CI46" s="551"/>
      <c r="CJ46" s="551"/>
      <c r="CK46" s="551"/>
      <c r="CL46" s="551"/>
      <c r="CM46" s="551"/>
      <c r="CN46" s="551"/>
      <c r="CO46" s="551"/>
      <c r="CP46" s="551"/>
      <c r="CQ46" s="552"/>
      <c r="CR46" s="545">
        <v>2873278</v>
      </c>
      <c r="CS46" s="334"/>
      <c r="CT46" s="334"/>
      <c r="CU46" s="334"/>
      <c r="CV46" s="334"/>
      <c r="CW46" s="334"/>
      <c r="CX46" s="334"/>
      <c r="CY46" s="546"/>
      <c r="CZ46" s="572">
        <v>11.2</v>
      </c>
      <c r="DA46" s="614"/>
      <c r="DB46" s="614"/>
      <c r="DC46" s="615"/>
      <c r="DD46" s="555">
        <v>969801</v>
      </c>
      <c r="DE46" s="334"/>
      <c r="DF46" s="334"/>
      <c r="DG46" s="334"/>
      <c r="DH46" s="334"/>
      <c r="DI46" s="334"/>
      <c r="DJ46" s="334"/>
      <c r="DK46" s="546"/>
      <c r="DL46" s="608"/>
      <c r="DM46" s="609"/>
      <c r="DN46" s="609"/>
      <c r="DO46" s="609"/>
      <c r="DP46" s="609"/>
      <c r="DQ46" s="609"/>
      <c r="DR46" s="609"/>
      <c r="DS46" s="609"/>
      <c r="DT46" s="609"/>
      <c r="DU46" s="609"/>
      <c r="DV46" s="610"/>
      <c r="DW46" s="611"/>
      <c r="DX46" s="612"/>
      <c r="DY46" s="612"/>
      <c r="DZ46" s="612"/>
      <c r="EA46" s="612"/>
      <c r="EB46" s="612"/>
      <c r="EC46" s="613"/>
    </row>
    <row r="47" spans="2:133" ht="11.25" customHeight="1">
      <c r="CD47" s="517"/>
      <c r="CE47" s="442"/>
      <c r="CF47" s="550" t="s">
        <v>402</v>
      </c>
      <c r="CG47" s="551"/>
      <c r="CH47" s="551"/>
      <c r="CI47" s="551"/>
      <c r="CJ47" s="551"/>
      <c r="CK47" s="551"/>
      <c r="CL47" s="551"/>
      <c r="CM47" s="551"/>
      <c r="CN47" s="551"/>
      <c r="CO47" s="551"/>
      <c r="CP47" s="551"/>
      <c r="CQ47" s="552"/>
      <c r="CR47" s="545" t="s">
        <v>146</v>
      </c>
      <c r="CS47" s="570"/>
      <c r="CT47" s="570"/>
      <c r="CU47" s="570"/>
      <c r="CV47" s="570"/>
      <c r="CW47" s="570"/>
      <c r="CX47" s="570"/>
      <c r="CY47" s="571"/>
      <c r="CZ47" s="572" t="s">
        <v>146</v>
      </c>
      <c r="DA47" s="573"/>
      <c r="DB47" s="573"/>
      <c r="DC47" s="574"/>
      <c r="DD47" s="555" t="s">
        <v>146</v>
      </c>
      <c r="DE47" s="570"/>
      <c r="DF47" s="570"/>
      <c r="DG47" s="570"/>
      <c r="DH47" s="570"/>
      <c r="DI47" s="570"/>
      <c r="DJ47" s="570"/>
      <c r="DK47" s="571"/>
      <c r="DL47" s="608"/>
      <c r="DM47" s="609"/>
      <c r="DN47" s="609"/>
      <c r="DO47" s="609"/>
      <c r="DP47" s="609"/>
      <c r="DQ47" s="609"/>
      <c r="DR47" s="609"/>
      <c r="DS47" s="609"/>
      <c r="DT47" s="609"/>
      <c r="DU47" s="609"/>
      <c r="DV47" s="610"/>
      <c r="DW47" s="611"/>
      <c r="DX47" s="612"/>
      <c r="DY47" s="612"/>
      <c r="DZ47" s="612"/>
      <c r="EA47" s="612"/>
      <c r="EB47" s="612"/>
      <c r="EC47" s="613"/>
    </row>
    <row r="48" spans="2:133" ht="11.25" customHeight="1">
      <c r="CD48" s="518"/>
      <c r="CE48" s="520"/>
      <c r="CF48" s="550" t="s">
        <v>61</v>
      </c>
      <c r="CG48" s="551"/>
      <c r="CH48" s="551"/>
      <c r="CI48" s="551"/>
      <c r="CJ48" s="551"/>
      <c r="CK48" s="551"/>
      <c r="CL48" s="551"/>
      <c r="CM48" s="551"/>
      <c r="CN48" s="551"/>
      <c r="CO48" s="551"/>
      <c r="CP48" s="551"/>
      <c r="CQ48" s="552"/>
      <c r="CR48" s="545" t="s">
        <v>146</v>
      </c>
      <c r="CS48" s="334"/>
      <c r="CT48" s="334"/>
      <c r="CU48" s="334"/>
      <c r="CV48" s="334"/>
      <c r="CW48" s="334"/>
      <c r="CX48" s="334"/>
      <c r="CY48" s="546"/>
      <c r="CZ48" s="572" t="s">
        <v>146</v>
      </c>
      <c r="DA48" s="614"/>
      <c r="DB48" s="614"/>
      <c r="DC48" s="615"/>
      <c r="DD48" s="555" t="s">
        <v>146</v>
      </c>
      <c r="DE48" s="334"/>
      <c r="DF48" s="334"/>
      <c r="DG48" s="334"/>
      <c r="DH48" s="334"/>
      <c r="DI48" s="334"/>
      <c r="DJ48" s="334"/>
      <c r="DK48" s="546"/>
      <c r="DL48" s="608"/>
      <c r="DM48" s="609"/>
      <c r="DN48" s="609"/>
      <c r="DO48" s="609"/>
      <c r="DP48" s="609"/>
      <c r="DQ48" s="609"/>
      <c r="DR48" s="609"/>
      <c r="DS48" s="609"/>
      <c r="DT48" s="609"/>
      <c r="DU48" s="609"/>
      <c r="DV48" s="610"/>
      <c r="DW48" s="611"/>
      <c r="DX48" s="612"/>
      <c r="DY48" s="612"/>
      <c r="DZ48" s="612"/>
      <c r="EA48" s="612"/>
      <c r="EB48" s="612"/>
      <c r="EC48" s="613"/>
    </row>
    <row r="49" spans="82:133" ht="11.25" customHeight="1">
      <c r="CD49" s="557" t="s">
        <v>5</v>
      </c>
      <c r="CE49" s="558"/>
      <c r="CF49" s="558"/>
      <c r="CG49" s="558"/>
      <c r="CH49" s="558"/>
      <c r="CI49" s="558"/>
      <c r="CJ49" s="558"/>
      <c r="CK49" s="558"/>
      <c r="CL49" s="558"/>
      <c r="CM49" s="558"/>
      <c r="CN49" s="558"/>
      <c r="CO49" s="558"/>
      <c r="CP49" s="558"/>
      <c r="CQ49" s="559"/>
      <c r="CR49" s="598">
        <v>25601383</v>
      </c>
      <c r="CS49" s="587"/>
      <c r="CT49" s="587"/>
      <c r="CU49" s="587"/>
      <c r="CV49" s="587"/>
      <c r="CW49" s="587"/>
      <c r="CX49" s="587"/>
      <c r="CY49" s="616"/>
      <c r="CZ49" s="617">
        <v>100</v>
      </c>
      <c r="DA49" s="618"/>
      <c r="DB49" s="618"/>
      <c r="DC49" s="619"/>
      <c r="DD49" s="620">
        <v>16827235</v>
      </c>
      <c r="DE49" s="587"/>
      <c r="DF49" s="587"/>
      <c r="DG49" s="587"/>
      <c r="DH49" s="587"/>
      <c r="DI49" s="587"/>
      <c r="DJ49" s="587"/>
      <c r="DK49" s="616"/>
      <c r="DL49" s="621"/>
      <c r="DM49" s="622"/>
      <c r="DN49" s="622"/>
      <c r="DO49" s="622"/>
      <c r="DP49" s="622"/>
      <c r="DQ49" s="622"/>
      <c r="DR49" s="622"/>
      <c r="DS49" s="622"/>
      <c r="DT49" s="622"/>
      <c r="DU49" s="622"/>
      <c r="DV49" s="623"/>
      <c r="DW49" s="624"/>
      <c r="DX49" s="625"/>
      <c r="DY49" s="625"/>
      <c r="DZ49" s="625"/>
      <c r="EA49" s="625"/>
      <c r="EB49" s="625"/>
      <c r="EC49" s="626"/>
    </row>
    <row r="50" spans="82:133" ht="11.25" hidden="1" customHeight="1"/>
    <row r="51" spans="82:133" ht="11.25" hidden="1" customHeight="1"/>
  </sheetData>
  <sheetProtection password="851F"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403</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67" t="s">
        <v>277</v>
      </c>
      <c r="DK2" s="668"/>
      <c r="DL2" s="668"/>
      <c r="DM2" s="668"/>
      <c r="DN2" s="668"/>
      <c r="DO2" s="669"/>
      <c r="DP2" s="68"/>
      <c r="DQ2" s="667" t="s">
        <v>173</v>
      </c>
      <c r="DR2" s="668"/>
      <c r="DS2" s="668"/>
      <c r="DT2" s="668"/>
      <c r="DU2" s="668"/>
      <c r="DV2" s="668"/>
      <c r="DW2" s="668"/>
      <c r="DX2" s="668"/>
      <c r="DY2" s="668"/>
      <c r="DZ2" s="669"/>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70" t="s">
        <v>298</v>
      </c>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2"/>
      <c r="BA4" s="62"/>
      <c r="BB4" s="62"/>
      <c r="BC4" s="62"/>
      <c r="BD4" s="62"/>
      <c r="BE4" s="80"/>
      <c r="BF4" s="80"/>
      <c r="BG4" s="80"/>
      <c r="BH4" s="80"/>
      <c r="BI4" s="80"/>
      <c r="BJ4" s="80"/>
      <c r="BK4" s="80"/>
      <c r="BL4" s="80"/>
      <c r="BM4" s="80"/>
      <c r="BN4" s="80"/>
      <c r="BO4" s="80"/>
      <c r="BP4" s="80"/>
      <c r="BQ4" s="62" t="s">
        <v>404</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39" t="s">
        <v>406</v>
      </c>
      <c r="B5" s="640"/>
      <c r="C5" s="640"/>
      <c r="D5" s="640"/>
      <c r="E5" s="640"/>
      <c r="F5" s="640"/>
      <c r="G5" s="640"/>
      <c r="H5" s="640"/>
      <c r="I5" s="640"/>
      <c r="J5" s="640"/>
      <c r="K5" s="640"/>
      <c r="L5" s="640"/>
      <c r="M5" s="640"/>
      <c r="N5" s="640"/>
      <c r="O5" s="640"/>
      <c r="P5" s="641"/>
      <c r="Q5" s="633" t="s">
        <v>227</v>
      </c>
      <c r="R5" s="634"/>
      <c r="S5" s="634"/>
      <c r="T5" s="634"/>
      <c r="U5" s="645"/>
      <c r="V5" s="633" t="s">
        <v>97</v>
      </c>
      <c r="W5" s="634"/>
      <c r="X5" s="634"/>
      <c r="Y5" s="634"/>
      <c r="Z5" s="645"/>
      <c r="AA5" s="633" t="s">
        <v>407</v>
      </c>
      <c r="AB5" s="634"/>
      <c r="AC5" s="634"/>
      <c r="AD5" s="634"/>
      <c r="AE5" s="634"/>
      <c r="AF5" s="902" t="s">
        <v>143</v>
      </c>
      <c r="AG5" s="634"/>
      <c r="AH5" s="634"/>
      <c r="AI5" s="634"/>
      <c r="AJ5" s="635"/>
      <c r="AK5" s="634" t="s">
        <v>392</v>
      </c>
      <c r="AL5" s="634"/>
      <c r="AM5" s="634"/>
      <c r="AN5" s="634"/>
      <c r="AO5" s="645"/>
      <c r="AP5" s="633" t="s">
        <v>150</v>
      </c>
      <c r="AQ5" s="634"/>
      <c r="AR5" s="634"/>
      <c r="AS5" s="634"/>
      <c r="AT5" s="645"/>
      <c r="AU5" s="633" t="s">
        <v>16</v>
      </c>
      <c r="AV5" s="634"/>
      <c r="AW5" s="634"/>
      <c r="AX5" s="634"/>
      <c r="AY5" s="635"/>
      <c r="AZ5" s="71"/>
      <c r="BA5" s="71"/>
      <c r="BB5" s="71"/>
      <c r="BC5" s="71"/>
      <c r="BD5" s="71"/>
      <c r="BE5" s="83"/>
      <c r="BF5" s="83"/>
      <c r="BG5" s="83"/>
      <c r="BH5" s="83"/>
      <c r="BI5" s="83"/>
      <c r="BJ5" s="83"/>
      <c r="BK5" s="83"/>
      <c r="BL5" s="83"/>
      <c r="BM5" s="83"/>
      <c r="BN5" s="83"/>
      <c r="BO5" s="83"/>
      <c r="BP5" s="83"/>
      <c r="BQ5" s="639" t="s">
        <v>276</v>
      </c>
      <c r="BR5" s="640"/>
      <c r="BS5" s="640"/>
      <c r="BT5" s="640"/>
      <c r="BU5" s="640"/>
      <c r="BV5" s="640"/>
      <c r="BW5" s="640"/>
      <c r="BX5" s="640"/>
      <c r="BY5" s="640"/>
      <c r="BZ5" s="640"/>
      <c r="CA5" s="640"/>
      <c r="CB5" s="640"/>
      <c r="CC5" s="640"/>
      <c r="CD5" s="640"/>
      <c r="CE5" s="640"/>
      <c r="CF5" s="640"/>
      <c r="CG5" s="641"/>
      <c r="CH5" s="633" t="s">
        <v>348</v>
      </c>
      <c r="CI5" s="634"/>
      <c r="CJ5" s="634"/>
      <c r="CK5" s="634"/>
      <c r="CL5" s="645"/>
      <c r="CM5" s="633" t="s">
        <v>408</v>
      </c>
      <c r="CN5" s="634"/>
      <c r="CO5" s="634"/>
      <c r="CP5" s="634"/>
      <c r="CQ5" s="645"/>
      <c r="CR5" s="633" t="s">
        <v>155</v>
      </c>
      <c r="CS5" s="634"/>
      <c r="CT5" s="634"/>
      <c r="CU5" s="634"/>
      <c r="CV5" s="645"/>
      <c r="CW5" s="633" t="s">
        <v>371</v>
      </c>
      <c r="CX5" s="634"/>
      <c r="CY5" s="634"/>
      <c r="CZ5" s="634"/>
      <c r="DA5" s="645"/>
      <c r="DB5" s="633" t="s">
        <v>409</v>
      </c>
      <c r="DC5" s="634"/>
      <c r="DD5" s="634"/>
      <c r="DE5" s="634"/>
      <c r="DF5" s="645"/>
      <c r="DG5" s="647" t="s">
        <v>412</v>
      </c>
      <c r="DH5" s="648"/>
      <c r="DI5" s="648"/>
      <c r="DJ5" s="648"/>
      <c r="DK5" s="649"/>
      <c r="DL5" s="647" t="s">
        <v>414</v>
      </c>
      <c r="DM5" s="648"/>
      <c r="DN5" s="648"/>
      <c r="DO5" s="648"/>
      <c r="DP5" s="649"/>
      <c r="DQ5" s="633" t="s">
        <v>415</v>
      </c>
      <c r="DR5" s="634"/>
      <c r="DS5" s="634"/>
      <c r="DT5" s="634"/>
      <c r="DU5" s="645"/>
      <c r="DV5" s="633" t="s">
        <v>16</v>
      </c>
      <c r="DW5" s="634"/>
      <c r="DX5" s="634"/>
      <c r="DY5" s="634"/>
      <c r="DZ5" s="635"/>
      <c r="EA5" s="80"/>
    </row>
    <row r="6" spans="1:131" s="52" customFormat="1" ht="26.25" customHeight="1">
      <c r="A6" s="642"/>
      <c r="B6" s="643"/>
      <c r="C6" s="643"/>
      <c r="D6" s="643"/>
      <c r="E6" s="643"/>
      <c r="F6" s="643"/>
      <c r="G6" s="643"/>
      <c r="H6" s="643"/>
      <c r="I6" s="643"/>
      <c r="J6" s="643"/>
      <c r="K6" s="643"/>
      <c r="L6" s="643"/>
      <c r="M6" s="643"/>
      <c r="N6" s="643"/>
      <c r="O6" s="643"/>
      <c r="P6" s="644"/>
      <c r="Q6" s="636"/>
      <c r="R6" s="637"/>
      <c r="S6" s="637"/>
      <c r="T6" s="637"/>
      <c r="U6" s="646"/>
      <c r="V6" s="636"/>
      <c r="W6" s="637"/>
      <c r="X6" s="637"/>
      <c r="Y6" s="637"/>
      <c r="Z6" s="646"/>
      <c r="AA6" s="636"/>
      <c r="AB6" s="637"/>
      <c r="AC6" s="637"/>
      <c r="AD6" s="637"/>
      <c r="AE6" s="637"/>
      <c r="AF6" s="903"/>
      <c r="AG6" s="637"/>
      <c r="AH6" s="637"/>
      <c r="AI6" s="637"/>
      <c r="AJ6" s="638"/>
      <c r="AK6" s="637"/>
      <c r="AL6" s="637"/>
      <c r="AM6" s="637"/>
      <c r="AN6" s="637"/>
      <c r="AO6" s="646"/>
      <c r="AP6" s="636"/>
      <c r="AQ6" s="637"/>
      <c r="AR6" s="637"/>
      <c r="AS6" s="637"/>
      <c r="AT6" s="646"/>
      <c r="AU6" s="636"/>
      <c r="AV6" s="637"/>
      <c r="AW6" s="637"/>
      <c r="AX6" s="637"/>
      <c r="AY6" s="638"/>
      <c r="AZ6" s="62"/>
      <c r="BA6" s="62"/>
      <c r="BB6" s="62"/>
      <c r="BC6" s="62"/>
      <c r="BD6" s="62"/>
      <c r="BE6" s="80"/>
      <c r="BF6" s="80"/>
      <c r="BG6" s="80"/>
      <c r="BH6" s="80"/>
      <c r="BI6" s="80"/>
      <c r="BJ6" s="80"/>
      <c r="BK6" s="80"/>
      <c r="BL6" s="80"/>
      <c r="BM6" s="80"/>
      <c r="BN6" s="80"/>
      <c r="BO6" s="80"/>
      <c r="BP6" s="80"/>
      <c r="BQ6" s="642"/>
      <c r="BR6" s="643"/>
      <c r="BS6" s="643"/>
      <c r="BT6" s="643"/>
      <c r="BU6" s="643"/>
      <c r="BV6" s="643"/>
      <c r="BW6" s="643"/>
      <c r="BX6" s="643"/>
      <c r="BY6" s="643"/>
      <c r="BZ6" s="643"/>
      <c r="CA6" s="643"/>
      <c r="CB6" s="643"/>
      <c r="CC6" s="643"/>
      <c r="CD6" s="643"/>
      <c r="CE6" s="643"/>
      <c r="CF6" s="643"/>
      <c r="CG6" s="644"/>
      <c r="CH6" s="636"/>
      <c r="CI6" s="637"/>
      <c r="CJ6" s="637"/>
      <c r="CK6" s="637"/>
      <c r="CL6" s="646"/>
      <c r="CM6" s="636"/>
      <c r="CN6" s="637"/>
      <c r="CO6" s="637"/>
      <c r="CP6" s="637"/>
      <c r="CQ6" s="646"/>
      <c r="CR6" s="636"/>
      <c r="CS6" s="637"/>
      <c r="CT6" s="637"/>
      <c r="CU6" s="637"/>
      <c r="CV6" s="646"/>
      <c r="CW6" s="636"/>
      <c r="CX6" s="637"/>
      <c r="CY6" s="637"/>
      <c r="CZ6" s="637"/>
      <c r="DA6" s="646"/>
      <c r="DB6" s="636"/>
      <c r="DC6" s="637"/>
      <c r="DD6" s="637"/>
      <c r="DE6" s="637"/>
      <c r="DF6" s="646"/>
      <c r="DG6" s="650"/>
      <c r="DH6" s="651"/>
      <c r="DI6" s="651"/>
      <c r="DJ6" s="651"/>
      <c r="DK6" s="652"/>
      <c r="DL6" s="650"/>
      <c r="DM6" s="651"/>
      <c r="DN6" s="651"/>
      <c r="DO6" s="651"/>
      <c r="DP6" s="652"/>
      <c r="DQ6" s="636"/>
      <c r="DR6" s="637"/>
      <c r="DS6" s="637"/>
      <c r="DT6" s="637"/>
      <c r="DU6" s="646"/>
      <c r="DV6" s="636"/>
      <c r="DW6" s="637"/>
      <c r="DX6" s="637"/>
      <c r="DY6" s="637"/>
      <c r="DZ6" s="638"/>
      <c r="EA6" s="80"/>
    </row>
    <row r="7" spans="1:131" s="52" customFormat="1" ht="26.25" customHeight="1">
      <c r="A7" s="57">
        <v>1</v>
      </c>
      <c r="B7" s="630" t="s">
        <v>370</v>
      </c>
      <c r="C7" s="631"/>
      <c r="D7" s="631"/>
      <c r="E7" s="631"/>
      <c r="F7" s="631"/>
      <c r="G7" s="631"/>
      <c r="H7" s="631"/>
      <c r="I7" s="631"/>
      <c r="J7" s="631"/>
      <c r="K7" s="631"/>
      <c r="L7" s="631"/>
      <c r="M7" s="631"/>
      <c r="N7" s="631"/>
      <c r="O7" s="631"/>
      <c r="P7" s="671"/>
      <c r="Q7" s="672">
        <v>26544</v>
      </c>
      <c r="R7" s="673"/>
      <c r="S7" s="673"/>
      <c r="T7" s="673"/>
      <c r="U7" s="673"/>
      <c r="V7" s="673">
        <v>25488</v>
      </c>
      <c r="W7" s="673"/>
      <c r="X7" s="673"/>
      <c r="Y7" s="673"/>
      <c r="Z7" s="673"/>
      <c r="AA7" s="673">
        <v>1056</v>
      </c>
      <c r="AB7" s="673"/>
      <c r="AC7" s="673"/>
      <c r="AD7" s="673"/>
      <c r="AE7" s="674"/>
      <c r="AF7" s="675">
        <v>904</v>
      </c>
      <c r="AG7" s="676"/>
      <c r="AH7" s="676"/>
      <c r="AI7" s="676"/>
      <c r="AJ7" s="677"/>
      <c r="AK7" s="678">
        <v>606</v>
      </c>
      <c r="AL7" s="673"/>
      <c r="AM7" s="673"/>
      <c r="AN7" s="673"/>
      <c r="AO7" s="673"/>
      <c r="AP7" s="673">
        <v>17198</v>
      </c>
      <c r="AQ7" s="673"/>
      <c r="AR7" s="673"/>
      <c r="AS7" s="673"/>
      <c r="AT7" s="673"/>
      <c r="AU7" s="679"/>
      <c r="AV7" s="679"/>
      <c r="AW7" s="679"/>
      <c r="AX7" s="679"/>
      <c r="AY7" s="680"/>
      <c r="AZ7" s="62"/>
      <c r="BA7" s="62"/>
      <c r="BB7" s="62"/>
      <c r="BC7" s="62"/>
      <c r="BD7" s="62"/>
      <c r="BE7" s="80"/>
      <c r="BF7" s="80"/>
      <c r="BG7" s="80"/>
      <c r="BH7" s="80"/>
      <c r="BI7" s="80"/>
      <c r="BJ7" s="80"/>
      <c r="BK7" s="80"/>
      <c r="BL7" s="80"/>
      <c r="BM7" s="80"/>
      <c r="BN7" s="80"/>
      <c r="BO7" s="80"/>
      <c r="BP7" s="80"/>
      <c r="BQ7" s="57">
        <v>1</v>
      </c>
      <c r="BR7" s="85"/>
      <c r="BS7" s="630" t="s">
        <v>324</v>
      </c>
      <c r="BT7" s="631"/>
      <c r="BU7" s="631"/>
      <c r="BV7" s="631"/>
      <c r="BW7" s="631"/>
      <c r="BX7" s="631"/>
      <c r="BY7" s="631"/>
      <c r="BZ7" s="631"/>
      <c r="CA7" s="631"/>
      <c r="CB7" s="631"/>
      <c r="CC7" s="631"/>
      <c r="CD7" s="631"/>
      <c r="CE7" s="631"/>
      <c r="CF7" s="631"/>
      <c r="CG7" s="671"/>
      <c r="CH7" s="627">
        <v>-13</v>
      </c>
      <c r="CI7" s="628"/>
      <c r="CJ7" s="628"/>
      <c r="CK7" s="628"/>
      <c r="CL7" s="629"/>
      <c r="CM7" s="627">
        <v>203</v>
      </c>
      <c r="CN7" s="628"/>
      <c r="CO7" s="628"/>
      <c r="CP7" s="628"/>
      <c r="CQ7" s="629"/>
      <c r="CR7" s="627">
        <v>100</v>
      </c>
      <c r="CS7" s="628"/>
      <c r="CT7" s="628"/>
      <c r="CU7" s="628"/>
      <c r="CV7" s="629"/>
      <c r="CW7" s="627">
        <v>6</v>
      </c>
      <c r="CX7" s="628"/>
      <c r="CY7" s="628"/>
      <c r="CZ7" s="628"/>
      <c r="DA7" s="629"/>
      <c r="DB7" s="627" t="s">
        <v>146</v>
      </c>
      <c r="DC7" s="628"/>
      <c r="DD7" s="628"/>
      <c r="DE7" s="628"/>
      <c r="DF7" s="629"/>
      <c r="DG7" s="627" t="s">
        <v>146</v>
      </c>
      <c r="DH7" s="628"/>
      <c r="DI7" s="628"/>
      <c r="DJ7" s="628"/>
      <c r="DK7" s="629"/>
      <c r="DL7" s="627" t="s">
        <v>146</v>
      </c>
      <c r="DM7" s="628"/>
      <c r="DN7" s="628"/>
      <c r="DO7" s="628"/>
      <c r="DP7" s="629"/>
      <c r="DQ7" s="627" t="s">
        <v>146</v>
      </c>
      <c r="DR7" s="628"/>
      <c r="DS7" s="628"/>
      <c r="DT7" s="628"/>
      <c r="DU7" s="629"/>
      <c r="DV7" s="630"/>
      <c r="DW7" s="631"/>
      <c r="DX7" s="631"/>
      <c r="DY7" s="631"/>
      <c r="DZ7" s="632"/>
      <c r="EA7" s="80"/>
    </row>
    <row r="8" spans="1:131" s="52" customFormat="1" ht="26.25" customHeight="1">
      <c r="A8" s="58">
        <v>2</v>
      </c>
      <c r="B8" s="662" t="s">
        <v>416</v>
      </c>
      <c r="C8" s="663"/>
      <c r="D8" s="663"/>
      <c r="E8" s="663"/>
      <c r="F8" s="663"/>
      <c r="G8" s="663"/>
      <c r="H8" s="663"/>
      <c r="I8" s="663"/>
      <c r="J8" s="663"/>
      <c r="K8" s="663"/>
      <c r="L8" s="663"/>
      <c r="M8" s="663"/>
      <c r="N8" s="663"/>
      <c r="O8" s="663"/>
      <c r="P8" s="664"/>
      <c r="Q8" s="653">
        <v>676</v>
      </c>
      <c r="R8" s="654"/>
      <c r="S8" s="654"/>
      <c r="T8" s="654"/>
      <c r="U8" s="654"/>
      <c r="V8" s="654">
        <v>561</v>
      </c>
      <c r="W8" s="654"/>
      <c r="X8" s="654"/>
      <c r="Y8" s="654"/>
      <c r="Z8" s="654"/>
      <c r="AA8" s="654">
        <v>116</v>
      </c>
      <c r="AB8" s="654"/>
      <c r="AC8" s="654"/>
      <c r="AD8" s="654"/>
      <c r="AE8" s="655"/>
      <c r="AF8" s="656">
        <v>80</v>
      </c>
      <c r="AG8" s="657"/>
      <c r="AH8" s="657"/>
      <c r="AI8" s="657"/>
      <c r="AJ8" s="658"/>
      <c r="AK8" s="659">
        <v>399</v>
      </c>
      <c r="AL8" s="654"/>
      <c r="AM8" s="654"/>
      <c r="AN8" s="654"/>
      <c r="AO8" s="654"/>
      <c r="AP8" s="654">
        <v>635</v>
      </c>
      <c r="AQ8" s="654"/>
      <c r="AR8" s="654"/>
      <c r="AS8" s="654"/>
      <c r="AT8" s="654"/>
      <c r="AU8" s="660"/>
      <c r="AV8" s="660"/>
      <c r="AW8" s="660"/>
      <c r="AX8" s="660"/>
      <c r="AY8" s="661"/>
      <c r="AZ8" s="62"/>
      <c r="BA8" s="62"/>
      <c r="BB8" s="62"/>
      <c r="BC8" s="62"/>
      <c r="BD8" s="62"/>
      <c r="BE8" s="80"/>
      <c r="BF8" s="80"/>
      <c r="BG8" s="80"/>
      <c r="BH8" s="80"/>
      <c r="BI8" s="80"/>
      <c r="BJ8" s="80"/>
      <c r="BK8" s="80"/>
      <c r="BL8" s="80"/>
      <c r="BM8" s="80"/>
      <c r="BN8" s="80"/>
      <c r="BO8" s="80"/>
      <c r="BP8" s="80"/>
      <c r="BQ8" s="58">
        <v>2</v>
      </c>
      <c r="BR8" s="86"/>
      <c r="BS8" s="662" t="s">
        <v>511</v>
      </c>
      <c r="BT8" s="663"/>
      <c r="BU8" s="663"/>
      <c r="BV8" s="663"/>
      <c r="BW8" s="663"/>
      <c r="BX8" s="663"/>
      <c r="BY8" s="663"/>
      <c r="BZ8" s="663"/>
      <c r="CA8" s="663"/>
      <c r="CB8" s="663"/>
      <c r="CC8" s="663"/>
      <c r="CD8" s="663"/>
      <c r="CE8" s="663"/>
      <c r="CF8" s="663"/>
      <c r="CG8" s="664"/>
      <c r="CH8" s="665">
        <v>0</v>
      </c>
      <c r="CI8" s="657"/>
      <c r="CJ8" s="657"/>
      <c r="CK8" s="657"/>
      <c r="CL8" s="666"/>
      <c r="CM8" s="665">
        <v>91</v>
      </c>
      <c r="CN8" s="657"/>
      <c r="CO8" s="657"/>
      <c r="CP8" s="657"/>
      <c r="CQ8" s="666"/>
      <c r="CR8" s="665">
        <v>3</v>
      </c>
      <c r="CS8" s="657"/>
      <c r="CT8" s="657"/>
      <c r="CU8" s="657"/>
      <c r="CV8" s="666"/>
      <c r="CW8" s="665" t="s">
        <v>146</v>
      </c>
      <c r="CX8" s="657"/>
      <c r="CY8" s="657"/>
      <c r="CZ8" s="657"/>
      <c r="DA8" s="666"/>
      <c r="DB8" s="665" t="s">
        <v>146</v>
      </c>
      <c r="DC8" s="657"/>
      <c r="DD8" s="657"/>
      <c r="DE8" s="657"/>
      <c r="DF8" s="666"/>
      <c r="DG8" s="665" t="s">
        <v>146</v>
      </c>
      <c r="DH8" s="657"/>
      <c r="DI8" s="657"/>
      <c r="DJ8" s="657"/>
      <c r="DK8" s="666"/>
      <c r="DL8" s="665" t="s">
        <v>146</v>
      </c>
      <c r="DM8" s="657"/>
      <c r="DN8" s="657"/>
      <c r="DO8" s="657"/>
      <c r="DP8" s="666"/>
      <c r="DQ8" s="665" t="s">
        <v>146</v>
      </c>
      <c r="DR8" s="657"/>
      <c r="DS8" s="657"/>
      <c r="DT8" s="657"/>
      <c r="DU8" s="666"/>
      <c r="DV8" s="662"/>
      <c r="DW8" s="663"/>
      <c r="DX8" s="663"/>
      <c r="DY8" s="663"/>
      <c r="DZ8" s="681"/>
      <c r="EA8" s="80"/>
    </row>
    <row r="9" spans="1:131" s="52" customFormat="1" ht="26.25" customHeight="1">
      <c r="A9" s="58">
        <v>3</v>
      </c>
      <c r="B9" s="662"/>
      <c r="C9" s="663"/>
      <c r="D9" s="663"/>
      <c r="E9" s="663"/>
      <c r="F9" s="663"/>
      <c r="G9" s="663"/>
      <c r="H9" s="663"/>
      <c r="I9" s="663"/>
      <c r="J9" s="663"/>
      <c r="K9" s="663"/>
      <c r="L9" s="663"/>
      <c r="M9" s="663"/>
      <c r="N9" s="663"/>
      <c r="O9" s="663"/>
      <c r="P9" s="664"/>
      <c r="Q9" s="653"/>
      <c r="R9" s="654"/>
      <c r="S9" s="654"/>
      <c r="T9" s="654"/>
      <c r="U9" s="654"/>
      <c r="V9" s="654"/>
      <c r="W9" s="654"/>
      <c r="X9" s="654"/>
      <c r="Y9" s="654"/>
      <c r="Z9" s="654"/>
      <c r="AA9" s="654"/>
      <c r="AB9" s="654"/>
      <c r="AC9" s="654"/>
      <c r="AD9" s="654"/>
      <c r="AE9" s="655"/>
      <c r="AF9" s="656"/>
      <c r="AG9" s="657"/>
      <c r="AH9" s="657"/>
      <c r="AI9" s="657"/>
      <c r="AJ9" s="658"/>
      <c r="AK9" s="659"/>
      <c r="AL9" s="654"/>
      <c r="AM9" s="654"/>
      <c r="AN9" s="654"/>
      <c r="AO9" s="654"/>
      <c r="AP9" s="654"/>
      <c r="AQ9" s="654"/>
      <c r="AR9" s="654"/>
      <c r="AS9" s="654"/>
      <c r="AT9" s="654"/>
      <c r="AU9" s="660"/>
      <c r="AV9" s="660"/>
      <c r="AW9" s="660"/>
      <c r="AX9" s="660"/>
      <c r="AY9" s="661"/>
      <c r="AZ9" s="62"/>
      <c r="BA9" s="62"/>
      <c r="BB9" s="62"/>
      <c r="BC9" s="62"/>
      <c r="BD9" s="62"/>
      <c r="BE9" s="80"/>
      <c r="BF9" s="80"/>
      <c r="BG9" s="80"/>
      <c r="BH9" s="80"/>
      <c r="BI9" s="80"/>
      <c r="BJ9" s="80"/>
      <c r="BK9" s="80"/>
      <c r="BL9" s="80"/>
      <c r="BM9" s="80"/>
      <c r="BN9" s="80"/>
      <c r="BO9" s="80"/>
      <c r="BP9" s="80"/>
      <c r="BQ9" s="58">
        <v>3</v>
      </c>
      <c r="BR9" s="86"/>
      <c r="BS9" s="662" t="s">
        <v>486</v>
      </c>
      <c r="BT9" s="663"/>
      <c r="BU9" s="663"/>
      <c r="BV9" s="663"/>
      <c r="BW9" s="663"/>
      <c r="BX9" s="663"/>
      <c r="BY9" s="663"/>
      <c r="BZ9" s="663"/>
      <c r="CA9" s="663"/>
      <c r="CB9" s="663"/>
      <c r="CC9" s="663"/>
      <c r="CD9" s="663"/>
      <c r="CE9" s="663"/>
      <c r="CF9" s="663"/>
      <c r="CG9" s="664"/>
      <c r="CH9" s="665">
        <v>0</v>
      </c>
      <c r="CI9" s="657"/>
      <c r="CJ9" s="657"/>
      <c r="CK9" s="657"/>
      <c r="CL9" s="666"/>
      <c r="CM9" s="665">
        <v>135</v>
      </c>
      <c r="CN9" s="657"/>
      <c r="CO9" s="657"/>
      <c r="CP9" s="657"/>
      <c r="CQ9" s="666"/>
      <c r="CR9" s="665">
        <v>5</v>
      </c>
      <c r="CS9" s="657"/>
      <c r="CT9" s="657"/>
      <c r="CU9" s="657"/>
      <c r="CV9" s="666"/>
      <c r="CW9" s="665" t="s">
        <v>146</v>
      </c>
      <c r="CX9" s="657"/>
      <c r="CY9" s="657"/>
      <c r="CZ9" s="657"/>
      <c r="DA9" s="666"/>
      <c r="DB9" s="665" t="s">
        <v>146</v>
      </c>
      <c r="DC9" s="657"/>
      <c r="DD9" s="657"/>
      <c r="DE9" s="657"/>
      <c r="DF9" s="666"/>
      <c r="DG9" s="665">
        <v>126</v>
      </c>
      <c r="DH9" s="657"/>
      <c r="DI9" s="657"/>
      <c r="DJ9" s="657"/>
      <c r="DK9" s="666"/>
      <c r="DL9" s="665" t="s">
        <v>146</v>
      </c>
      <c r="DM9" s="657"/>
      <c r="DN9" s="657"/>
      <c r="DO9" s="657"/>
      <c r="DP9" s="666"/>
      <c r="DQ9" s="665" t="s">
        <v>146</v>
      </c>
      <c r="DR9" s="657"/>
      <c r="DS9" s="657"/>
      <c r="DT9" s="657"/>
      <c r="DU9" s="666"/>
      <c r="DV9" s="662"/>
      <c r="DW9" s="663"/>
      <c r="DX9" s="663"/>
      <c r="DY9" s="663"/>
      <c r="DZ9" s="681"/>
      <c r="EA9" s="80"/>
    </row>
    <row r="10" spans="1:131" s="52" customFormat="1" ht="26.25" customHeight="1">
      <c r="A10" s="58">
        <v>4</v>
      </c>
      <c r="B10" s="662"/>
      <c r="C10" s="663"/>
      <c r="D10" s="663"/>
      <c r="E10" s="663"/>
      <c r="F10" s="663"/>
      <c r="G10" s="663"/>
      <c r="H10" s="663"/>
      <c r="I10" s="663"/>
      <c r="J10" s="663"/>
      <c r="K10" s="663"/>
      <c r="L10" s="663"/>
      <c r="M10" s="663"/>
      <c r="N10" s="663"/>
      <c r="O10" s="663"/>
      <c r="P10" s="664"/>
      <c r="Q10" s="653"/>
      <c r="R10" s="654"/>
      <c r="S10" s="654"/>
      <c r="T10" s="654"/>
      <c r="U10" s="654"/>
      <c r="V10" s="654"/>
      <c r="W10" s="654"/>
      <c r="X10" s="654"/>
      <c r="Y10" s="654"/>
      <c r="Z10" s="654"/>
      <c r="AA10" s="654"/>
      <c r="AB10" s="654"/>
      <c r="AC10" s="654"/>
      <c r="AD10" s="654"/>
      <c r="AE10" s="655"/>
      <c r="AF10" s="656"/>
      <c r="AG10" s="657"/>
      <c r="AH10" s="657"/>
      <c r="AI10" s="657"/>
      <c r="AJ10" s="658"/>
      <c r="AK10" s="659"/>
      <c r="AL10" s="654"/>
      <c r="AM10" s="654"/>
      <c r="AN10" s="654"/>
      <c r="AO10" s="654"/>
      <c r="AP10" s="654"/>
      <c r="AQ10" s="654"/>
      <c r="AR10" s="654"/>
      <c r="AS10" s="654"/>
      <c r="AT10" s="654"/>
      <c r="AU10" s="660"/>
      <c r="AV10" s="660"/>
      <c r="AW10" s="660"/>
      <c r="AX10" s="660"/>
      <c r="AY10" s="661"/>
      <c r="AZ10" s="62"/>
      <c r="BA10" s="62"/>
      <c r="BB10" s="62"/>
      <c r="BC10" s="62"/>
      <c r="BD10" s="62"/>
      <c r="BE10" s="80"/>
      <c r="BF10" s="80"/>
      <c r="BG10" s="80"/>
      <c r="BH10" s="80"/>
      <c r="BI10" s="80"/>
      <c r="BJ10" s="80"/>
      <c r="BK10" s="80"/>
      <c r="BL10" s="80"/>
      <c r="BM10" s="80"/>
      <c r="BN10" s="80"/>
      <c r="BO10" s="80"/>
      <c r="BP10" s="80"/>
      <c r="BQ10" s="58">
        <v>4</v>
      </c>
      <c r="BR10" s="86"/>
      <c r="BS10" s="662"/>
      <c r="BT10" s="663"/>
      <c r="BU10" s="663"/>
      <c r="BV10" s="663"/>
      <c r="BW10" s="663"/>
      <c r="BX10" s="663"/>
      <c r="BY10" s="663"/>
      <c r="BZ10" s="663"/>
      <c r="CA10" s="663"/>
      <c r="CB10" s="663"/>
      <c r="CC10" s="663"/>
      <c r="CD10" s="663"/>
      <c r="CE10" s="663"/>
      <c r="CF10" s="663"/>
      <c r="CG10" s="664"/>
      <c r="CH10" s="665"/>
      <c r="CI10" s="657"/>
      <c r="CJ10" s="657"/>
      <c r="CK10" s="657"/>
      <c r="CL10" s="666"/>
      <c r="CM10" s="665"/>
      <c r="CN10" s="657"/>
      <c r="CO10" s="657"/>
      <c r="CP10" s="657"/>
      <c r="CQ10" s="666"/>
      <c r="CR10" s="665"/>
      <c r="CS10" s="657"/>
      <c r="CT10" s="657"/>
      <c r="CU10" s="657"/>
      <c r="CV10" s="666"/>
      <c r="CW10" s="665"/>
      <c r="CX10" s="657"/>
      <c r="CY10" s="657"/>
      <c r="CZ10" s="657"/>
      <c r="DA10" s="666"/>
      <c r="DB10" s="665"/>
      <c r="DC10" s="657"/>
      <c r="DD10" s="657"/>
      <c r="DE10" s="657"/>
      <c r="DF10" s="666"/>
      <c r="DG10" s="665"/>
      <c r="DH10" s="657"/>
      <c r="DI10" s="657"/>
      <c r="DJ10" s="657"/>
      <c r="DK10" s="666"/>
      <c r="DL10" s="665"/>
      <c r="DM10" s="657"/>
      <c r="DN10" s="657"/>
      <c r="DO10" s="657"/>
      <c r="DP10" s="666"/>
      <c r="DQ10" s="665"/>
      <c r="DR10" s="657"/>
      <c r="DS10" s="657"/>
      <c r="DT10" s="657"/>
      <c r="DU10" s="666"/>
      <c r="DV10" s="662"/>
      <c r="DW10" s="663"/>
      <c r="DX10" s="663"/>
      <c r="DY10" s="663"/>
      <c r="DZ10" s="681"/>
      <c r="EA10" s="80"/>
    </row>
    <row r="11" spans="1:131" s="52" customFormat="1" ht="26.25" customHeight="1">
      <c r="A11" s="58">
        <v>5</v>
      </c>
      <c r="B11" s="662"/>
      <c r="C11" s="663"/>
      <c r="D11" s="663"/>
      <c r="E11" s="663"/>
      <c r="F11" s="663"/>
      <c r="G11" s="663"/>
      <c r="H11" s="663"/>
      <c r="I11" s="663"/>
      <c r="J11" s="663"/>
      <c r="K11" s="663"/>
      <c r="L11" s="663"/>
      <c r="M11" s="663"/>
      <c r="N11" s="663"/>
      <c r="O11" s="663"/>
      <c r="P11" s="664"/>
      <c r="Q11" s="653"/>
      <c r="R11" s="654"/>
      <c r="S11" s="654"/>
      <c r="T11" s="654"/>
      <c r="U11" s="654"/>
      <c r="V11" s="654"/>
      <c r="W11" s="654"/>
      <c r="X11" s="654"/>
      <c r="Y11" s="654"/>
      <c r="Z11" s="654"/>
      <c r="AA11" s="654"/>
      <c r="AB11" s="654"/>
      <c r="AC11" s="654"/>
      <c r="AD11" s="654"/>
      <c r="AE11" s="655"/>
      <c r="AF11" s="656"/>
      <c r="AG11" s="657"/>
      <c r="AH11" s="657"/>
      <c r="AI11" s="657"/>
      <c r="AJ11" s="658"/>
      <c r="AK11" s="659"/>
      <c r="AL11" s="654"/>
      <c r="AM11" s="654"/>
      <c r="AN11" s="654"/>
      <c r="AO11" s="654"/>
      <c r="AP11" s="654"/>
      <c r="AQ11" s="654"/>
      <c r="AR11" s="654"/>
      <c r="AS11" s="654"/>
      <c r="AT11" s="654"/>
      <c r="AU11" s="660"/>
      <c r="AV11" s="660"/>
      <c r="AW11" s="660"/>
      <c r="AX11" s="660"/>
      <c r="AY11" s="661"/>
      <c r="AZ11" s="62"/>
      <c r="BA11" s="62"/>
      <c r="BB11" s="62"/>
      <c r="BC11" s="62"/>
      <c r="BD11" s="62"/>
      <c r="BE11" s="80"/>
      <c r="BF11" s="80"/>
      <c r="BG11" s="80"/>
      <c r="BH11" s="80"/>
      <c r="BI11" s="80"/>
      <c r="BJ11" s="80"/>
      <c r="BK11" s="80"/>
      <c r="BL11" s="80"/>
      <c r="BM11" s="80"/>
      <c r="BN11" s="80"/>
      <c r="BO11" s="80"/>
      <c r="BP11" s="80"/>
      <c r="BQ11" s="58">
        <v>5</v>
      </c>
      <c r="BR11" s="86"/>
      <c r="BS11" s="662"/>
      <c r="BT11" s="663"/>
      <c r="BU11" s="663"/>
      <c r="BV11" s="663"/>
      <c r="BW11" s="663"/>
      <c r="BX11" s="663"/>
      <c r="BY11" s="663"/>
      <c r="BZ11" s="663"/>
      <c r="CA11" s="663"/>
      <c r="CB11" s="663"/>
      <c r="CC11" s="663"/>
      <c r="CD11" s="663"/>
      <c r="CE11" s="663"/>
      <c r="CF11" s="663"/>
      <c r="CG11" s="664"/>
      <c r="CH11" s="665"/>
      <c r="CI11" s="657"/>
      <c r="CJ11" s="657"/>
      <c r="CK11" s="657"/>
      <c r="CL11" s="666"/>
      <c r="CM11" s="665"/>
      <c r="CN11" s="657"/>
      <c r="CO11" s="657"/>
      <c r="CP11" s="657"/>
      <c r="CQ11" s="666"/>
      <c r="CR11" s="665"/>
      <c r="CS11" s="657"/>
      <c r="CT11" s="657"/>
      <c r="CU11" s="657"/>
      <c r="CV11" s="666"/>
      <c r="CW11" s="665"/>
      <c r="CX11" s="657"/>
      <c r="CY11" s="657"/>
      <c r="CZ11" s="657"/>
      <c r="DA11" s="666"/>
      <c r="DB11" s="665"/>
      <c r="DC11" s="657"/>
      <c r="DD11" s="657"/>
      <c r="DE11" s="657"/>
      <c r="DF11" s="666"/>
      <c r="DG11" s="665"/>
      <c r="DH11" s="657"/>
      <c r="DI11" s="657"/>
      <c r="DJ11" s="657"/>
      <c r="DK11" s="666"/>
      <c r="DL11" s="665"/>
      <c r="DM11" s="657"/>
      <c r="DN11" s="657"/>
      <c r="DO11" s="657"/>
      <c r="DP11" s="666"/>
      <c r="DQ11" s="665"/>
      <c r="DR11" s="657"/>
      <c r="DS11" s="657"/>
      <c r="DT11" s="657"/>
      <c r="DU11" s="666"/>
      <c r="DV11" s="662"/>
      <c r="DW11" s="663"/>
      <c r="DX11" s="663"/>
      <c r="DY11" s="663"/>
      <c r="DZ11" s="681"/>
      <c r="EA11" s="80"/>
    </row>
    <row r="12" spans="1:131" s="52" customFormat="1" ht="26.25" customHeight="1">
      <c r="A12" s="58">
        <v>6</v>
      </c>
      <c r="B12" s="662"/>
      <c r="C12" s="663"/>
      <c r="D12" s="663"/>
      <c r="E12" s="663"/>
      <c r="F12" s="663"/>
      <c r="G12" s="663"/>
      <c r="H12" s="663"/>
      <c r="I12" s="663"/>
      <c r="J12" s="663"/>
      <c r="K12" s="663"/>
      <c r="L12" s="663"/>
      <c r="M12" s="663"/>
      <c r="N12" s="663"/>
      <c r="O12" s="663"/>
      <c r="P12" s="664"/>
      <c r="Q12" s="653"/>
      <c r="R12" s="654"/>
      <c r="S12" s="654"/>
      <c r="T12" s="654"/>
      <c r="U12" s="654"/>
      <c r="V12" s="654"/>
      <c r="W12" s="654"/>
      <c r="X12" s="654"/>
      <c r="Y12" s="654"/>
      <c r="Z12" s="654"/>
      <c r="AA12" s="654"/>
      <c r="AB12" s="654"/>
      <c r="AC12" s="654"/>
      <c r="AD12" s="654"/>
      <c r="AE12" s="655"/>
      <c r="AF12" s="656"/>
      <c r="AG12" s="657"/>
      <c r="AH12" s="657"/>
      <c r="AI12" s="657"/>
      <c r="AJ12" s="658"/>
      <c r="AK12" s="659"/>
      <c r="AL12" s="654"/>
      <c r="AM12" s="654"/>
      <c r="AN12" s="654"/>
      <c r="AO12" s="654"/>
      <c r="AP12" s="654"/>
      <c r="AQ12" s="654"/>
      <c r="AR12" s="654"/>
      <c r="AS12" s="654"/>
      <c r="AT12" s="654"/>
      <c r="AU12" s="660"/>
      <c r="AV12" s="660"/>
      <c r="AW12" s="660"/>
      <c r="AX12" s="660"/>
      <c r="AY12" s="661"/>
      <c r="AZ12" s="62"/>
      <c r="BA12" s="62"/>
      <c r="BB12" s="62"/>
      <c r="BC12" s="62"/>
      <c r="BD12" s="62"/>
      <c r="BE12" s="80"/>
      <c r="BF12" s="80"/>
      <c r="BG12" s="80"/>
      <c r="BH12" s="80"/>
      <c r="BI12" s="80"/>
      <c r="BJ12" s="80"/>
      <c r="BK12" s="80"/>
      <c r="BL12" s="80"/>
      <c r="BM12" s="80"/>
      <c r="BN12" s="80"/>
      <c r="BO12" s="80"/>
      <c r="BP12" s="80"/>
      <c r="BQ12" s="58">
        <v>6</v>
      </c>
      <c r="BR12" s="86"/>
      <c r="BS12" s="662"/>
      <c r="BT12" s="663"/>
      <c r="BU12" s="663"/>
      <c r="BV12" s="663"/>
      <c r="BW12" s="663"/>
      <c r="BX12" s="663"/>
      <c r="BY12" s="663"/>
      <c r="BZ12" s="663"/>
      <c r="CA12" s="663"/>
      <c r="CB12" s="663"/>
      <c r="CC12" s="663"/>
      <c r="CD12" s="663"/>
      <c r="CE12" s="663"/>
      <c r="CF12" s="663"/>
      <c r="CG12" s="664"/>
      <c r="CH12" s="665"/>
      <c r="CI12" s="657"/>
      <c r="CJ12" s="657"/>
      <c r="CK12" s="657"/>
      <c r="CL12" s="666"/>
      <c r="CM12" s="665"/>
      <c r="CN12" s="657"/>
      <c r="CO12" s="657"/>
      <c r="CP12" s="657"/>
      <c r="CQ12" s="666"/>
      <c r="CR12" s="665"/>
      <c r="CS12" s="657"/>
      <c r="CT12" s="657"/>
      <c r="CU12" s="657"/>
      <c r="CV12" s="666"/>
      <c r="CW12" s="665"/>
      <c r="CX12" s="657"/>
      <c r="CY12" s="657"/>
      <c r="CZ12" s="657"/>
      <c r="DA12" s="666"/>
      <c r="DB12" s="665"/>
      <c r="DC12" s="657"/>
      <c r="DD12" s="657"/>
      <c r="DE12" s="657"/>
      <c r="DF12" s="666"/>
      <c r="DG12" s="665"/>
      <c r="DH12" s="657"/>
      <c r="DI12" s="657"/>
      <c r="DJ12" s="657"/>
      <c r="DK12" s="666"/>
      <c r="DL12" s="665"/>
      <c r="DM12" s="657"/>
      <c r="DN12" s="657"/>
      <c r="DO12" s="657"/>
      <c r="DP12" s="666"/>
      <c r="DQ12" s="665"/>
      <c r="DR12" s="657"/>
      <c r="DS12" s="657"/>
      <c r="DT12" s="657"/>
      <c r="DU12" s="666"/>
      <c r="DV12" s="662"/>
      <c r="DW12" s="663"/>
      <c r="DX12" s="663"/>
      <c r="DY12" s="663"/>
      <c r="DZ12" s="681"/>
      <c r="EA12" s="80"/>
    </row>
    <row r="13" spans="1:131" s="52" customFormat="1" ht="26.25" customHeight="1">
      <c r="A13" s="58">
        <v>7</v>
      </c>
      <c r="B13" s="662"/>
      <c r="C13" s="663"/>
      <c r="D13" s="663"/>
      <c r="E13" s="663"/>
      <c r="F13" s="663"/>
      <c r="G13" s="663"/>
      <c r="H13" s="663"/>
      <c r="I13" s="663"/>
      <c r="J13" s="663"/>
      <c r="K13" s="663"/>
      <c r="L13" s="663"/>
      <c r="M13" s="663"/>
      <c r="N13" s="663"/>
      <c r="O13" s="663"/>
      <c r="P13" s="664"/>
      <c r="Q13" s="653"/>
      <c r="R13" s="654"/>
      <c r="S13" s="654"/>
      <c r="T13" s="654"/>
      <c r="U13" s="654"/>
      <c r="V13" s="654"/>
      <c r="W13" s="654"/>
      <c r="X13" s="654"/>
      <c r="Y13" s="654"/>
      <c r="Z13" s="654"/>
      <c r="AA13" s="654"/>
      <c r="AB13" s="654"/>
      <c r="AC13" s="654"/>
      <c r="AD13" s="654"/>
      <c r="AE13" s="655"/>
      <c r="AF13" s="656"/>
      <c r="AG13" s="657"/>
      <c r="AH13" s="657"/>
      <c r="AI13" s="657"/>
      <c r="AJ13" s="658"/>
      <c r="AK13" s="659"/>
      <c r="AL13" s="654"/>
      <c r="AM13" s="654"/>
      <c r="AN13" s="654"/>
      <c r="AO13" s="654"/>
      <c r="AP13" s="654"/>
      <c r="AQ13" s="654"/>
      <c r="AR13" s="654"/>
      <c r="AS13" s="654"/>
      <c r="AT13" s="654"/>
      <c r="AU13" s="660"/>
      <c r="AV13" s="660"/>
      <c r="AW13" s="660"/>
      <c r="AX13" s="660"/>
      <c r="AY13" s="661"/>
      <c r="AZ13" s="62"/>
      <c r="BA13" s="62"/>
      <c r="BB13" s="62"/>
      <c r="BC13" s="62"/>
      <c r="BD13" s="62"/>
      <c r="BE13" s="80"/>
      <c r="BF13" s="80"/>
      <c r="BG13" s="80"/>
      <c r="BH13" s="80"/>
      <c r="BI13" s="80"/>
      <c r="BJ13" s="80"/>
      <c r="BK13" s="80"/>
      <c r="BL13" s="80"/>
      <c r="BM13" s="80"/>
      <c r="BN13" s="80"/>
      <c r="BO13" s="80"/>
      <c r="BP13" s="80"/>
      <c r="BQ13" s="58">
        <v>7</v>
      </c>
      <c r="BR13" s="86"/>
      <c r="BS13" s="662"/>
      <c r="BT13" s="663"/>
      <c r="BU13" s="663"/>
      <c r="BV13" s="663"/>
      <c r="BW13" s="663"/>
      <c r="BX13" s="663"/>
      <c r="BY13" s="663"/>
      <c r="BZ13" s="663"/>
      <c r="CA13" s="663"/>
      <c r="CB13" s="663"/>
      <c r="CC13" s="663"/>
      <c r="CD13" s="663"/>
      <c r="CE13" s="663"/>
      <c r="CF13" s="663"/>
      <c r="CG13" s="664"/>
      <c r="CH13" s="665"/>
      <c r="CI13" s="657"/>
      <c r="CJ13" s="657"/>
      <c r="CK13" s="657"/>
      <c r="CL13" s="666"/>
      <c r="CM13" s="665"/>
      <c r="CN13" s="657"/>
      <c r="CO13" s="657"/>
      <c r="CP13" s="657"/>
      <c r="CQ13" s="666"/>
      <c r="CR13" s="665"/>
      <c r="CS13" s="657"/>
      <c r="CT13" s="657"/>
      <c r="CU13" s="657"/>
      <c r="CV13" s="666"/>
      <c r="CW13" s="665"/>
      <c r="CX13" s="657"/>
      <c r="CY13" s="657"/>
      <c r="CZ13" s="657"/>
      <c r="DA13" s="666"/>
      <c r="DB13" s="665"/>
      <c r="DC13" s="657"/>
      <c r="DD13" s="657"/>
      <c r="DE13" s="657"/>
      <c r="DF13" s="666"/>
      <c r="DG13" s="665"/>
      <c r="DH13" s="657"/>
      <c r="DI13" s="657"/>
      <c r="DJ13" s="657"/>
      <c r="DK13" s="666"/>
      <c r="DL13" s="665"/>
      <c r="DM13" s="657"/>
      <c r="DN13" s="657"/>
      <c r="DO13" s="657"/>
      <c r="DP13" s="666"/>
      <c r="DQ13" s="665"/>
      <c r="DR13" s="657"/>
      <c r="DS13" s="657"/>
      <c r="DT13" s="657"/>
      <c r="DU13" s="666"/>
      <c r="DV13" s="662"/>
      <c r="DW13" s="663"/>
      <c r="DX13" s="663"/>
      <c r="DY13" s="663"/>
      <c r="DZ13" s="681"/>
      <c r="EA13" s="80"/>
    </row>
    <row r="14" spans="1:131" s="52" customFormat="1" ht="26.25" customHeight="1">
      <c r="A14" s="58">
        <v>8</v>
      </c>
      <c r="B14" s="662"/>
      <c r="C14" s="663"/>
      <c r="D14" s="663"/>
      <c r="E14" s="663"/>
      <c r="F14" s="663"/>
      <c r="G14" s="663"/>
      <c r="H14" s="663"/>
      <c r="I14" s="663"/>
      <c r="J14" s="663"/>
      <c r="K14" s="663"/>
      <c r="L14" s="663"/>
      <c r="M14" s="663"/>
      <c r="N14" s="663"/>
      <c r="O14" s="663"/>
      <c r="P14" s="664"/>
      <c r="Q14" s="653"/>
      <c r="R14" s="654"/>
      <c r="S14" s="654"/>
      <c r="T14" s="654"/>
      <c r="U14" s="654"/>
      <c r="V14" s="654"/>
      <c r="W14" s="654"/>
      <c r="X14" s="654"/>
      <c r="Y14" s="654"/>
      <c r="Z14" s="654"/>
      <c r="AA14" s="654"/>
      <c r="AB14" s="654"/>
      <c r="AC14" s="654"/>
      <c r="AD14" s="654"/>
      <c r="AE14" s="655"/>
      <c r="AF14" s="656"/>
      <c r="AG14" s="657"/>
      <c r="AH14" s="657"/>
      <c r="AI14" s="657"/>
      <c r="AJ14" s="658"/>
      <c r="AK14" s="659"/>
      <c r="AL14" s="654"/>
      <c r="AM14" s="654"/>
      <c r="AN14" s="654"/>
      <c r="AO14" s="654"/>
      <c r="AP14" s="654"/>
      <c r="AQ14" s="654"/>
      <c r="AR14" s="654"/>
      <c r="AS14" s="654"/>
      <c r="AT14" s="654"/>
      <c r="AU14" s="660"/>
      <c r="AV14" s="660"/>
      <c r="AW14" s="660"/>
      <c r="AX14" s="660"/>
      <c r="AY14" s="661"/>
      <c r="AZ14" s="62"/>
      <c r="BA14" s="62"/>
      <c r="BB14" s="62"/>
      <c r="BC14" s="62"/>
      <c r="BD14" s="62"/>
      <c r="BE14" s="80"/>
      <c r="BF14" s="80"/>
      <c r="BG14" s="80"/>
      <c r="BH14" s="80"/>
      <c r="BI14" s="80"/>
      <c r="BJ14" s="80"/>
      <c r="BK14" s="80"/>
      <c r="BL14" s="80"/>
      <c r="BM14" s="80"/>
      <c r="BN14" s="80"/>
      <c r="BO14" s="80"/>
      <c r="BP14" s="80"/>
      <c r="BQ14" s="58">
        <v>8</v>
      </c>
      <c r="BR14" s="86"/>
      <c r="BS14" s="662"/>
      <c r="BT14" s="663"/>
      <c r="BU14" s="663"/>
      <c r="BV14" s="663"/>
      <c r="BW14" s="663"/>
      <c r="BX14" s="663"/>
      <c r="BY14" s="663"/>
      <c r="BZ14" s="663"/>
      <c r="CA14" s="663"/>
      <c r="CB14" s="663"/>
      <c r="CC14" s="663"/>
      <c r="CD14" s="663"/>
      <c r="CE14" s="663"/>
      <c r="CF14" s="663"/>
      <c r="CG14" s="664"/>
      <c r="CH14" s="665"/>
      <c r="CI14" s="657"/>
      <c r="CJ14" s="657"/>
      <c r="CK14" s="657"/>
      <c r="CL14" s="666"/>
      <c r="CM14" s="665"/>
      <c r="CN14" s="657"/>
      <c r="CO14" s="657"/>
      <c r="CP14" s="657"/>
      <c r="CQ14" s="666"/>
      <c r="CR14" s="665"/>
      <c r="CS14" s="657"/>
      <c r="CT14" s="657"/>
      <c r="CU14" s="657"/>
      <c r="CV14" s="666"/>
      <c r="CW14" s="665"/>
      <c r="CX14" s="657"/>
      <c r="CY14" s="657"/>
      <c r="CZ14" s="657"/>
      <c r="DA14" s="666"/>
      <c r="DB14" s="665"/>
      <c r="DC14" s="657"/>
      <c r="DD14" s="657"/>
      <c r="DE14" s="657"/>
      <c r="DF14" s="666"/>
      <c r="DG14" s="665"/>
      <c r="DH14" s="657"/>
      <c r="DI14" s="657"/>
      <c r="DJ14" s="657"/>
      <c r="DK14" s="666"/>
      <c r="DL14" s="665"/>
      <c r="DM14" s="657"/>
      <c r="DN14" s="657"/>
      <c r="DO14" s="657"/>
      <c r="DP14" s="666"/>
      <c r="DQ14" s="665"/>
      <c r="DR14" s="657"/>
      <c r="DS14" s="657"/>
      <c r="DT14" s="657"/>
      <c r="DU14" s="666"/>
      <c r="DV14" s="662"/>
      <c r="DW14" s="663"/>
      <c r="DX14" s="663"/>
      <c r="DY14" s="663"/>
      <c r="DZ14" s="681"/>
      <c r="EA14" s="80"/>
    </row>
    <row r="15" spans="1:131" s="52" customFormat="1" ht="26.25" customHeight="1">
      <c r="A15" s="58">
        <v>9</v>
      </c>
      <c r="B15" s="662"/>
      <c r="C15" s="663"/>
      <c r="D15" s="663"/>
      <c r="E15" s="663"/>
      <c r="F15" s="663"/>
      <c r="G15" s="663"/>
      <c r="H15" s="663"/>
      <c r="I15" s="663"/>
      <c r="J15" s="663"/>
      <c r="K15" s="663"/>
      <c r="L15" s="663"/>
      <c r="M15" s="663"/>
      <c r="N15" s="663"/>
      <c r="O15" s="663"/>
      <c r="P15" s="664"/>
      <c r="Q15" s="653"/>
      <c r="R15" s="654"/>
      <c r="S15" s="654"/>
      <c r="T15" s="654"/>
      <c r="U15" s="654"/>
      <c r="V15" s="654"/>
      <c r="W15" s="654"/>
      <c r="X15" s="654"/>
      <c r="Y15" s="654"/>
      <c r="Z15" s="654"/>
      <c r="AA15" s="654"/>
      <c r="AB15" s="654"/>
      <c r="AC15" s="654"/>
      <c r="AD15" s="654"/>
      <c r="AE15" s="655"/>
      <c r="AF15" s="656"/>
      <c r="AG15" s="657"/>
      <c r="AH15" s="657"/>
      <c r="AI15" s="657"/>
      <c r="AJ15" s="658"/>
      <c r="AK15" s="659"/>
      <c r="AL15" s="654"/>
      <c r="AM15" s="654"/>
      <c r="AN15" s="654"/>
      <c r="AO15" s="654"/>
      <c r="AP15" s="654"/>
      <c r="AQ15" s="654"/>
      <c r="AR15" s="654"/>
      <c r="AS15" s="654"/>
      <c r="AT15" s="654"/>
      <c r="AU15" s="660"/>
      <c r="AV15" s="660"/>
      <c r="AW15" s="660"/>
      <c r="AX15" s="660"/>
      <c r="AY15" s="661"/>
      <c r="AZ15" s="62"/>
      <c r="BA15" s="62"/>
      <c r="BB15" s="62"/>
      <c r="BC15" s="62"/>
      <c r="BD15" s="62"/>
      <c r="BE15" s="80"/>
      <c r="BF15" s="80"/>
      <c r="BG15" s="80"/>
      <c r="BH15" s="80"/>
      <c r="BI15" s="80"/>
      <c r="BJ15" s="80"/>
      <c r="BK15" s="80"/>
      <c r="BL15" s="80"/>
      <c r="BM15" s="80"/>
      <c r="BN15" s="80"/>
      <c r="BO15" s="80"/>
      <c r="BP15" s="80"/>
      <c r="BQ15" s="58">
        <v>9</v>
      </c>
      <c r="BR15" s="86"/>
      <c r="BS15" s="662"/>
      <c r="BT15" s="663"/>
      <c r="BU15" s="663"/>
      <c r="BV15" s="663"/>
      <c r="BW15" s="663"/>
      <c r="BX15" s="663"/>
      <c r="BY15" s="663"/>
      <c r="BZ15" s="663"/>
      <c r="CA15" s="663"/>
      <c r="CB15" s="663"/>
      <c r="CC15" s="663"/>
      <c r="CD15" s="663"/>
      <c r="CE15" s="663"/>
      <c r="CF15" s="663"/>
      <c r="CG15" s="664"/>
      <c r="CH15" s="665"/>
      <c r="CI15" s="657"/>
      <c r="CJ15" s="657"/>
      <c r="CK15" s="657"/>
      <c r="CL15" s="666"/>
      <c r="CM15" s="665"/>
      <c r="CN15" s="657"/>
      <c r="CO15" s="657"/>
      <c r="CP15" s="657"/>
      <c r="CQ15" s="666"/>
      <c r="CR15" s="665"/>
      <c r="CS15" s="657"/>
      <c r="CT15" s="657"/>
      <c r="CU15" s="657"/>
      <c r="CV15" s="666"/>
      <c r="CW15" s="665"/>
      <c r="CX15" s="657"/>
      <c r="CY15" s="657"/>
      <c r="CZ15" s="657"/>
      <c r="DA15" s="666"/>
      <c r="DB15" s="665"/>
      <c r="DC15" s="657"/>
      <c r="DD15" s="657"/>
      <c r="DE15" s="657"/>
      <c r="DF15" s="666"/>
      <c r="DG15" s="665"/>
      <c r="DH15" s="657"/>
      <c r="DI15" s="657"/>
      <c r="DJ15" s="657"/>
      <c r="DK15" s="666"/>
      <c r="DL15" s="665"/>
      <c r="DM15" s="657"/>
      <c r="DN15" s="657"/>
      <c r="DO15" s="657"/>
      <c r="DP15" s="666"/>
      <c r="DQ15" s="665"/>
      <c r="DR15" s="657"/>
      <c r="DS15" s="657"/>
      <c r="DT15" s="657"/>
      <c r="DU15" s="666"/>
      <c r="DV15" s="662"/>
      <c r="DW15" s="663"/>
      <c r="DX15" s="663"/>
      <c r="DY15" s="663"/>
      <c r="DZ15" s="681"/>
      <c r="EA15" s="80"/>
    </row>
    <row r="16" spans="1:131" s="52" customFormat="1" ht="26.25" customHeight="1">
      <c r="A16" s="58">
        <v>10</v>
      </c>
      <c r="B16" s="662"/>
      <c r="C16" s="663"/>
      <c r="D16" s="663"/>
      <c r="E16" s="663"/>
      <c r="F16" s="663"/>
      <c r="G16" s="663"/>
      <c r="H16" s="663"/>
      <c r="I16" s="663"/>
      <c r="J16" s="663"/>
      <c r="K16" s="663"/>
      <c r="L16" s="663"/>
      <c r="M16" s="663"/>
      <c r="N16" s="663"/>
      <c r="O16" s="663"/>
      <c r="P16" s="664"/>
      <c r="Q16" s="653"/>
      <c r="R16" s="654"/>
      <c r="S16" s="654"/>
      <c r="T16" s="654"/>
      <c r="U16" s="654"/>
      <c r="V16" s="654"/>
      <c r="W16" s="654"/>
      <c r="X16" s="654"/>
      <c r="Y16" s="654"/>
      <c r="Z16" s="654"/>
      <c r="AA16" s="654"/>
      <c r="AB16" s="654"/>
      <c r="AC16" s="654"/>
      <c r="AD16" s="654"/>
      <c r="AE16" s="655"/>
      <c r="AF16" s="656"/>
      <c r="AG16" s="657"/>
      <c r="AH16" s="657"/>
      <c r="AI16" s="657"/>
      <c r="AJ16" s="658"/>
      <c r="AK16" s="659"/>
      <c r="AL16" s="654"/>
      <c r="AM16" s="654"/>
      <c r="AN16" s="654"/>
      <c r="AO16" s="654"/>
      <c r="AP16" s="654"/>
      <c r="AQ16" s="654"/>
      <c r="AR16" s="654"/>
      <c r="AS16" s="654"/>
      <c r="AT16" s="654"/>
      <c r="AU16" s="660"/>
      <c r="AV16" s="660"/>
      <c r="AW16" s="660"/>
      <c r="AX16" s="660"/>
      <c r="AY16" s="661"/>
      <c r="AZ16" s="62"/>
      <c r="BA16" s="62"/>
      <c r="BB16" s="62"/>
      <c r="BC16" s="62"/>
      <c r="BD16" s="62"/>
      <c r="BE16" s="80"/>
      <c r="BF16" s="80"/>
      <c r="BG16" s="80"/>
      <c r="BH16" s="80"/>
      <c r="BI16" s="80"/>
      <c r="BJ16" s="80"/>
      <c r="BK16" s="80"/>
      <c r="BL16" s="80"/>
      <c r="BM16" s="80"/>
      <c r="BN16" s="80"/>
      <c r="BO16" s="80"/>
      <c r="BP16" s="80"/>
      <c r="BQ16" s="58">
        <v>10</v>
      </c>
      <c r="BR16" s="86"/>
      <c r="BS16" s="662"/>
      <c r="BT16" s="663"/>
      <c r="BU16" s="663"/>
      <c r="BV16" s="663"/>
      <c r="BW16" s="663"/>
      <c r="BX16" s="663"/>
      <c r="BY16" s="663"/>
      <c r="BZ16" s="663"/>
      <c r="CA16" s="663"/>
      <c r="CB16" s="663"/>
      <c r="CC16" s="663"/>
      <c r="CD16" s="663"/>
      <c r="CE16" s="663"/>
      <c r="CF16" s="663"/>
      <c r="CG16" s="664"/>
      <c r="CH16" s="665"/>
      <c r="CI16" s="657"/>
      <c r="CJ16" s="657"/>
      <c r="CK16" s="657"/>
      <c r="CL16" s="666"/>
      <c r="CM16" s="665"/>
      <c r="CN16" s="657"/>
      <c r="CO16" s="657"/>
      <c r="CP16" s="657"/>
      <c r="CQ16" s="666"/>
      <c r="CR16" s="665"/>
      <c r="CS16" s="657"/>
      <c r="CT16" s="657"/>
      <c r="CU16" s="657"/>
      <c r="CV16" s="666"/>
      <c r="CW16" s="665"/>
      <c r="CX16" s="657"/>
      <c r="CY16" s="657"/>
      <c r="CZ16" s="657"/>
      <c r="DA16" s="666"/>
      <c r="DB16" s="665"/>
      <c r="DC16" s="657"/>
      <c r="DD16" s="657"/>
      <c r="DE16" s="657"/>
      <c r="DF16" s="666"/>
      <c r="DG16" s="665"/>
      <c r="DH16" s="657"/>
      <c r="DI16" s="657"/>
      <c r="DJ16" s="657"/>
      <c r="DK16" s="666"/>
      <c r="DL16" s="665"/>
      <c r="DM16" s="657"/>
      <c r="DN16" s="657"/>
      <c r="DO16" s="657"/>
      <c r="DP16" s="666"/>
      <c r="DQ16" s="665"/>
      <c r="DR16" s="657"/>
      <c r="DS16" s="657"/>
      <c r="DT16" s="657"/>
      <c r="DU16" s="666"/>
      <c r="DV16" s="662"/>
      <c r="DW16" s="663"/>
      <c r="DX16" s="663"/>
      <c r="DY16" s="663"/>
      <c r="DZ16" s="681"/>
      <c r="EA16" s="80"/>
    </row>
    <row r="17" spans="1:131" s="52" customFormat="1" ht="26.25" customHeight="1">
      <c r="A17" s="58">
        <v>11</v>
      </c>
      <c r="B17" s="662"/>
      <c r="C17" s="663"/>
      <c r="D17" s="663"/>
      <c r="E17" s="663"/>
      <c r="F17" s="663"/>
      <c r="G17" s="663"/>
      <c r="H17" s="663"/>
      <c r="I17" s="663"/>
      <c r="J17" s="663"/>
      <c r="K17" s="663"/>
      <c r="L17" s="663"/>
      <c r="M17" s="663"/>
      <c r="N17" s="663"/>
      <c r="O17" s="663"/>
      <c r="P17" s="664"/>
      <c r="Q17" s="653"/>
      <c r="R17" s="654"/>
      <c r="S17" s="654"/>
      <c r="T17" s="654"/>
      <c r="U17" s="654"/>
      <c r="V17" s="654"/>
      <c r="W17" s="654"/>
      <c r="X17" s="654"/>
      <c r="Y17" s="654"/>
      <c r="Z17" s="654"/>
      <c r="AA17" s="654"/>
      <c r="AB17" s="654"/>
      <c r="AC17" s="654"/>
      <c r="AD17" s="654"/>
      <c r="AE17" s="655"/>
      <c r="AF17" s="656"/>
      <c r="AG17" s="657"/>
      <c r="AH17" s="657"/>
      <c r="AI17" s="657"/>
      <c r="AJ17" s="658"/>
      <c r="AK17" s="659"/>
      <c r="AL17" s="654"/>
      <c r="AM17" s="654"/>
      <c r="AN17" s="654"/>
      <c r="AO17" s="654"/>
      <c r="AP17" s="654"/>
      <c r="AQ17" s="654"/>
      <c r="AR17" s="654"/>
      <c r="AS17" s="654"/>
      <c r="AT17" s="654"/>
      <c r="AU17" s="660"/>
      <c r="AV17" s="660"/>
      <c r="AW17" s="660"/>
      <c r="AX17" s="660"/>
      <c r="AY17" s="661"/>
      <c r="AZ17" s="62"/>
      <c r="BA17" s="62"/>
      <c r="BB17" s="62"/>
      <c r="BC17" s="62"/>
      <c r="BD17" s="62"/>
      <c r="BE17" s="80"/>
      <c r="BF17" s="80"/>
      <c r="BG17" s="80"/>
      <c r="BH17" s="80"/>
      <c r="BI17" s="80"/>
      <c r="BJ17" s="80"/>
      <c r="BK17" s="80"/>
      <c r="BL17" s="80"/>
      <c r="BM17" s="80"/>
      <c r="BN17" s="80"/>
      <c r="BO17" s="80"/>
      <c r="BP17" s="80"/>
      <c r="BQ17" s="58">
        <v>11</v>
      </c>
      <c r="BR17" s="86"/>
      <c r="BS17" s="662"/>
      <c r="BT17" s="663"/>
      <c r="BU17" s="663"/>
      <c r="BV17" s="663"/>
      <c r="BW17" s="663"/>
      <c r="BX17" s="663"/>
      <c r="BY17" s="663"/>
      <c r="BZ17" s="663"/>
      <c r="CA17" s="663"/>
      <c r="CB17" s="663"/>
      <c r="CC17" s="663"/>
      <c r="CD17" s="663"/>
      <c r="CE17" s="663"/>
      <c r="CF17" s="663"/>
      <c r="CG17" s="664"/>
      <c r="CH17" s="665"/>
      <c r="CI17" s="657"/>
      <c r="CJ17" s="657"/>
      <c r="CK17" s="657"/>
      <c r="CL17" s="666"/>
      <c r="CM17" s="665"/>
      <c r="CN17" s="657"/>
      <c r="CO17" s="657"/>
      <c r="CP17" s="657"/>
      <c r="CQ17" s="666"/>
      <c r="CR17" s="665"/>
      <c r="CS17" s="657"/>
      <c r="CT17" s="657"/>
      <c r="CU17" s="657"/>
      <c r="CV17" s="666"/>
      <c r="CW17" s="665"/>
      <c r="CX17" s="657"/>
      <c r="CY17" s="657"/>
      <c r="CZ17" s="657"/>
      <c r="DA17" s="666"/>
      <c r="DB17" s="665"/>
      <c r="DC17" s="657"/>
      <c r="DD17" s="657"/>
      <c r="DE17" s="657"/>
      <c r="DF17" s="666"/>
      <c r="DG17" s="665"/>
      <c r="DH17" s="657"/>
      <c r="DI17" s="657"/>
      <c r="DJ17" s="657"/>
      <c r="DK17" s="666"/>
      <c r="DL17" s="665"/>
      <c r="DM17" s="657"/>
      <c r="DN17" s="657"/>
      <c r="DO17" s="657"/>
      <c r="DP17" s="666"/>
      <c r="DQ17" s="665"/>
      <c r="DR17" s="657"/>
      <c r="DS17" s="657"/>
      <c r="DT17" s="657"/>
      <c r="DU17" s="666"/>
      <c r="DV17" s="662"/>
      <c r="DW17" s="663"/>
      <c r="DX17" s="663"/>
      <c r="DY17" s="663"/>
      <c r="DZ17" s="681"/>
      <c r="EA17" s="80"/>
    </row>
    <row r="18" spans="1:131" s="52" customFormat="1" ht="26.25" customHeight="1">
      <c r="A18" s="58">
        <v>12</v>
      </c>
      <c r="B18" s="662"/>
      <c r="C18" s="663"/>
      <c r="D18" s="663"/>
      <c r="E18" s="663"/>
      <c r="F18" s="663"/>
      <c r="G18" s="663"/>
      <c r="H18" s="663"/>
      <c r="I18" s="663"/>
      <c r="J18" s="663"/>
      <c r="K18" s="663"/>
      <c r="L18" s="663"/>
      <c r="M18" s="663"/>
      <c r="N18" s="663"/>
      <c r="O18" s="663"/>
      <c r="P18" s="664"/>
      <c r="Q18" s="653"/>
      <c r="R18" s="654"/>
      <c r="S18" s="654"/>
      <c r="T18" s="654"/>
      <c r="U18" s="654"/>
      <c r="V18" s="654"/>
      <c r="W18" s="654"/>
      <c r="X18" s="654"/>
      <c r="Y18" s="654"/>
      <c r="Z18" s="654"/>
      <c r="AA18" s="654"/>
      <c r="AB18" s="654"/>
      <c r="AC18" s="654"/>
      <c r="AD18" s="654"/>
      <c r="AE18" s="655"/>
      <c r="AF18" s="656"/>
      <c r="AG18" s="657"/>
      <c r="AH18" s="657"/>
      <c r="AI18" s="657"/>
      <c r="AJ18" s="658"/>
      <c r="AK18" s="659"/>
      <c r="AL18" s="654"/>
      <c r="AM18" s="654"/>
      <c r="AN18" s="654"/>
      <c r="AO18" s="654"/>
      <c r="AP18" s="654"/>
      <c r="AQ18" s="654"/>
      <c r="AR18" s="654"/>
      <c r="AS18" s="654"/>
      <c r="AT18" s="654"/>
      <c r="AU18" s="660"/>
      <c r="AV18" s="660"/>
      <c r="AW18" s="660"/>
      <c r="AX18" s="660"/>
      <c r="AY18" s="661"/>
      <c r="AZ18" s="62"/>
      <c r="BA18" s="62"/>
      <c r="BB18" s="62"/>
      <c r="BC18" s="62"/>
      <c r="BD18" s="62"/>
      <c r="BE18" s="80"/>
      <c r="BF18" s="80"/>
      <c r="BG18" s="80"/>
      <c r="BH18" s="80"/>
      <c r="BI18" s="80"/>
      <c r="BJ18" s="80"/>
      <c r="BK18" s="80"/>
      <c r="BL18" s="80"/>
      <c r="BM18" s="80"/>
      <c r="BN18" s="80"/>
      <c r="BO18" s="80"/>
      <c r="BP18" s="80"/>
      <c r="BQ18" s="58">
        <v>12</v>
      </c>
      <c r="BR18" s="86"/>
      <c r="BS18" s="662"/>
      <c r="BT18" s="663"/>
      <c r="BU18" s="663"/>
      <c r="BV18" s="663"/>
      <c r="BW18" s="663"/>
      <c r="BX18" s="663"/>
      <c r="BY18" s="663"/>
      <c r="BZ18" s="663"/>
      <c r="CA18" s="663"/>
      <c r="CB18" s="663"/>
      <c r="CC18" s="663"/>
      <c r="CD18" s="663"/>
      <c r="CE18" s="663"/>
      <c r="CF18" s="663"/>
      <c r="CG18" s="664"/>
      <c r="CH18" s="665"/>
      <c r="CI18" s="657"/>
      <c r="CJ18" s="657"/>
      <c r="CK18" s="657"/>
      <c r="CL18" s="666"/>
      <c r="CM18" s="665"/>
      <c r="CN18" s="657"/>
      <c r="CO18" s="657"/>
      <c r="CP18" s="657"/>
      <c r="CQ18" s="666"/>
      <c r="CR18" s="665"/>
      <c r="CS18" s="657"/>
      <c r="CT18" s="657"/>
      <c r="CU18" s="657"/>
      <c r="CV18" s="666"/>
      <c r="CW18" s="665"/>
      <c r="CX18" s="657"/>
      <c r="CY18" s="657"/>
      <c r="CZ18" s="657"/>
      <c r="DA18" s="666"/>
      <c r="DB18" s="665"/>
      <c r="DC18" s="657"/>
      <c r="DD18" s="657"/>
      <c r="DE18" s="657"/>
      <c r="DF18" s="666"/>
      <c r="DG18" s="665"/>
      <c r="DH18" s="657"/>
      <c r="DI18" s="657"/>
      <c r="DJ18" s="657"/>
      <c r="DK18" s="666"/>
      <c r="DL18" s="665"/>
      <c r="DM18" s="657"/>
      <c r="DN18" s="657"/>
      <c r="DO18" s="657"/>
      <c r="DP18" s="666"/>
      <c r="DQ18" s="665"/>
      <c r="DR18" s="657"/>
      <c r="DS18" s="657"/>
      <c r="DT18" s="657"/>
      <c r="DU18" s="666"/>
      <c r="DV18" s="662"/>
      <c r="DW18" s="663"/>
      <c r="DX18" s="663"/>
      <c r="DY18" s="663"/>
      <c r="DZ18" s="681"/>
      <c r="EA18" s="80"/>
    </row>
    <row r="19" spans="1:131" s="52" customFormat="1" ht="26.25" customHeight="1">
      <c r="A19" s="58">
        <v>13</v>
      </c>
      <c r="B19" s="662"/>
      <c r="C19" s="663"/>
      <c r="D19" s="663"/>
      <c r="E19" s="663"/>
      <c r="F19" s="663"/>
      <c r="G19" s="663"/>
      <c r="H19" s="663"/>
      <c r="I19" s="663"/>
      <c r="J19" s="663"/>
      <c r="K19" s="663"/>
      <c r="L19" s="663"/>
      <c r="M19" s="663"/>
      <c r="N19" s="663"/>
      <c r="O19" s="663"/>
      <c r="P19" s="664"/>
      <c r="Q19" s="653"/>
      <c r="R19" s="654"/>
      <c r="S19" s="654"/>
      <c r="T19" s="654"/>
      <c r="U19" s="654"/>
      <c r="V19" s="654"/>
      <c r="W19" s="654"/>
      <c r="X19" s="654"/>
      <c r="Y19" s="654"/>
      <c r="Z19" s="654"/>
      <c r="AA19" s="654"/>
      <c r="AB19" s="654"/>
      <c r="AC19" s="654"/>
      <c r="AD19" s="654"/>
      <c r="AE19" s="655"/>
      <c r="AF19" s="656"/>
      <c r="AG19" s="657"/>
      <c r="AH19" s="657"/>
      <c r="AI19" s="657"/>
      <c r="AJ19" s="658"/>
      <c r="AK19" s="659"/>
      <c r="AL19" s="654"/>
      <c r="AM19" s="654"/>
      <c r="AN19" s="654"/>
      <c r="AO19" s="654"/>
      <c r="AP19" s="654"/>
      <c r="AQ19" s="654"/>
      <c r="AR19" s="654"/>
      <c r="AS19" s="654"/>
      <c r="AT19" s="654"/>
      <c r="AU19" s="660"/>
      <c r="AV19" s="660"/>
      <c r="AW19" s="660"/>
      <c r="AX19" s="660"/>
      <c r="AY19" s="661"/>
      <c r="AZ19" s="62"/>
      <c r="BA19" s="62"/>
      <c r="BB19" s="62"/>
      <c r="BC19" s="62"/>
      <c r="BD19" s="62"/>
      <c r="BE19" s="80"/>
      <c r="BF19" s="80"/>
      <c r="BG19" s="80"/>
      <c r="BH19" s="80"/>
      <c r="BI19" s="80"/>
      <c r="BJ19" s="80"/>
      <c r="BK19" s="80"/>
      <c r="BL19" s="80"/>
      <c r="BM19" s="80"/>
      <c r="BN19" s="80"/>
      <c r="BO19" s="80"/>
      <c r="BP19" s="80"/>
      <c r="BQ19" s="58">
        <v>13</v>
      </c>
      <c r="BR19" s="86"/>
      <c r="BS19" s="662"/>
      <c r="BT19" s="663"/>
      <c r="BU19" s="663"/>
      <c r="BV19" s="663"/>
      <c r="BW19" s="663"/>
      <c r="BX19" s="663"/>
      <c r="BY19" s="663"/>
      <c r="BZ19" s="663"/>
      <c r="CA19" s="663"/>
      <c r="CB19" s="663"/>
      <c r="CC19" s="663"/>
      <c r="CD19" s="663"/>
      <c r="CE19" s="663"/>
      <c r="CF19" s="663"/>
      <c r="CG19" s="664"/>
      <c r="CH19" s="665"/>
      <c r="CI19" s="657"/>
      <c r="CJ19" s="657"/>
      <c r="CK19" s="657"/>
      <c r="CL19" s="666"/>
      <c r="CM19" s="665"/>
      <c r="CN19" s="657"/>
      <c r="CO19" s="657"/>
      <c r="CP19" s="657"/>
      <c r="CQ19" s="666"/>
      <c r="CR19" s="665"/>
      <c r="CS19" s="657"/>
      <c r="CT19" s="657"/>
      <c r="CU19" s="657"/>
      <c r="CV19" s="666"/>
      <c r="CW19" s="665"/>
      <c r="CX19" s="657"/>
      <c r="CY19" s="657"/>
      <c r="CZ19" s="657"/>
      <c r="DA19" s="666"/>
      <c r="DB19" s="665"/>
      <c r="DC19" s="657"/>
      <c r="DD19" s="657"/>
      <c r="DE19" s="657"/>
      <c r="DF19" s="666"/>
      <c r="DG19" s="665"/>
      <c r="DH19" s="657"/>
      <c r="DI19" s="657"/>
      <c r="DJ19" s="657"/>
      <c r="DK19" s="666"/>
      <c r="DL19" s="665"/>
      <c r="DM19" s="657"/>
      <c r="DN19" s="657"/>
      <c r="DO19" s="657"/>
      <c r="DP19" s="666"/>
      <c r="DQ19" s="665"/>
      <c r="DR19" s="657"/>
      <c r="DS19" s="657"/>
      <c r="DT19" s="657"/>
      <c r="DU19" s="666"/>
      <c r="DV19" s="662"/>
      <c r="DW19" s="663"/>
      <c r="DX19" s="663"/>
      <c r="DY19" s="663"/>
      <c r="DZ19" s="681"/>
      <c r="EA19" s="80"/>
    </row>
    <row r="20" spans="1:131" s="52" customFormat="1" ht="26.25" customHeight="1">
      <c r="A20" s="58">
        <v>14</v>
      </c>
      <c r="B20" s="662"/>
      <c r="C20" s="663"/>
      <c r="D20" s="663"/>
      <c r="E20" s="663"/>
      <c r="F20" s="663"/>
      <c r="G20" s="663"/>
      <c r="H20" s="663"/>
      <c r="I20" s="663"/>
      <c r="J20" s="663"/>
      <c r="K20" s="663"/>
      <c r="L20" s="663"/>
      <c r="M20" s="663"/>
      <c r="N20" s="663"/>
      <c r="O20" s="663"/>
      <c r="P20" s="664"/>
      <c r="Q20" s="653"/>
      <c r="R20" s="654"/>
      <c r="S20" s="654"/>
      <c r="T20" s="654"/>
      <c r="U20" s="654"/>
      <c r="V20" s="654"/>
      <c r="W20" s="654"/>
      <c r="X20" s="654"/>
      <c r="Y20" s="654"/>
      <c r="Z20" s="654"/>
      <c r="AA20" s="654"/>
      <c r="AB20" s="654"/>
      <c r="AC20" s="654"/>
      <c r="AD20" s="654"/>
      <c r="AE20" s="655"/>
      <c r="AF20" s="656"/>
      <c r="AG20" s="657"/>
      <c r="AH20" s="657"/>
      <c r="AI20" s="657"/>
      <c r="AJ20" s="658"/>
      <c r="AK20" s="659"/>
      <c r="AL20" s="654"/>
      <c r="AM20" s="654"/>
      <c r="AN20" s="654"/>
      <c r="AO20" s="654"/>
      <c r="AP20" s="654"/>
      <c r="AQ20" s="654"/>
      <c r="AR20" s="654"/>
      <c r="AS20" s="654"/>
      <c r="AT20" s="654"/>
      <c r="AU20" s="660"/>
      <c r="AV20" s="660"/>
      <c r="AW20" s="660"/>
      <c r="AX20" s="660"/>
      <c r="AY20" s="661"/>
      <c r="AZ20" s="62"/>
      <c r="BA20" s="62"/>
      <c r="BB20" s="62"/>
      <c r="BC20" s="62"/>
      <c r="BD20" s="62"/>
      <c r="BE20" s="80"/>
      <c r="BF20" s="80"/>
      <c r="BG20" s="80"/>
      <c r="BH20" s="80"/>
      <c r="BI20" s="80"/>
      <c r="BJ20" s="80"/>
      <c r="BK20" s="80"/>
      <c r="BL20" s="80"/>
      <c r="BM20" s="80"/>
      <c r="BN20" s="80"/>
      <c r="BO20" s="80"/>
      <c r="BP20" s="80"/>
      <c r="BQ20" s="58">
        <v>14</v>
      </c>
      <c r="BR20" s="86"/>
      <c r="BS20" s="662"/>
      <c r="BT20" s="663"/>
      <c r="BU20" s="663"/>
      <c r="BV20" s="663"/>
      <c r="BW20" s="663"/>
      <c r="BX20" s="663"/>
      <c r="BY20" s="663"/>
      <c r="BZ20" s="663"/>
      <c r="CA20" s="663"/>
      <c r="CB20" s="663"/>
      <c r="CC20" s="663"/>
      <c r="CD20" s="663"/>
      <c r="CE20" s="663"/>
      <c r="CF20" s="663"/>
      <c r="CG20" s="664"/>
      <c r="CH20" s="665"/>
      <c r="CI20" s="657"/>
      <c r="CJ20" s="657"/>
      <c r="CK20" s="657"/>
      <c r="CL20" s="666"/>
      <c r="CM20" s="665"/>
      <c r="CN20" s="657"/>
      <c r="CO20" s="657"/>
      <c r="CP20" s="657"/>
      <c r="CQ20" s="666"/>
      <c r="CR20" s="665"/>
      <c r="CS20" s="657"/>
      <c r="CT20" s="657"/>
      <c r="CU20" s="657"/>
      <c r="CV20" s="666"/>
      <c r="CW20" s="665"/>
      <c r="CX20" s="657"/>
      <c r="CY20" s="657"/>
      <c r="CZ20" s="657"/>
      <c r="DA20" s="666"/>
      <c r="DB20" s="665"/>
      <c r="DC20" s="657"/>
      <c r="DD20" s="657"/>
      <c r="DE20" s="657"/>
      <c r="DF20" s="666"/>
      <c r="DG20" s="665"/>
      <c r="DH20" s="657"/>
      <c r="DI20" s="657"/>
      <c r="DJ20" s="657"/>
      <c r="DK20" s="666"/>
      <c r="DL20" s="665"/>
      <c r="DM20" s="657"/>
      <c r="DN20" s="657"/>
      <c r="DO20" s="657"/>
      <c r="DP20" s="666"/>
      <c r="DQ20" s="665"/>
      <c r="DR20" s="657"/>
      <c r="DS20" s="657"/>
      <c r="DT20" s="657"/>
      <c r="DU20" s="666"/>
      <c r="DV20" s="662"/>
      <c r="DW20" s="663"/>
      <c r="DX20" s="663"/>
      <c r="DY20" s="663"/>
      <c r="DZ20" s="681"/>
      <c r="EA20" s="80"/>
    </row>
    <row r="21" spans="1:131" s="52" customFormat="1" ht="26.25" customHeight="1">
      <c r="A21" s="58">
        <v>15</v>
      </c>
      <c r="B21" s="662"/>
      <c r="C21" s="663"/>
      <c r="D21" s="663"/>
      <c r="E21" s="663"/>
      <c r="F21" s="663"/>
      <c r="G21" s="663"/>
      <c r="H21" s="663"/>
      <c r="I21" s="663"/>
      <c r="J21" s="663"/>
      <c r="K21" s="663"/>
      <c r="L21" s="663"/>
      <c r="M21" s="663"/>
      <c r="N21" s="663"/>
      <c r="O21" s="663"/>
      <c r="P21" s="664"/>
      <c r="Q21" s="653"/>
      <c r="R21" s="654"/>
      <c r="S21" s="654"/>
      <c r="T21" s="654"/>
      <c r="U21" s="654"/>
      <c r="V21" s="654"/>
      <c r="W21" s="654"/>
      <c r="X21" s="654"/>
      <c r="Y21" s="654"/>
      <c r="Z21" s="654"/>
      <c r="AA21" s="654"/>
      <c r="AB21" s="654"/>
      <c r="AC21" s="654"/>
      <c r="AD21" s="654"/>
      <c r="AE21" s="655"/>
      <c r="AF21" s="656"/>
      <c r="AG21" s="657"/>
      <c r="AH21" s="657"/>
      <c r="AI21" s="657"/>
      <c r="AJ21" s="658"/>
      <c r="AK21" s="659"/>
      <c r="AL21" s="654"/>
      <c r="AM21" s="654"/>
      <c r="AN21" s="654"/>
      <c r="AO21" s="654"/>
      <c r="AP21" s="654"/>
      <c r="AQ21" s="654"/>
      <c r="AR21" s="654"/>
      <c r="AS21" s="654"/>
      <c r="AT21" s="654"/>
      <c r="AU21" s="660"/>
      <c r="AV21" s="660"/>
      <c r="AW21" s="660"/>
      <c r="AX21" s="660"/>
      <c r="AY21" s="661"/>
      <c r="AZ21" s="62"/>
      <c r="BA21" s="62"/>
      <c r="BB21" s="62"/>
      <c r="BC21" s="62"/>
      <c r="BD21" s="62"/>
      <c r="BE21" s="80"/>
      <c r="BF21" s="80"/>
      <c r="BG21" s="80"/>
      <c r="BH21" s="80"/>
      <c r="BI21" s="80"/>
      <c r="BJ21" s="80"/>
      <c r="BK21" s="80"/>
      <c r="BL21" s="80"/>
      <c r="BM21" s="80"/>
      <c r="BN21" s="80"/>
      <c r="BO21" s="80"/>
      <c r="BP21" s="80"/>
      <c r="BQ21" s="58">
        <v>15</v>
      </c>
      <c r="BR21" s="86"/>
      <c r="BS21" s="662"/>
      <c r="BT21" s="663"/>
      <c r="BU21" s="663"/>
      <c r="BV21" s="663"/>
      <c r="BW21" s="663"/>
      <c r="BX21" s="663"/>
      <c r="BY21" s="663"/>
      <c r="BZ21" s="663"/>
      <c r="CA21" s="663"/>
      <c r="CB21" s="663"/>
      <c r="CC21" s="663"/>
      <c r="CD21" s="663"/>
      <c r="CE21" s="663"/>
      <c r="CF21" s="663"/>
      <c r="CG21" s="664"/>
      <c r="CH21" s="665"/>
      <c r="CI21" s="657"/>
      <c r="CJ21" s="657"/>
      <c r="CK21" s="657"/>
      <c r="CL21" s="666"/>
      <c r="CM21" s="665"/>
      <c r="CN21" s="657"/>
      <c r="CO21" s="657"/>
      <c r="CP21" s="657"/>
      <c r="CQ21" s="666"/>
      <c r="CR21" s="665"/>
      <c r="CS21" s="657"/>
      <c r="CT21" s="657"/>
      <c r="CU21" s="657"/>
      <c r="CV21" s="666"/>
      <c r="CW21" s="665"/>
      <c r="CX21" s="657"/>
      <c r="CY21" s="657"/>
      <c r="CZ21" s="657"/>
      <c r="DA21" s="666"/>
      <c r="DB21" s="665"/>
      <c r="DC21" s="657"/>
      <c r="DD21" s="657"/>
      <c r="DE21" s="657"/>
      <c r="DF21" s="666"/>
      <c r="DG21" s="665"/>
      <c r="DH21" s="657"/>
      <c r="DI21" s="657"/>
      <c r="DJ21" s="657"/>
      <c r="DK21" s="666"/>
      <c r="DL21" s="665"/>
      <c r="DM21" s="657"/>
      <c r="DN21" s="657"/>
      <c r="DO21" s="657"/>
      <c r="DP21" s="666"/>
      <c r="DQ21" s="665"/>
      <c r="DR21" s="657"/>
      <c r="DS21" s="657"/>
      <c r="DT21" s="657"/>
      <c r="DU21" s="666"/>
      <c r="DV21" s="662"/>
      <c r="DW21" s="663"/>
      <c r="DX21" s="663"/>
      <c r="DY21" s="663"/>
      <c r="DZ21" s="681"/>
      <c r="EA21" s="80"/>
    </row>
    <row r="22" spans="1:131" s="52" customFormat="1" ht="26.25" customHeight="1">
      <c r="A22" s="58">
        <v>16</v>
      </c>
      <c r="B22" s="662"/>
      <c r="C22" s="663"/>
      <c r="D22" s="663"/>
      <c r="E22" s="663"/>
      <c r="F22" s="663"/>
      <c r="G22" s="663"/>
      <c r="H22" s="663"/>
      <c r="I22" s="663"/>
      <c r="J22" s="663"/>
      <c r="K22" s="663"/>
      <c r="L22" s="663"/>
      <c r="M22" s="663"/>
      <c r="N22" s="663"/>
      <c r="O22" s="663"/>
      <c r="P22" s="664"/>
      <c r="Q22" s="697"/>
      <c r="R22" s="698"/>
      <c r="S22" s="698"/>
      <c r="T22" s="698"/>
      <c r="U22" s="698"/>
      <c r="V22" s="698"/>
      <c r="W22" s="698"/>
      <c r="X22" s="698"/>
      <c r="Y22" s="698"/>
      <c r="Z22" s="698"/>
      <c r="AA22" s="698"/>
      <c r="AB22" s="698"/>
      <c r="AC22" s="698"/>
      <c r="AD22" s="698"/>
      <c r="AE22" s="699"/>
      <c r="AF22" s="656"/>
      <c r="AG22" s="657"/>
      <c r="AH22" s="657"/>
      <c r="AI22" s="657"/>
      <c r="AJ22" s="658"/>
      <c r="AK22" s="700"/>
      <c r="AL22" s="698"/>
      <c r="AM22" s="698"/>
      <c r="AN22" s="698"/>
      <c r="AO22" s="698"/>
      <c r="AP22" s="698"/>
      <c r="AQ22" s="698"/>
      <c r="AR22" s="698"/>
      <c r="AS22" s="698"/>
      <c r="AT22" s="698"/>
      <c r="AU22" s="701"/>
      <c r="AV22" s="701"/>
      <c r="AW22" s="701"/>
      <c r="AX22" s="701"/>
      <c r="AY22" s="702"/>
      <c r="AZ22" s="703" t="s">
        <v>417</v>
      </c>
      <c r="BA22" s="703"/>
      <c r="BB22" s="703"/>
      <c r="BC22" s="703"/>
      <c r="BD22" s="704"/>
      <c r="BE22" s="80"/>
      <c r="BF22" s="80"/>
      <c r="BG22" s="80"/>
      <c r="BH22" s="80"/>
      <c r="BI22" s="80"/>
      <c r="BJ22" s="80"/>
      <c r="BK22" s="80"/>
      <c r="BL22" s="80"/>
      <c r="BM22" s="80"/>
      <c r="BN22" s="80"/>
      <c r="BO22" s="80"/>
      <c r="BP22" s="80"/>
      <c r="BQ22" s="58">
        <v>16</v>
      </c>
      <c r="BR22" s="86"/>
      <c r="BS22" s="662"/>
      <c r="BT22" s="663"/>
      <c r="BU22" s="663"/>
      <c r="BV22" s="663"/>
      <c r="BW22" s="663"/>
      <c r="BX22" s="663"/>
      <c r="BY22" s="663"/>
      <c r="BZ22" s="663"/>
      <c r="CA22" s="663"/>
      <c r="CB22" s="663"/>
      <c r="CC22" s="663"/>
      <c r="CD22" s="663"/>
      <c r="CE22" s="663"/>
      <c r="CF22" s="663"/>
      <c r="CG22" s="664"/>
      <c r="CH22" s="665"/>
      <c r="CI22" s="657"/>
      <c r="CJ22" s="657"/>
      <c r="CK22" s="657"/>
      <c r="CL22" s="666"/>
      <c r="CM22" s="665"/>
      <c r="CN22" s="657"/>
      <c r="CO22" s="657"/>
      <c r="CP22" s="657"/>
      <c r="CQ22" s="666"/>
      <c r="CR22" s="665"/>
      <c r="CS22" s="657"/>
      <c r="CT22" s="657"/>
      <c r="CU22" s="657"/>
      <c r="CV22" s="666"/>
      <c r="CW22" s="665"/>
      <c r="CX22" s="657"/>
      <c r="CY22" s="657"/>
      <c r="CZ22" s="657"/>
      <c r="DA22" s="666"/>
      <c r="DB22" s="665"/>
      <c r="DC22" s="657"/>
      <c r="DD22" s="657"/>
      <c r="DE22" s="657"/>
      <c r="DF22" s="666"/>
      <c r="DG22" s="665"/>
      <c r="DH22" s="657"/>
      <c r="DI22" s="657"/>
      <c r="DJ22" s="657"/>
      <c r="DK22" s="666"/>
      <c r="DL22" s="665"/>
      <c r="DM22" s="657"/>
      <c r="DN22" s="657"/>
      <c r="DO22" s="657"/>
      <c r="DP22" s="666"/>
      <c r="DQ22" s="665"/>
      <c r="DR22" s="657"/>
      <c r="DS22" s="657"/>
      <c r="DT22" s="657"/>
      <c r="DU22" s="666"/>
      <c r="DV22" s="662"/>
      <c r="DW22" s="663"/>
      <c r="DX22" s="663"/>
      <c r="DY22" s="663"/>
      <c r="DZ22" s="681"/>
      <c r="EA22" s="80"/>
    </row>
    <row r="23" spans="1:131" s="52" customFormat="1" ht="26.25" customHeight="1">
      <c r="A23" s="59" t="s">
        <v>419</v>
      </c>
      <c r="B23" s="682" t="s">
        <v>220</v>
      </c>
      <c r="C23" s="683"/>
      <c r="D23" s="683"/>
      <c r="E23" s="683"/>
      <c r="F23" s="683"/>
      <c r="G23" s="683"/>
      <c r="H23" s="683"/>
      <c r="I23" s="683"/>
      <c r="J23" s="683"/>
      <c r="K23" s="683"/>
      <c r="L23" s="683"/>
      <c r="M23" s="683"/>
      <c r="N23" s="683"/>
      <c r="O23" s="683"/>
      <c r="P23" s="684"/>
      <c r="Q23" s="685">
        <v>26821</v>
      </c>
      <c r="R23" s="686"/>
      <c r="S23" s="686"/>
      <c r="T23" s="686"/>
      <c r="U23" s="686"/>
      <c r="V23" s="686">
        <v>25649</v>
      </c>
      <c r="W23" s="686"/>
      <c r="X23" s="686"/>
      <c r="Y23" s="686"/>
      <c r="Z23" s="686"/>
      <c r="AA23" s="686">
        <v>1172</v>
      </c>
      <c r="AB23" s="686"/>
      <c r="AC23" s="686"/>
      <c r="AD23" s="686"/>
      <c r="AE23" s="687"/>
      <c r="AF23" s="688">
        <v>983</v>
      </c>
      <c r="AG23" s="686"/>
      <c r="AH23" s="686"/>
      <c r="AI23" s="686"/>
      <c r="AJ23" s="689"/>
      <c r="AK23" s="690"/>
      <c r="AL23" s="691"/>
      <c r="AM23" s="691"/>
      <c r="AN23" s="691"/>
      <c r="AO23" s="691"/>
      <c r="AP23" s="686">
        <v>17833</v>
      </c>
      <c r="AQ23" s="686"/>
      <c r="AR23" s="686"/>
      <c r="AS23" s="686"/>
      <c r="AT23" s="686"/>
      <c r="AU23" s="692"/>
      <c r="AV23" s="692"/>
      <c r="AW23" s="692"/>
      <c r="AX23" s="692"/>
      <c r="AY23" s="693"/>
      <c r="AZ23" s="694" t="s">
        <v>146</v>
      </c>
      <c r="BA23" s="695"/>
      <c r="BB23" s="695"/>
      <c r="BC23" s="695"/>
      <c r="BD23" s="696"/>
      <c r="BE23" s="80"/>
      <c r="BF23" s="80"/>
      <c r="BG23" s="80"/>
      <c r="BH23" s="80"/>
      <c r="BI23" s="80"/>
      <c r="BJ23" s="80"/>
      <c r="BK23" s="80"/>
      <c r="BL23" s="80"/>
      <c r="BM23" s="80"/>
      <c r="BN23" s="80"/>
      <c r="BO23" s="80"/>
      <c r="BP23" s="80"/>
      <c r="BQ23" s="58">
        <v>17</v>
      </c>
      <c r="BR23" s="86"/>
      <c r="BS23" s="662"/>
      <c r="BT23" s="663"/>
      <c r="BU23" s="663"/>
      <c r="BV23" s="663"/>
      <c r="BW23" s="663"/>
      <c r="BX23" s="663"/>
      <c r="BY23" s="663"/>
      <c r="BZ23" s="663"/>
      <c r="CA23" s="663"/>
      <c r="CB23" s="663"/>
      <c r="CC23" s="663"/>
      <c r="CD23" s="663"/>
      <c r="CE23" s="663"/>
      <c r="CF23" s="663"/>
      <c r="CG23" s="664"/>
      <c r="CH23" s="665"/>
      <c r="CI23" s="657"/>
      <c r="CJ23" s="657"/>
      <c r="CK23" s="657"/>
      <c r="CL23" s="666"/>
      <c r="CM23" s="665"/>
      <c r="CN23" s="657"/>
      <c r="CO23" s="657"/>
      <c r="CP23" s="657"/>
      <c r="CQ23" s="666"/>
      <c r="CR23" s="665"/>
      <c r="CS23" s="657"/>
      <c r="CT23" s="657"/>
      <c r="CU23" s="657"/>
      <c r="CV23" s="666"/>
      <c r="CW23" s="665"/>
      <c r="CX23" s="657"/>
      <c r="CY23" s="657"/>
      <c r="CZ23" s="657"/>
      <c r="DA23" s="666"/>
      <c r="DB23" s="665"/>
      <c r="DC23" s="657"/>
      <c r="DD23" s="657"/>
      <c r="DE23" s="657"/>
      <c r="DF23" s="666"/>
      <c r="DG23" s="665"/>
      <c r="DH23" s="657"/>
      <c r="DI23" s="657"/>
      <c r="DJ23" s="657"/>
      <c r="DK23" s="666"/>
      <c r="DL23" s="665"/>
      <c r="DM23" s="657"/>
      <c r="DN23" s="657"/>
      <c r="DO23" s="657"/>
      <c r="DP23" s="666"/>
      <c r="DQ23" s="665"/>
      <c r="DR23" s="657"/>
      <c r="DS23" s="657"/>
      <c r="DT23" s="657"/>
      <c r="DU23" s="666"/>
      <c r="DV23" s="662"/>
      <c r="DW23" s="663"/>
      <c r="DX23" s="663"/>
      <c r="DY23" s="663"/>
      <c r="DZ23" s="681"/>
      <c r="EA23" s="80"/>
    </row>
    <row r="24" spans="1:131" s="52" customFormat="1" ht="26.25" customHeight="1">
      <c r="A24" s="705" t="s">
        <v>339</v>
      </c>
      <c r="B24" s="705"/>
      <c r="C24" s="705"/>
      <c r="D24" s="705"/>
      <c r="E24" s="705"/>
      <c r="F24" s="705"/>
      <c r="G24" s="705"/>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5"/>
      <c r="AZ24" s="62"/>
      <c r="BA24" s="62"/>
      <c r="BB24" s="62"/>
      <c r="BC24" s="62"/>
      <c r="BD24" s="62"/>
      <c r="BE24" s="80"/>
      <c r="BF24" s="80"/>
      <c r="BG24" s="80"/>
      <c r="BH24" s="80"/>
      <c r="BI24" s="80"/>
      <c r="BJ24" s="80"/>
      <c r="BK24" s="80"/>
      <c r="BL24" s="80"/>
      <c r="BM24" s="80"/>
      <c r="BN24" s="80"/>
      <c r="BO24" s="80"/>
      <c r="BP24" s="80"/>
      <c r="BQ24" s="58">
        <v>18</v>
      </c>
      <c r="BR24" s="86"/>
      <c r="BS24" s="662"/>
      <c r="BT24" s="663"/>
      <c r="BU24" s="663"/>
      <c r="BV24" s="663"/>
      <c r="BW24" s="663"/>
      <c r="BX24" s="663"/>
      <c r="BY24" s="663"/>
      <c r="BZ24" s="663"/>
      <c r="CA24" s="663"/>
      <c r="CB24" s="663"/>
      <c r="CC24" s="663"/>
      <c r="CD24" s="663"/>
      <c r="CE24" s="663"/>
      <c r="CF24" s="663"/>
      <c r="CG24" s="664"/>
      <c r="CH24" s="665"/>
      <c r="CI24" s="657"/>
      <c r="CJ24" s="657"/>
      <c r="CK24" s="657"/>
      <c r="CL24" s="666"/>
      <c r="CM24" s="665"/>
      <c r="CN24" s="657"/>
      <c r="CO24" s="657"/>
      <c r="CP24" s="657"/>
      <c r="CQ24" s="666"/>
      <c r="CR24" s="665"/>
      <c r="CS24" s="657"/>
      <c r="CT24" s="657"/>
      <c r="CU24" s="657"/>
      <c r="CV24" s="666"/>
      <c r="CW24" s="665"/>
      <c r="CX24" s="657"/>
      <c r="CY24" s="657"/>
      <c r="CZ24" s="657"/>
      <c r="DA24" s="666"/>
      <c r="DB24" s="665"/>
      <c r="DC24" s="657"/>
      <c r="DD24" s="657"/>
      <c r="DE24" s="657"/>
      <c r="DF24" s="666"/>
      <c r="DG24" s="665"/>
      <c r="DH24" s="657"/>
      <c r="DI24" s="657"/>
      <c r="DJ24" s="657"/>
      <c r="DK24" s="666"/>
      <c r="DL24" s="665"/>
      <c r="DM24" s="657"/>
      <c r="DN24" s="657"/>
      <c r="DO24" s="657"/>
      <c r="DP24" s="666"/>
      <c r="DQ24" s="665"/>
      <c r="DR24" s="657"/>
      <c r="DS24" s="657"/>
      <c r="DT24" s="657"/>
      <c r="DU24" s="666"/>
      <c r="DV24" s="662"/>
      <c r="DW24" s="663"/>
      <c r="DX24" s="663"/>
      <c r="DY24" s="663"/>
      <c r="DZ24" s="681"/>
      <c r="EA24" s="80"/>
    </row>
    <row r="25" spans="1:131" s="50" customFormat="1" ht="26.25" customHeight="1">
      <c r="A25" s="670" t="s">
        <v>420</v>
      </c>
      <c r="B25" s="67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2"/>
      <c r="BK25" s="62"/>
      <c r="BL25" s="62"/>
      <c r="BM25" s="62"/>
      <c r="BN25" s="62"/>
      <c r="BO25" s="61"/>
      <c r="BP25" s="61"/>
      <c r="BQ25" s="58">
        <v>19</v>
      </c>
      <c r="BR25" s="86"/>
      <c r="BS25" s="662"/>
      <c r="BT25" s="663"/>
      <c r="BU25" s="663"/>
      <c r="BV25" s="663"/>
      <c r="BW25" s="663"/>
      <c r="BX25" s="663"/>
      <c r="BY25" s="663"/>
      <c r="BZ25" s="663"/>
      <c r="CA25" s="663"/>
      <c r="CB25" s="663"/>
      <c r="CC25" s="663"/>
      <c r="CD25" s="663"/>
      <c r="CE25" s="663"/>
      <c r="CF25" s="663"/>
      <c r="CG25" s="664"/>
      <c r="CH25" s="665"/>
      <c r="CI25" s="657"/>
      <c r="CJ25" s="657"/>
      <c r="CK25" s="657"/>
      <c r="CL25" s="666"/>
      <c r="CM25" s="665"/>
      <c r="CN25" s="657"/>
      <c r="CO25" s="657"/>
      <c r="CP25" s="657"/>
      <c r="CQ25" s="666"/>
      <c r="CR25" s="665"/>
      <c r="CS25" s="657"/>
      <c r="CT25" s="657"/>
      <c r="CU25" s="657"/>
      <c r="CV25" s="666"/>
      <c r="CW25" s="665"/>
      <c r="CX25" s="657"/>
      <c r="CY25" s="657"/>
      <c r="CZ25" s="657"/>
      <c r="DA25" s="666"/>
      <c r="DB25" s="665"/>
      <c r="DC25" s="657"/>
      <c r="DD25" s="657"/>
      <c r="DE25" s="657"/>
      <c r="DF25" s="666"/>
      <c r="DG25" s="665"/>
      <c r="DH25" s="657"/>
      <c r="DI25" s="657"/>
      <c r="DJ25" s="657"/>
      <c r="DK25" s="666"/>
      <c r="DL25" s="665"/>
      <c r="DM25" s="657"/>
      <c r="DN25" s="657"/>
      <c r="DO25" s="657"/>
      <c r="DP25" s="666"/>
      <c r="DQ25" s="665"/>
      <c r="DR25" s="657"/>
      <c r="DS25" s="657"/>
      <c r="DT25" s="657"/>
      <c r="DU25" s="666"/>
      <c r="DV25" s="662"/>
      <c r="DW25" s="663"/>
      <c r="DX25" s="663"/>
      <c r="DY25" s="663"/>
      <c r="DZ25" s="681"/>
      <c r="EA25" s="53"/>
    </row>
    <row r="26" spans="1:131" s="50" customFormat="1" ht="26.25" customHeight="1">
      <c r="A26" s="639" t="s">
        <v>406</v>
      </c>
      <c r="B26" s="640"/>
      <c r="C26" s="640"/>
      <c r="D26" s="640"/>
      <c r="E26" s="640"/>
      <c r="F26" s="640"/>
      <c r="G26" s="640"/>
      <c r="H26" s="640"/>
      <c r="I26" s="640"/>
      <c r="J26" s="640"/>
      <c r="K26" s="640"/>
      <c r="L26" s="640"/>
      <c r="M26" s="640"/>
      <c r="N26" s="640"/>
      <c r="O26" s="640"/>
      <c r="P26" s="641"/>
      <c r="Q26" s="633" t="s">
        <v>244</v>
      </c>
      <c r="R26" s="634"/>
      <c r="S26" s="634"/>
      <c r="T26" s="634"/>
      <c r="U26" s="645"/>
      <c r="V26" s="633" t="s">
        <v>297</v>
      </c>
      <c r="W26" s="634"/>
      <c r="X26" s="634"/>
      <c r="Y26" s="634"/>
      <c r="Z26" s="645"/>
      <c r="AA26" s="633" t="s">
        <v>268</v>
      </c>
      <c r="AB26" s="634"/>
      <c r="AC26" s="634"/>
      <c r="AD26" s="634"/>
      <c r="AE26" s="634"/>
      <c r="AF26" s="904" t="s">
        <v>421</v>
      </c>
      <c r="AG26" s="905"/>
      <c r="AH26" s="905"/>
      <c r="AI26" s="905"/>
      <c r="AJ26" s="906"/>
      <c r="AK26" s="634" t="s">
        <v>422</v>
      </c>
      <c r="AL26" s="634"/>
      <c r="AM26" s="634"/>
      <c r="AN26" s="634"/>
      <c r="AO26" s="645"/>
      <c r="AP26" s="633" t="s">
        <v>36</v>
      </c>
      <c r="AQ26" s="634"/>
      <c r="AR26" s="634"/>
      <c r="AS26" s="634"/>
      <c r="AT26" s="645"/>
      <c r="AU26" s="633" t="s">
        <v>423</v>
      </c>
      <c r="AV26" s="634"/>
      <c r="AW26" s="634"/>
      <c r="AX26" s="634"/>
      <c r="AY26" s="645"/>
      <c r="AZ26" s="633" t="s">
        <v>424</v>
      </c>
      <c r="BA26" s="634"/>
      <c r="BB26" s="634"/>
      <c r="BC26" s="634"/>
      <c r="BD26" s="645"/>
      <c r="BE26" s="633" t="s">
        <v>16</v>
      </c>
      <c r="BF26" s="634"/>
      <c r="BG26" s="634"/>
      <c r="BH26" s="634"/>
      <c r="BI26" s="635"/>
      <c r="BJ26" s="62"/>
      <c r="BK26" s="62"/>
      <c r="BL26" s="62"/>
      <c r="BM26" s="62"/>
      <c r="BN26" s="62"/>
      <c r="BO26" s="61"/>
      <c r="BP26" s="61"/>
      <c r="BQ26" s="58">
        <v>20</v>
      </c>
      <c r="BR26" s="86"/>
      <c r="BS26" s="662"/>
      <c r="BT26" s="663"/>
      <c r="BU26" s="663"/>
      <c r="BV26" s="663"/>
      <c r="BW26" s="663"/>
      <c r="BX26" s="663"/>
      <c r="BY26" s="663"/>
      <c r="BZ26" s="663"/>
      <c r="CA26" s="663"/>
      <c r="CB26" s="663"/>
      <c r="CC26" s="663"/>
      <c r="CD26" s="663"/>
      <c r="CE26" s="663"/>
      <c r="CF26" s="663"/>
      <c r="CG26" s="664"/>
      <c r="CH26" s="665"/>
      <c r="CI26" s="657"/>
      <c r="CJ26" s="657"/>
      <c r="CK26" s="657"/>
      <c r="CL26" s="666"/>
      <c r="CM26" s="665"/>
      <c r="CN26" s="657"/>
      <c r="CO26" s="657"/>
      <c r="CP26" s="657"/>
      <c r="CQ26" s="666"/>
      <c r="CR26" s="665"/>
      <c r="CS26" s="657"/>
      <c r="CT26" s="657"/>
      <c r="CU26" s="657"/>
      <c r="CV26" s="666"/>
      <c r="CW26" s="665"/>
      <c r="CX26" s="657"/>
      <c r="CY26" s="657"/>
      <c r="CZ26" s="657"/>
      <c r="DA26" s="666"/>
      <c r="DB26" s="665"/>
      <c r="DC26" s="657"/>
      <c r="DD26" s="657"/>
      <c r="DE26" s="657"/>
      <c r="DF26" s="666"/>
      <c r="DG26" s="665"/>
      <c r="DH26" s="657"/>
      <c r="DI26" s="657"/>
      <c r="DJ26" s="657"/>
      <c r="DK26" s="666"/>
      <c r="DL26" s="665"/>
      <c r="DM26" s="657"/>
      <c r="DN26" s="657"/>
      <c r="DO26" s="657"/>
      <c r="DP26" s="666"/>
      <c r="DQ26" s="665"/>
      <c r="DR26" s="657"/>
      <c r="DS26" s="657"/>
      <c r="DT26" s="657"/>
      <c r="DU26" s="666"/>
      <c r="DV26" s="662"/>
      <c r="DW26" s="663"/>
      <c r="DX26" s="663"/>
      <c r="DY26" s="663"/>
      <c r="DZ26" s="681"/>
      <c r="EA26" s="53"/>
    </row>
    <row r="27" spans="1:131" s="50" customFormat="1" ht="26.25" customHeight="1">
      <c r="A27" s="642"/>
      <c r="B27" s="643"/>
      <c r="C27" s="643"/>
      <c r="D27" s="643"/>
      <c r="E27" s="643"/>
      <c r="F27" s="643"/>
      <c r="G27" s="643"/>
      <c r="H27" s="643"/>
      <c r="I27" s="643"/>
      <c r="J27" s="643"/>
      <c r="K27" s="643"/>
      <c r="L27" s="643"/>
      <c r="M27" s="643"/>
      <c r="N27" s="643"/>
      <c r="O27" s="643"/>
      <c r="P27" s="644"/>
      <c r="Q27" s="636"/>
      <c r="R27" s="637"/>
      <c r="S27" s="637"/>
      <c r="T27" s="637"/>
      <c r="U27" s="646"/>
      <c r="V27" s="636"/>
      <c r="W27" s="637"/>
      <c r="X27" s="637"/>
      <c r="Y27" s="637"/>
      <c r="Z27" s="646"/>
      <c r="AA27" s="636"/>
      <c r="AB27" s="637"/>
      <c r="AC27" s="637"/>
      <c r="AD27" s="637"/>
      <c r="AE27" s="637"/>
      <c r="AF27" s="907"/>
      <c r="AG27" s="908"/>
      <c r="AH27" s="908"/>
      <c r="AI27" s="908"/>
      <c r="AJ27" s="909"/>
      <c r="AK27" s="637"/>
      <c r="AL27" s="637"/>
      <c r="AM27" s="637"/>
      <c r="AN27" s="637"/>
      <c r="AO27" s="646"/>
      <c r="AP27" s="636"/>
      <c r="AQ27" s="637"/>
      <c r="AR27" s="637"/>
      <c r="AS27" s="637"/>
      <c r="AT27" s="646"/>
      <c r="AU27" s="636"/>
      <c r="AV27" s="637"/>
      <c r="AW27" s="637"/>
      <c r="AX27" s="637"/>
      <c r="AY27" s="646"/>
      <c r="AZ27" s="636"/>
      <c r="BA27" s="637"/>
      <c r="BB27" s="637"/>
      <c r="BC27" s="637"/>
      <c r="BD27" s="646"/>
      <c r="BE27" s="636"/>
      <c r="BF27" s="637"/>
      <c r="BG27" s="637"/>
      <c r="BH27" s="637"/>
      <c r="BI27" s="638"/>
      <c r="BJ27" s="62"/>
      <c r="BK27" s="62"/>
      <c r="BL27" s="62"/>
      <c r="BM27" s="62"/>
      <c r="BN27" s="62"/>
      <c r="BO27" s="61"/>
      <c r="BP27" s="61"/>
      <c r="BQ27" s="58">
        <v>21</v>
      </c>
      <c r="BR27" s="86"/>
      <c r="BS27" s="662"/>
      <c r="BT27" s="663"/>
      <c r="BU27" s="663"/>
      <c r="BV27" s="663"/>
      <c r="BW27" s="663"/>
      <c r="BX27" s="663"/>
      <c r="BY27" s="663"/>
      <c r="BZ27" s="663"/>
      <c r="CA27" s="663"/>
      <c r="CB27" s="663"/>
      <c r="CC27" s="663"/>
      <c r="CD27" s="663"/>
      <c r="CE27" s="663"/>
      <c r="CF27" s="663"/>
      <c r="CG27" s="664"/>
      <c r="CH27" s="665"/>
      <c r="CI27" s="657"/>
      <c r="CJ27" s="657"/>
      <c r="CK27" s="657"/>
      <c r="CL27" s="666"/>
      <c r="CM27" s="665"/>
      <c r="CN27" s="657"/>
      <c r="CO27" s="657"/>
      <c r="CP27" s="657"/>
      <c r="CQ27" s="666"/>
      <c r="CR27" s="665"/>
      <c r="CS27" s="657"/>
      <c r="CT27" s="657"/>
      <c r="CU27" s="657"/>
      <c r="CV27" s="666"/>
      <c r="CW27" s="665"/>
      <c r="CX27" s="657"/>
      <c r="CY27" s="657"/>
      <c r="CZ27" s="657"/>
      <c r="DA27" s="666"/>
      <c r="DB27" s="665"/>
      <c r="DC27" s="657"/>
      <c r="DD27" s="657"/>
      <c r="DE27" s="657"/>
      <c r="DF27" s="666"/>
      <c r="DG27" s="665"/>
      <c r="DH27" s="657"/>
      <c r="DI27" s="657"/>
      <c r="DJ27" s="657"/>
      <c r="DK27" s="666"/>
      <c r="DL27" s="665"/>
      <c r="DM27" s="657"/>
      <c r="DN27" s="657"/>
      <c r="DO27" s="657"/>
      <c r="DP27" s="666"/>
      <c r="DQ27" s="665"/>
      <c r="DR27" s="657"/>
      <c r="DS27" s="657"/>
      <c r="DT27" s="657"/>
      <c r="DU27" s="666"/>
      <c r="DV27" s="662"/>
      <c r="DW27" s="663"/>
      <c r="DX27" s="663"/>
      <c r="DY27" s="663"/>
      <c r="DZ27" s="681"/>
      <c r="EA27" s="53"/>
    </row>
    <row r="28" spans="1:131" s="50" customFormat="1" ht="26.25" customHeight="1">
      <c r="A28" s="60">
        <v>1</v>
      </c>
      <c r="B28" s="630" t="s">
        <v>425</v>
      </c>
      <c r="C28" s="631"/>
      <c r="D28" s="631"/>
      <c r="E28" s="631"/>
      <c r="F28" s="631"/>
      <c r="G28" s="631"/>
      <c r="H28" s="631"/>
      <c r="I28" s="631"/>
      <c r="J28" s="631"/>
      <c r="K28" s="631"/>
      <c r="L28" s="631"/>
      <c r="M28" s="631"/>
      <c r="N28" s="631"/>
      <c r="O28" s="631"/>
      <c r="P28" s="671"/>
      <c r="Q28" s="709">
        <v>8709</v>
      </c>
      <c r="R28" s="710"/>
      <c r="S28" s="710"/>
      <c r="T28" s="710"/>
      <c r="U28" s="710"/>
      <c r="V28" s="710">
        <v>8173</v>
      </c>
      <c r="W28" s="710"/>
      <c r="X28" s="710"/>
      <c r="Y28" s="710"/>
      <c r="Z28" s="710"/>
      <c r="AA28" s="710">
        <v>536</v>
      </c>
      <c r="AB28" s="710"/>
      <c r="AC28" s="710"/>
      <c r="AD28" s="710"/>
      <c r="AE28" s="711"/>
      <c r="AF28" s="712">
        <v>536</v>
      </c>
      <c r="AG28" s="710"/>
      <c r="AH28" s="710"/>
      <c r="AI28" s="710"/>
      <c r="AJ28" s="713"/>
      <c r="AK28" s="714">
        <v>1158</v>
      </c>
      <c r="AL28" s="710"/>
      <c r="AM28" s="710"/>
      <c r="AN28" s="710"/>
      <c r="AO28" s="710"/>
      <c r="AP28" s="710" t="s">
        <v>146</v>
      </c>
      <c r="AQ28" s="710"/>
      <c r="AR28" s="710"/>
      <c r="AS28" s="710"/>
      <c r="AT28" s="710"/>
      <c r="AU28" s="710" t="s">
        <v>146</v>
      </c>
      <c r="AV28" s="710"/>
      <c r="AW28" s="710"/>
      <c r="AX28" s="710"/>
      <c r="AY28" s="710"/>
      <c r="AZ28" s="715" t="s">
        <v>146</v>
      </c>
      <c r="BA28" s="715"/>
      <c r="BB28" s="715"/>
      <c r="BC28" s="715"/>
      <c r="BD28" s="715"/>
      <c r="BE28" s="706"/>
      <c r="BF28" s="706"/>
      <c r="BG28" s="706"/>
      <c r="BH28" s="706"/>
      <c r="BI28" s="707"/>
      <c r="BJ28" s="62"/>
      <c r="BK28" s="62"/>
      <c r="BL28" s="62"/>
      <c r="BM28" s="62"/>
      <c r="BN28" s="62"/>
      <c r="BO28" s="61"/>
      <c r="BP28" s="61"/>
      <c r="BQ28" s="58">
        <v>22</v>
      </c>
      <c r="BR28" s="86"/>
      <c r="BS28" s="662"/>
      <c r="BT28" s="663"/>
      <c r="BU28" s="663"/>
      <c r="BV28" s="663"/>
      <c r="BW28" s="663"/>
      <c r="BX28" s="663"/>
      <c r="BY28" s="663"/>
      <c r="BZ28" s="663"/>
      <c r="CA28" s="663"/>
      <c r="CB28" s="663"/>
      <c r="CC28" s="663"/>
      <c r="CD28" s="663"/>
      <c r="CE28" s="663"/>
      <c r="CF28" s="663"/>
      <c r="CG28" s="664"/>
      <c r="CH28" s="665"/>
      <c r="CI28" s="657"/>
      <c r="CJ28" s="657"/>
      <c r="CK28" s="657"/>
      <c r="CL28" s="666"/>
      <c r="CM28" s="665"/>
      <c r="CN28" s="657"/>
      <c r="CO28" s="657"/>
      <c r="CP28" s="657"/>
      <c r="CQ28" s="666"/>
      <c r="CR28" s="665"/>
      <c r="CS28" s="657"/>
      <c r="CT28" s="657"/>
      <c r="CU28" s="657"/>
      <c r="CV28" s="666"/>
      <c r="CW28" s="665"/>
      <c r="CX28" s="657"/>
      <c r="CY28" s="657"/>
      <c r="CZ28" s="657"/>
      <c r="DA28" s="666"/>
      <c r="DB28" s="665"/>
      <c r="DC28" s="657"/>
      <c r="DD28" s="657"/>
      <c r="DE28" s="657"/>
      <c r="DF28" s="666"/>
      <c r="DG28" s="665"/>
      <c r="DH28" s="657"/>
      <c r="DI28" s="657"/>
      <c r="DJ28" s="657"/>
      <c r="DK28" s="666"/>
      <c r="DL28" s="665"/>
      <c r="DM28" s="657"/>
      <c r="DN28" s="657"/>
      <c r="DO28" s="657"/>
      <c r="DP28" s="666"/>
      <c r="DQ28" s="665"/>
      <c r="DR28" s="657"/>
      <c r="DS28" s="657"/>
      <c r="DT28" s="657"/>
      <c r="DU28" s="666"/>
      <c r="DV28" s="662"/>
      <c r="DW28" s="663"/>
      <c r="DX28" s="663"/>
      <c r="DY28" s="663"/>
      <c r="DZ28" s="681"/>
      <c r="EA28" s="53"/>
    </row>
    <row r="29" spans="1:131" s="50" customFormat="1" ht="26.25" customHeight="1">
      <c r="A29" s="60">
        <v>2</v>
      </c>
      <c r="B29" s="662" t="s">
        <v>427</v>
      </c>
      <c r="C29" s="663"/>
      <c r="D29" s="663"/>
      <c r="E29" s="663"/>
      <c r="F29" s="663"/>
      <c r="G29" s="663"/>
      <c r="H29" s="663"/>
      <c r="I29" s="663"/>
      <c r="J29" s="663"/>
      <c r="K29" s="663"/>
      <c r="L29" s="663"/>
      <c r="M29" s="663"/>
      <c r="N29" s="663"/>
      <c r="O29" s="663"/>
      <c r="P29" s="664"/>
      <c r="Q29" s="653">
        <v>628</v>
      </c>
      <c r="R29" s="654"/>
      <c r="S29" s="654"/>
      <c r="T29" s="654"/>
      <c r="U29" s="654"/>
      <c r="V29" s="654">
        <v>626</v>
      </c>
      <c r="W29" s="654"/>
      <c r="X29" s="654"/>
      <c r="Y29" s="654"/>
      <c r="Z29" s="654"/>
      <c r="AA29" s="654">
        <v>2</v>
      </c>
      <c r="AB29" s="654"/>
      <c r="AC29" s="654"/>
      <c r="AD29" s="654"/>
      <c r="AE29" s="655"/>
      <c r="AF29" s="656">
        <v>2</v>
      </c>
      <c r="AG29" s="657"/>
      <c r="AH29" s="657"/>
      <c r="AI29" s="657"/>
      <c r="AJ29" s="658"/>
      <c r="AK29" s="659">
        <v>76</v>
      </c>
      <c r="AL29" s="654"/>
      <c r="AM29" s="654"/>
      <c r="AN29" s="654"/>
      <c r="AO29" s="654"/>
      <c r="AP29" s="654" t="s">
        <v>146</v>
      </c>
      <c r="AQ29" s="654"/>
      <c r="AR29" s="654"/>
      <c r="AS29" s="654"/>
      <c r="AT29" s="654"/>
      <c r="AU29" s="654" t="s">
        <v>146</v>
      </c>
      <c r="AV29" s="654"/>
      <c r="AW29" s="654"/>
      <c r="AX29" s="654"/>
      <c r="AY29" s="654"/>
      <c r="AZ29" s="708" t="s">
        <v>146</v>
      </c>
      <c r="BA29" s="708"/>
      <c r="BB29" s="708"/>
      <c r="BC29" s="708"/>
      <c r="BD29" s="708"/>
      <c r="BE29" s="660"/>
      <c r="BF29" s="660"/>
      <c r="BG29" s="660"/>
      <c r="BH29" s="660"/>
      <c r="BI29" s="661"/>
      <c r="BJ29" s="62"/>
      <c r="BK29" s="62"/>
      <c r="BL29" s="62"/>
      <c r="BM29" s="62"/>
      <c r="BN29" s="62"/>
      <c r="BO29" s="61"/>
      <c r="BP29" s="61"/>
      <c r="BQ29" s="58">
        <v>23</v>
      </c>
      <c r="BR29" s="86"/>
      <c r="BS29" s="662"/>
      <c r="BT29" s="663"/>
      <c r="BU29" s="663"/>
      <c r="BV29" s="663"/>
      <c r="BW29" s="663"/>
      <c r="BX29" s="663"/>
      <c r="BY29" s="663"/>
      <c r="BZ29" s="663"/>
      <c r="CA29" s="663"/>
      <c r="CB29" s="663"/>
      <c r="CC29" s="663"/>
      <c r="CD29" s="663"/>
      <c r="CE29" s="663"/>
      <c r="CF29" s="663"/>
      <c r="CG29" s="664"/>
      <c r="CH29" s="665"/>
      <c r="CI29" s="657"/>
      <c r="CJ29" s="657"/>
      <c r="CK29" s="657"/>
      <c r="CL29" s="666"/>
      <c r="CM29" s="665"/>
      <c r="CN29" s="657"/>
      <c r="CO29" s="657"/>
      <c r="CP29" s="657"/>
      <c r="CQ29" s="666"/>
      <c r="CR29" s="665"/>
      <c r="CS29" s="657"/>
      <c r="CT29" s="657"/>
      <c r="CU29" s="657"/>
      <c r="CV29" s="666"/>
      <c r="CW29" s="665"/>
      <c r="CX29" s="657"/>
      <c r="CY29" s="657"/>
      <c r="CZ29" s="657"/>
      <c r="DA29" s="666"/>
      <c r="DB29" s="665"/>
      <c r="DC29" s="657"/>
      <c r="DD29" s="657"/>
      <c r="DE29" s="657"/>
      <c r="DF29" s="666"/>
      <c r="DG29" s="665"/>
      <c r="DH29" s="657"/>
      <c r="DI29" s="657"/>
      <c r="DJ29" s="657"/>
      <c r="DK29" s="666"/>
      <c r="DL29" s="665"/>
      <c r="DM29" s="657"/>
      <c r="DN29" s="657"/>
      <c r="DO29" s="657"/>
      <c r="DP29" s="666"/>
      <c r="DQ29" s="665"/>
      <c r="DR29" s="657"/>
      <c r="DS29" s="657"/>
      <c r="DT29" s="657"/>
      <c r="DU29" s="666"/>
      <c r="DV29" s="662"/>
      <c r="DW29" s="663"/>
      <c r="DX29" s="663"/>
      <c r="DY29" s="663"/>
      <c r="DZ29" s="681"/>
      <c r="EA29" s="53"/>
    </row>
    <row r="30" spans="1:131" s="50" customFormat="1" ht="26.25" customHeight="1">
      <c r="A30" s="60">
        <v>3</v>
      </c>
      <c r="B30" s="662" t="s">
        <v>428</v>
      </c>
      <c r="C30" s="663"/>
      <c r="D30" s="663"/>
      <c r="E30" s="663"/>
      <c r="F30" s="663"/>
      <c r="G30" s="663"/>
      <c r="H30" s="663"/>
      <c r="I30" s="663"/>
      <c r="J30" s="663"/>
      <c r="K30" s="663"/>
      <c r="L30" s="663"/>
      <c r="M30" s="663"/>
      <c r="N30" s="663"/>
      <c r="O30" s="663"/>
      <c r="P30" s="664"/>
      <c r="Q30" s="653">
        <v>3353</v>
      </c>
      <c r="R30" s="654"/>
      <c r="S30" s="654"/>
      <c r="T30" s="654"/>
      <c r="U30" s="654"/>
      <c r="V30" s="654">
        <v>3249</v>
      </c>
      <c r="W30" s="654"/>
      <c r="X30" s="654"/>
      <c r="Y30" s="654"/>
      <c r="Z30" s="654"/>
      <c r="AA30" s="654">
        <v>103</v>
      </c>
      <c r="AB30" s="654"/>
      <c r="AC30" s="654"/>
      <c r="AD30" s="654"/>
      <c r="AE30" s="655"/>
      <c r="AF30" s="656">
        <v>103</v>
      </c>
      <c r="AG30" s="657"/>
      <c r="AH30" s="657"/>
      <c r="AI30" s="657"/>
      <c r="AJ30" s="658"/>
      <c r="AK30" s="659">
        <v>624</v>
      </c>
      <c r="AL30" s="654"/>
      <c r="AM30" s="654"/>
      <c r="AN30" s="654"/>
      <c r="AO30" s="654"/>
      <c r="AP30" s="654" t="s">
        <v>146</v>
      </c>
      <c r="AQ30" s="654"/>
      <c r="AR30" s="654"/>
      <c r="AS30" s="654"/>
      <c r="AT30" s="654"/>
      <c r="AU30" s="654" t="s">
        <v>146</v>
      </c>
      <c r="AV30" s="654"/>
      <c r="AW30" s="654"/>
      <c r="AX30" s="654"/>
      <c r="AY30" s="654"/>
      <c r="AZ30" s="708" t="s">
        <v>146</v>
      </c>
      <c r="BA30" s="708"/>
      <c r="BB30" s="708"/>
      <c r="BC30" s="708"/>
      <c r="BD30" s="708"/>
      <c r="BE30" s="660"/>
      <c r="BF30" s="660"/>
      <c r="BG30" s="660"/>
      <c r="BH30" s="660"/>
      <c r="BI30" s="661"/>
      <c r="BJ30" s="62"/>
      <c r="BK30" s="62"/>
      <c r="BL30" s="62"/>
      <c r="BM30" s="62"/>
      <c r="BN30" s="62"/>
      <c r="BO30" s="61"/>
      <c r="BP30" s="61"/>
      <c r="BQ30" s="58">
        <v>24</v>
      </c>
      <c r="BR30" s="86"/>
      <c r="BS30" s="662"/>
      <c r="BT30" s="663"/>
      <c r="BU30" s="663"/>
      <c r="BV30" s="663"/>
      <c r="BW30" s="663"/>
      <c r="BX30" s="663"/>
      <c r="BY30" s="663"/>
      <c r="BZ30" s="663"/>
      <c r="CA30" s="663"/>
      <c r="CB30" s="663"/>
      <c r="CC30" s="663"/>
      <c r="CD30" s="663"/>
      <c r="CE30" s="663"/>
      <c r="CF30" s="663"/>
      <c r="CG30" s="664"/>
      <c r="CH30" s="665"/>
      <c r="CI30" s="657"/>
      <c r="CJ30" s="657"/>
      <c r="CK30" s="657"/>
      <c r="CL30" s="666"/>
      <c r="CM30" s="665"/>
      <c r="CN30" s="657"/>
      <c r="CO30" s="657"/>
      <c r="CP30" s="657"/>
      <c r="CQ30" s="666"/>
      <c r="CR30" s="665"/>
      <c r="CS30" s="657"/>
      <c r="CT30" s="657"/>
      <c r="CU30" s="657"/>
      <c r="CV30" s="666"/>
      <c r="CW30" s="665"/>
      <c r="CX30" s="657"/>
      <c r="CY30" s="657"/>
      <c r="CZ30" s="657"/>
      <c r="DA30" s="666"/>
      <c r="DB30" s="665"/>
      <c r="DC30" s="657"/>
      <c r="DD30" s="657"/>
      <c r="DE30" s="657"/>
      <c r="DF30" s="666"/>
      <c r="DG30" s="665"/>
      <c r="DH30" s="657"/>
      <c r="DI30" s="657"/>
      <c r="DJ30" s="657"/>
      <c r="DK30" s="666"/>
      <c r="DL30" s="665"/>
      <c r="DM30" s="657"/>
      <c r="DN30" s="657"/>
      <c r="DO30" s="657"/>
      <c r="DP30" s="666"/>
      <c r="DQ30" s="665"/>
      <c r="DR30" s="657"/>
      <c r="DS30" s="657"/>
      <c r="DT30" s="657"/>
      <c r="DU30" s="666"/>
      <c r="DV30" s="662"/>
      <c r="DW30" s="663"/>
      <c r="DX30" s="663"/>
      <c r="DY30" s="663"/>
      <c r="DZ30" s="681"/>
      <c r="EA30" s="53"/>
    </row>
    <row r="31" spans="1:131" s="50" customFormat="1" ht="26.25" customHeight="1">
      <c r="A31" s="60">
        <v>4</v>
      </c>
      <c r="B31" s="662" t="s">
        <v>429</v>
      </c>
      <c r="C31" s="663"/>
      <c r="D31" s="663"/>
      <c r="E31" s="663"/>
      <c r="F31" s="663"/>
      <c r="G31" s="663"/>
      <c r="H31" s="663"/>
      <c r="I31" s="663"/>
      <c r="J31" s="663"/>
      <c r="K31" s="663"/>
      <c r="L31" s="663"/>
      <c r="M31" s="663"/>
      <c r="N31" s="663"/>
      <c r="O31" s="663"/>
      <c r="P31" s="664"/>
      <c r="Q31" s="653">
        <v>1335</v>
      </c>
      <c r="R31" s="654"/>
      <c r="S31" s="654"/>
      <c r="T31" s="654"/>
      <c r="U31" s="654"/>
      <c r="V31" s="654">
        <v>1161</v>
      </c>
      <c r="W31" s="654"/>
      <c r="X31" s="654"/>
      <c r="Y31" s="654"/>
      <c r="Z31" s="654"/>
      <c r="AA31" s="654">
        <v>174</v>
      </c>
      <c r="AB31" s="654"/>
      <c r="AC31" s="654"/>
      <c r="AD31" s="654"/>
      <c r="AE31" s="655"/>
      <c r="AF31" s="656">
        <v>1363</v>
      </c>
      <c r="AG31" s="657"/>
      <c r="AH31" s="657"/>
      <c r="AI31" s="657"/>
      <c r="AJ31" s="658"/>
      <c r="AK31" s="659">
        <v>22</v>
      </c>
      <c r="AL31" s="654"/>
      <c r="AM31" s="654"/>
      <c r="AN31" s="654"/>
      <c r="AO31" s="654"/>
      <c r="AP31" s="654">
        <v>258</v>
      </c>
      <c r="AQ31" s="654"/>
      <c r="AR31" s="654"/>
      <c r="AS31" s="654"/>
      <c r="AT31" s="654"/>
      <c r="AU31" s="654">
        <v>30</v>
      </c>
      <c r="AV31" s="654"/>
      <c r="AW31" s="654"/>
      <c r="AX31" s="654"/>
      <c r="AY31" s="654"/>
      <c r="AZ31" s="708" t="s">
        <v>146</v>
      </c>
      <c r="BA31" s="708"/>
      <c r="BB31" s="708"/>
      <c r="BC31" s="708"/>
      <c r="BD31" s="708"/>
      <c r="BE31" s="660" t="s">
        <v>430</v>
      </c>
      <c r="BF31" s="660"/>
      <c r="BG31" s="660"/>
      <c r="BH31" s="660"/>
      <c r="BI31" s="661"/>
      <c r="BJ31" s="62"/>
      <c r="BK31" s="62"/>
      <c r="BL31" s="62"/>
      <c r="BM31" s="62"/>
      <c r="BN31" s="62"/>
      <c r="BO31" s="61"/>
      <c r="BP31" s="61"/>
      <c r="BQ31" s="58">
        <v>25</v>
      </c>
      <c r="BR31" s="86"/>
      <c r="BS31" s="662"/>
      <c r="BT31" s="663"/>
      <c r="BU31" s="663"/>
      <c r="BV31" s="663"/>
      <c r="BW31" s="663"/>
      <c r="BX31" s="663"/>
      <c r="BY31" s="663"/>
      <c r="BZ31" s="663"/>
      <c r="CA31" s="663"/>
      <c r="CB31" s="663"/>
      <c r="CC31" s="663"/>
      <c r="CD31" s="663"/>
      <c r="CE31" s="663"/>
      <c r="CF31" s="663"/>
      <c r="CG31" s="664"/>
      <c r="CH31" s="665"/>
      <c r="CI31" s="657"/>
      <c r="CJ31" s="657"/>
      <c r="CK31" s="657"/>
      <c r="CL31" s="666"/>
      <c r="CM31" s="665"/>
      <c r="CN31" s="657"/>
      <c r="CO31" s="657"/>
      <c r="CP31" s="657"/>
      <c r="CQ31" s="666"/>
      <c r="CR31" s="665"/>
      <c r="CS31" s="657"/>
      <c r="CT31" s="657"/>
      <c r="CU31" s="657"/>
      <c r="CV31" s="666"/>
      <c r="CW31" s="665"/>
      <c r="CX31" s="657"/>
      <c r="CY31" s="657"/>
      <c r="CZ31" s="657"/>
      <c r="DA31" s="666"/>
      <c r="DB31" s="665"/>
      <c r="DC31" s="657"/>
      <c r="DD31" s="657"/>
      <c r="DE31" s="657"/>
      <c r="DF31" s="666"/>
      <c r="DG31" s="665"/>
      <c r="DH31" s="657"/>
      <c r="DI31" s="657"/>
      <c r="DJ31" s="657"/>
      <c r="DK31" s="666"/>
      <c r="DL31" s="665"/>
      <c r="DM31" s="657"/>
      <c r="DN31" s="657"/>
      <c r="DO31" s="657"/>
      <c r="DP31" s="666"/>
      <c r="DQ31" s="665"/>
      <c r="DR31" s="657"/>
      <c r="DS31" s="657"/>
      <c r="DT31" s="657"/>
      <c r="DU31" s="666"/>
      <c r="DV31" s="662"/>
      <c r="DW31" s="663"/>
      <c r="DX31" s="663"/>
      <c r="DY31" s="663"/>
      <c r="DZ31" s="681"/>
      <c r="EA31" s="53"/>
    </row>
    <row r="32" spans="1:131" s="50" customFormat="1" ht="26.25" customHeight="1">
      <c r="A32" s="60">
        <v>5</v>
      </c>
      <c r="B32" s="662" t="s">
        <v>432</v>
      </c>
      <c r="C32" s="663"/>
      <c r="D32" s="663"/>
      <c r="E32" s="663"/>
      <c r="F32" s="663"/>
      <c r="G32" s="663"/>
      <c r="H32" s="663"/>
      <c r="I32" s="663"/>
      <c r="J32" s="663"/>
      <c r="K32" s="663"/>
      <c r="L32" s="663"/>
      <c r="M32" s="663"/>
      <c r="N32" s="663"/>
      <c r="O32" s="663"/>
      <c r="P32" s="664"/>
      <c r="Q32" s="653">
        <v>1073</v>
      </c>
      <c r="R32" s="654"/>
      <c r="S32" s="654"/>
      <c r="T32" s="654"/>
      <c r="U32" s="654"/>
      <c r="V32" s="654">
        <v>973</v>
      </c>
      <c r="W32" s="654"/>
      <c r="X32" s="654"/>
      <c r="Y32" s="654"/>
      <c r="Z32" s="654"/>
      <c r="AA32" s="654">
        <v>100</v>
      </c>
      <c r="AB32" s="654"/>
      <c r="AC32" s="654"/>
      <c r="AD32" s="654"/>
      <c r="AE32" s="655"/>
      <c r="AF32" s="656">
        <v>130</v>
      </c>
      <c r="AG32" s="657"/>
      <c r="AH32" s="657"/>
      <c r="AI32" s="657"/>
      <c r="AJ32" s="658"/>
      <c r="AK32" s="659">
        <v>61</v>
      </c>
      <c r="AL32" s="654"/>
      <c r="AM32" s="654"/>
      <c r="AN32" s="654"/>
      <c r="AO32" s="654"/>
      <c r="AP32" s="654">
        <v>3514</v>
      </c>
      <c r="AQ32" s="654"/>
      <c r="AR32" s="654"/>
      <c r="AS32" s="654"/>
      <c r="AT32" s="654"/>
      <c r="AU32" s="654">
        <v>2189</v>
      </c>
      <c r="AV32" s="654"/>
      <c r="AW32" s="654"/>
      <c r="AX32" s="654"/>
      <c r="AY32" s="654"/>
      <c r="AZ32" s="708" t="s">
        <v>146</v>
      </c>
      <c r="BA32" s="708"/>
      <c r="BB32" s="708"/>
      <c r="BC32" s="708"/>
      <c r="BD32" s="708"/>
      <c r="BE32" s="660" t="s">
        <v>430</v>
      </c>
      <c r="BF32" s="660"/>
      <c r="BG32" s="660"/>
      <c r="BH32" s="660"/>
      <c r="BI32" s="661"/>
      <c r="BJ32" s="62"/>
      <c r="BK32" s="62"/>
      <c r="BL32" s="62"/>
      <c r="BM32" s="62"/>
      <c r="BN32" s="62"/>
      <c r="BO32" s="61"/>
      <c r="BP32" s="61"/>
      <c r="BQ32" s="58">
        <v>26</v>
      </c>
      <c r="BR32" s="86"/>
      <c r="BS32" s="662"/>
      <c r="BT32" s="663"/>
      <c r="BU32" s="663"/>
      <c r="BV32" s="663"/>
      <c r="BW32" s="663"/>
      <c r="BX32" s="663"/>
      <c r="BY32" s="663"/>
      <c r="BZ32" s="663"/>
      <c r="CA32" s="663"/>
      <c r="CB32" s="663"/>
      <c r="CC32" s="663"/>
      <c r="CD32" s="663"/>
      <c r="CE32" s="663"/>
      <c r="CF32" s="663"/>
      <c r="CG32" s="664"/>
      <c r="CH32" s="665"/>
      <c r="CI32" s="657"/>
      <c r="CJ32" s="657"/>
      <c r="CK32" s="657"/>
      <c r="CL32" s="666"/>
      <c r="CM32" s="665"/>
      <c r="CN32" s="657"/>
      <c r="CO32" s="657"/>
      <c r="CP32" s="657"/>
      <c r="CQ32" s="666"/>
      <c r="CR32" s="665"/>
      <c r="CS32" s="657"/>
      <c r="CT32" s="657"/>
      <c r="CU32" s="657"/>
      <c r="CV32" s="666"/>
      <c r="CW32" s="665"/>
      <c r="CX32" s="657"/>
      <c r="CY32" s="657"/>
      <c r="CZ32" s="657"/>
      <c r="DA32" s="666"/>
      <c r="DB32" s="665"/>
      <c r="DC32" s="657"/>
      <c r="DD32" s="657"/>
      <c r="DE32" s="657"/>
      <c r="DF32" s="666"/>
      <c r="DG32" s="665"/>
      <c r="DH32" s="657"/>
      <c r="DI32" s="657"/>
      <c r="DJ32" s="657"/>
      <c r="DK32" s="666"/>
      <c r="DL32" s="665"/>
      <c r="DM32" s="657"/>
      <c r="DN32" s="657"/>
      <c r="DO32" s="657"/>
      <c r="DP32" s="666"/>
      <c r="DQ32" s="665"/>
      <c r="DR32" s="657"/>
      <c r="DS32" s="657"/>
      <c r="DT32" s="657"/>
      <c r="DU32" s="666"/>
      <c r="DV32" s="662"/>
      <c r="DW32" s="663"/>
      <c r="DX32" s="663"/>
      <c r="DY32" s="663"/>
      <c r="DZ32" s="681"/>
      <c r="EA32" s="53"/>
    </row>
    <row r="33" spans="1:131" s="50" customFormat="1" ht="26.25" customHeight="1">
      <c r="A33" s="60">
        <v>6</v>
      </c>
      <c r="B33" s="662"/>
      <c r="C33" s="663"/>
      <c r="D33" s="663"/>
      <c r="E33" s="663"/>
      <c r="F33" s="663"/>
      <c r="G33" s="663"/>
      <c r="H33" s="663"/>
      <c r="I33" s="663"/>
      <c r="J33" s="663"/>
      <c r="K33" s="663"/>
      <c r="L33" s="663"/>
      <c r="M33" s="663"/>
      <c r="N33" s="663"/>
      <c r="O33" s="663"/>
      <c r="P33" s="664"/>
      <c r="Q33" s="653"/>
      <c r="R33" s="654"/>
      <c r="S33" s="654"/>
      <c r="T33" s="654"/>
      <c r="U33" s="654"/>
      <c r="V33" s="654"/>
      <c r="W33" s="654"/>
      <c r="X33" s="654"/>
      <c r="Y33" s="654"/>
      <c r="Z33" s="654"/>
      <c r="AA33" s="654"/>
      <c r="AB33" s="654"/>
      <c r="AC33" s="654"/>
      <c r="AD33" s="654"/>
      <c r="AE33" s="655"/>
      <c r="AF33" s="656"/>
      <c r="AG33" s="657"/>
      <c r="AH33" s="657"/>
      <c r="AI33" s="657"/>
      <c r="AJ33" s="658"/>
      <c r="AK33" s="659"/>
      <c r="AL33" s="654"/>
      <c r="AM33" s="654"/>
      <c r="AN33" s="654"/>
      <c r="AO33" s="654"/>
      <c r="AP33" s="654"/>
      <c r="AQ33" s="654"/>
      <c r="AR33" s="654"/>
      <c r="AS33" s="654"/>
      <c r="AT33" s="654"/>
      <c r="AU33" s="654"/>
      <c r="AV33" s="654"/>
      <c r="AW33" s="654"/>
      <c r="AX33" s="654"/>
      <c r="AY33" s="654"/>
      <c r="AZ33" s="708"/>
      <c r="BA33" s="708"/>
      <c r="BB33" s="708"/>
      <c r="BC33" s="708"/>
      <c r="BD33" s="708"/>
      <c r="BE33" s="660"/>
      <c r="BF33" s="660"/>
      <c r="BG33" s="660"/>
      <c r="BH33" s="660"/>
      <c r="BI33" s="661"/>
      <c r="BJ33" s="62"/>
      <c r="BK33" s="62"/>
      <c r="BL33" s="62"/>
      <c r="BM33" s="62"/>
      <c r="BN33" s="62"/>
      <c r="BO33" s="61"/>
      <c r="BP33" s="61"/>
      <c r="BQ33" s="58">
        <v>27</v>
      </c>
      <c r="BR33" s="86"/>
      <c r="BS33" s="662"/>
      <c r="BT33" s="663"/>
      <c r="BU33" s="663"/>
      <c r="BV33" s="663"/>
      <c r="BW33" s="663"/>
      <c r="BX33" s="663"/>
      <c r="BY33" s="663"/>
      <c r="BZ33" s="663"/>
      <c r="CA33" s="663"/>
      <c r="CB33" s="663"/>
      <c r="CC33" s="663"/>
      <c r="CD33" s="663"/>
      <c r="CE33" s="663"/>
      <c r="CF33" s="663"/>
      <c r="CG33" s="664"/>
      <c r="CH33" s="665"/>
      <c r="CI33" s="657"/>
      <c r="CJ33" s="657"/>
      <c r="CK33" s="657"/>
      <c r="CL33" s="666"/>
      <c r="CM33" s="665"/>
      <c r="CN33" s="657"/>
      <c r="CO33" s="657"/>
      <c r="CP33" s="657"/>
      <c r="CQ33" s="666"/>
      <c r="CR33" s="665"/>
      <c r="CS33" s="657"/>
      <c r="CT33" s="657"/>
      <c r="CU33" s="657"/>
      <c r="CV33" s="666"/>
      <c r="CW33" s="665"/>
      <c r="CX33" s="657"/>
      <c r="CY33" s="657"/>
      <c r="CZ33" s="657"/>
      <c r="DA33" s="666"/>
      <c r="DB33" s="665"/>
      <c r="DC33" s="657"/>
      <c r="DD33" s="657"/>
      <c r="DE33" s="657"/>
      <c r="DF33" s="666"/>
      <c r="DG33" s="665"/>
      <c r="DH33" s="657"/>
      <c r="DI33" s="657"/>
      <c r="DJ33" s="657"/>
      <c r="DK33" s="666"/>
      <c r="DL33" s="665"/>
      <c r="DM33" s="657"/>
      <c r="DN33" s="657"/>
      <c r="DO33" s="657"/>
      <c r="DP33" s="666"/>
      <c r="DQ33" s="665"/>
      <c r="DR33" s="657"/>
      <c r="DS33" s="657"/>
      <c r="DT33" s="657"/>
      <c r="DU33" s="666"/>
      <c r="DV33" s="662"/>
      <c r="DW33" s="663"/>
      <c r="DX33" s="663"/>
      <c r="DY33" s="663"/>
      <c r="DZ33" s="681"/>
      <c r="EA33" s="53"/>
    </row>
    <row r="34" spans="1:131" s="50" customFormat="1" ht="26.25" customHeight="1">
      <c r="A34" s="60">
        <v>7</v>
      </c>
      <c r="B34" s="662"/>
      <c r="C34" s="663"/>
      <c r="D34" s="663"/>
      <c r="E34" s="663"/>
      <c r="F34" s="663"/>
      <c r="G34" s="663"/>
      <c r="H34" s="663"/>
      <c r="I34" s="663"/>
      <c r="J34" s="663"/>
      <c r="K34" s="663"/>
      <c r="L34" s="663"/>
      <c r="M34" s="663"/>
      <c r="N34" s="663"/>
      <c r="O34" s="663"/>
      <c r="P34" s="664"/>
      <c r="Q34" s="653"/>
      <c r="R34" s="654"/>
      <c r="S34" s="654"/>
      <c r="T34" s="654"/>
      <c r="U34" s="654"/>
      <c r="V34" s="654"/>
      <c r="W34" s="654"/>
      <c r="X34" s="654"/>
      <c r="Y34" s="654"/>
      <c r="Z34" s="654"/>
      <c r="AA34" s="654"/>
      <c r="AB34" s="654"/>
      <c r="AC34" s="654"/>
      <c r="AD34" s="654"/>
      <c r="AE34" s="655"/>
      <c r="AF34" s="656"/>
      <c r="AG34" s="657"/>
      <c r="AH34" s="657"/>
      <c r="AI34" s="657"/>
      <c r="AJ34" s="658"/>
      <c r="AK34" s="659"/>
      <c r="AL34" s="654"/>
      <c r="AM34" s="654"/>
      <c r="AN34" s="654"/>
      <c r="AO34" s="654"/>
      <c r="AP34" s="654"/>
      <c r="AQ34" s="654"/>
      <c r="AR34" s="654"/>
      <c r="AS34" s="654"/>
      <c r="AT34" s="654"/>
      <c r="AU34" s="654"/>
      <c r="AV34" s="654"/>
      <c r="AW34" s="654"/>
      <c r="AX34" s="654"/>
      <c r="AY34" s="654"/>
      <c r="AZ34" s="708"/>
      <c r="BA34" s="708"/>
      <c r="BB34" s="708"/>
      <c r="BC34" s="708"/>
      <c r="BD34" s="708"/>
      <c r="BE34" s="660"/>
      <c r="BF34" s="660"/>
      <c r="BG34" s="660"/>
      <c r="BH34" s="660"/>
      <c r="BI34" s="661"/>
      <c r="BJ34" s="62"/>
      <c r="BK34" s="62"/>
      <c r="BL34" s="62"/>
      <c r="BM34" s="62"/>
      <c r="BN34" s="62"/>
      <c r="BO34" s="61"/>
      <c r="BP34" s="61"/>
      <c r="BQ34" s="58">
        <v>28</v>
      </c>
      <c r="BR34" s="86"/>
      <c r="BS34" s="662"/>
      <c r="BT34" s="663"/>
      <c r="BU34" s="663"/>
      <c r="BV34" s="663"/>
      <c r="BW34" s="663"/>
      <c r="BX34" s="663"/>
      <c r="BY34" s="663"/>
      <c r="BZ34" s="663"/>
      <c r="CA34" s="663"/>
      <c r="CB34" s="663"/>
      <c r="CC34" s="663"/>
      <c r="CD34" s="663"/>
      <c r="CE34" s="663"/>
      <c r="CF34" s="663"/>
      <c r="CG34" s="664"/>
      <c r="CH34" s="665"/>
      <c r="CI34" s="657"/>
      <c r="CJ34" s="657"/>
      <c r="CK34" s="657"/>
      <c r="CL34" s="666"/>
      <c r="CM34" s="665"/>
      <c r="CN34" s="657"/>
      <c r="CO34" s="657"/>
      <c r="CP34" s="657"/>
      <c r="CQ34" s="666"/>
      <c r="CR34" s="665"/>
      <c r="CS34" s="657"/>
      <c r="CT34" s="657"/>
      <c r="CU34" s="657"/>
      <c r="CV34" s="666"/>
      <c r="CW34" s="665"/>
      <c r="CX34" s="657"/>
      <c r="CY34" s="657"/>
      <c r="CZ34" s="657"/>
      <c r="DA34" s="666"/>
      <c r="DB34" s="665"/>
      <c r="DC34" s="657"/>
      <c r="DD34" s="657"/>
      <c r="DE34" s="657"/>
      <c r="DF34" s="666"/>
      <c r="DG34" s="665"/>
      <c r="DH34" s="657"/>
      <c r="DI34" s="657"/>
      <c r="DJ34" s="657"/>
      <c r="DK34" s="666"/>
      <c r="DL34" s="665"/>
      <c r="DM34" s="657"/>
      <c r="DN34" s="657"/>
      <c r="DO34" s="657"/>
      <c r="DP34" s="666"/>
      <c r="DQ34" s="665"/>
      <c r="DR34" s="657"/>
      <c r="DS34" s="657"/>
      <c r="DT34" s="657"/>
      <c r="DU34" s="666"/>
      <c r="DV34" s="662"/>
      <c r="DW34" s="663"/>
      <c r="DX34" s="663"/>
      <c r="DY34" s="663"/>
      <c r="DZ34" s="681"/>
      <c r="EA34" s="53"/>
    </row>
    <row r="35" spans="1:131" s="50" customFormat="1" ht="26.25" customHeight="1">
      <c r="A35" s="60">
        <v>8</v>
      </c>
      <c r="B35" s="662"/>
      <c r="C35" s="663"/>
      <c r="D35" s="663"/>
      <c r="E35" s="663"/>
      <c r="F35" s="663"/>
      <c r="G35" s="663"/>
      <c r="H35" s="663"/>
      <c r="I35" s="663"/>
      <c r="J35" s="663"/>
      <c r="K35" s="663"/>
      <c r="L35" s="663"/>
      <c r="M35" s="663"/>
      <c r="N35" s="663"/>
      <c r="O35" s="663"/>
      <c r="P35" s="664"/>
      <c r="Q35" s="653"/>
      <c r="R35" s="654"/>
      <c r="S35" s="654"/>
      <c r="T35" s="654"/>
      <c r="U35" s="654"/>
      <c r="V35" s="654"/>
      <c r="W35" s="654"/>
      <c r="X35" s="654"/>
      <c r="Y35" s="654"/>
      <c r="Z35" s="654"/>
      <c r="AA35" s="654"/>
      <c r="AB35" s="654"/>
      <c r="AC35" s="654"/>
      <c r="AD35" s="654"/>
      <c r="AE35" s="655"/>
      <c r="AF35" s="656"/>
      <c r="AG35" s="657"/>
      <c r="AH35" s="657"/>
      <c r="AI35" s="657"/>
      <c r="AJ35" s="658"/>
      <c r="AK35" s="659"/>
      <c r="AL35" s="654"/>
      <c r="AM35" s="654"/>
      <c r="AN35" s="654"/>
      <c r="AO35" s="654"/>
      <c r="AP35" s="654"/>
      <c r="AQ35" s="654"/>
      <c r="AR35" s="654"/>
      <c r="AS35" s="654"/>
      <c r="AT35" s="654"/>
      <c r="AU35" s="654"/>
      <c r="AV35" s="654"/>
      <c r="AW35" s="654"/>
      <c r="AX35" s="654"/>
      <c r="AY35" s="654"/>
      <c r="AZ35" s="708"/>
      <c r="BA35" s="708"/>
      <c r="BB35" s="708"/>
      <c r="BC35" s="708"/>
      <c r="BD35" s="708"/>
      <c r="BE35" s="660"/>
      <c r="BF35" s="660"/>
      <c r="BG35" s="660"/>
      <c r="BH35" s="660"/>
      <c r="BI35" s="661"/>
      <c r="BJ35" s="62"/>
      <c r="BK35" s="62"/>
      <c r="BL35" s="62"/>
      <c r="BM35" s="62"/>
      <c r="BN35" s="62"/>
      <c r="BO35" s="61"/>
      <c r="BP35" s="61"/>
      <c r="BQ35" s="58">
        <v>29</v>
      </c>
      <c r="BR35" s="86"/>
      <c r="BS35" s="662"/>
      <c r="BT35" s="663"/>
      <c r="BU35" s="663"/>
      <c r="BV35" s="663"/>
      <c r="BW35" s="663"/>
      <c r="BX35" s="663"/>
      <c r="BY35" s="663"/>
      <c r="BZ35" s="663"/>
      <c r="CA35" s="663"/>
      <c r="CB35" s="663"/>
      <c r="CC35" s="663"/>
      <c r="CD35" s="663"/>
      <c r="CE35" s="663"/>
      <c r="CF35" s="663"/>
      <c r="CG35" s="664"/>
      <c r="CH35" s="665"/>
      <c r="CI35" s="657"/>
      <c r="CJ35" s="657"/>
      <c r="CK35" s="657"/>
      <c r="CL35" s="666"/>
      <c r="CM35" s="665"/>
      <c r="CN35" s="657"/>
      <c r="CO35" s="657"/>
      <c r="CP35" s="657"/>
      <c r="CQ35" s="666"/>
      <c r="CR35" s="665"/>
      <c r="CS35" s="657"/>
      <c r="CT35" s="657"/>
      <c r="CU35" s="657"/>
      <c r="CV35" s="666"/>
      <c r="CW35" s="665"/>
      <c r="CX35" s="657"/>
      <c r="CY35" s="657"/>
      <c r="CZ35" s="657"/>
      <c r="DA35" s="666"/>
      <c r="DB35" s="665"/>
      <c r="DC35" s="657"/>
      <c r="DD35" s="657"/>
      <c r="DE35" s="657"/>
      <c r="DF35" s="666"/>
      <c r="DG35" s="665"/>
      <c r="DH35" s="657"/>
      <c r="DI35" s="657"/>
      <c r="DJ35" s="657"/>
      <c r="DK35" s="666"/>
      <c r="DL35" s="665"/>
      <c r="DM35" s="657"/>
      <c r="DN35" s="657"/>
      <c r="DO35" s="657"/>
      <c r="DP35" s="666"/>
      <c r="DQ35" s="665"/>
      <c r="DR35" s="657"/>
      <c r="DS35" s="657"/>
      <c r="DT35" s="657"/>
      <c r="DU35" s="666"/>
      <c r="DV35" s="662"/>
      <c r="DW35" s="663"/>
      <c r="DX35" s="663"/>
      <c r="DY35" s="663"/>
      <c r="DZ35" s="681"/>
      <c r="EA35" s="53"/>
    </row>
    <row r="36" spans="1:131" s="50" customFormat="1" ht="26.25" customHeight="1">
      <c r="A36" s="60">
        <v>9</v>
      </c>
      <c r="B36" s="662"/>
      <c r="C36" s="663"/>
      <c r="D36" s="663"/>
      <c r="E36" s="663"/>
      <c r="F36" s="663"/>
      <c r="G36" s="663"/>
      <c r="H36" s="663"/>
      <c r="I36" s="663"/>
      <c r="J36" s="663"/>
      <c r="K36" s="663"/>
      <c r="L36" s="663"/>
      <c r="M36" s="663"/>
      <c r="N36" s="663"/>
      <c r="O36" s="663"/>
      <c r="P36" s="664"/>
      <c r="Q36" s="653"/>
      <c r="R36" s="654"/>
      <c r="S36" s="654"/>
      <c r="T36" s="654"/>
      <c r="U36" s="654"/>
      <c r="V36" s="654"/>
      <c r="W36" s="654"/>
      <c r="X36" s="654"/>
      <c r="Y36" s="654"/>
      <c r="Z36" s="654"/>
      <c r="AA36" s="654"/>
      <c r="AB36" s="654"/>
      <c r="AC36" s="654"/>
      <c r="AD36" s="654"/>
      <c r="AE36" s="655"/>
      <c r="AF36" s="656"/>
      <c r="AG36" s="657"/>
      <c r="AH36" s="657"/>
      <c r="AI36" s="657"/>
      <c r="AJ36" s="658"/>
      <c r="AK36" s="659"/>
      <c r="AL36" s="654"/>
      <c r="AM36" s="654"/>
      <c r="AN36" s="654"/>
      <c r="AO36" s="654"/>
      <c r="AP36" s="654"/>
      <c r="AQ36" s="654"/>
      <c r="AR36" s="654"/>
      <c r="AS36" s="654"/>
      <c r="AT36" s="654"/>
      <c r="AU36" s="654"/>
      <c r="AV36" s="654"/>
      <c r="AW36" s="654"/>
      <c r="AX36" s="654"/>
      <c r="AY36" s="654"/>
      <c r="AZ36" s="708"/>
      <c r="BA36" s="708"/>
      <c r="BB36" s="708"/>
      <c r="BC36" s="708"/>
      <c r="BD36" s="708"/>
      <c r="BE36" s="660"/>
      <c r="BF36" s="660"/>
      <c r="BG36" s="660"/>
      <c r="BH36" s="660"/>
      <c r="BI36" s="661"/>
      <c r="BJ36" s="62"/>
      <c r="BK36" s="62"/>
      <c r="BL36" s="62"/>
      <c r="BM36" s="62"/>
      <c r="BN36" s="62"/>
      <c r="BO36" s="61"/>
      <c r="BP36" s="61"/>
      <c r="BQ36" s="58">
        <v>30</v>
      </c>
      <c r="BR36" s="86"/>
      <c r="BS36" s="662"/>
      <c r="BT36" s="663"/>
      <c r="BU36" s="663"/>
      <c r="BV36" s="663"/>
      <c r="BW36" s="663"/>
      <c r="BX36" s="663"/>
      <c r="BY36" s="663"/>
      <c r="BZ36" s="663"/>
      <c r="CA36" s="663"/>
      <c r="CB36" s="663"/>
      <c r="CC36" s="663"/>
      <c r="CD36" s="663"/>
      <c r="CE36" s="663"/>
      <c r="CF36" s="663"/>
      <c r="CG36" s="664"/>
      <c r="CH36" s="665"/>
      <c r="CI36" s="657"/>
      <c r="CJ36" s="657"/>
      <c r="CK36" s="657"/>
      <c r="CL36" s="666"/>
      <c r="CM36" s="665"/>
      <c r="CN36" s="657"/>
      <c r="CO36" s="657"/>
      <c r="CP36" s="657"/>
      <c r="CQ36" s="666"/>
      <c r="CR36" s="665"/>
      <c r="CS36" s="657"/>
      <c r="CT36" s="657"/>
      <c r="CU36" s="657"/>
      <c r="CV36" s="666"/>
      <c r="CW36" s="665"/>
      <c r="CX36" s="657"/>
      <c r="CY36" s="657"/>
      <c r="CZ36" s="657"/>
      <c r="DA36" s="666"/>
      <c r="DB36" s="665"/>
      <c r="DC36" s="657"/>
      <c r="DD36" s="657"/>
      <c r="DE36" s="657"/>
      <c r="DF36" s="666"/>
      <c r="DG36" s="665"/>
      <c r="DH36" s="657"/>
      <c r="DI36" s="657"/>
      <c r="DJ36" s="657"/>
      <c r="DK36" s="666"/>
      <c r="DL36" s="665"/>
      <c r="DM36" s="657"/>
      <c r="DN36" s="657"/>
      <c r="DO36" s="657"/>
      <c r="DP36" s="666"/>
      <c r="DQ36" s="665"/>
      <c r="DR36" s="657"/>
      <c r="DS36" s="657"/>
      <c r="DT36" s="657"/>
      <c r="DU36" s="666"/>
      <c r="DV36" s="662"/>
      <c r="DW36" s="663"/>
      <c r="DX36" s="663"/>
      <c r="DY36" s="663"/>
      <c r="DZ36" s="681"/>
      <c r="EA36" s="53"/>
    </row>
    <row r="37" spans="1:131" s="50" customFormat="1" ht="26.25" customHeight="1">
      <c r="A37" s="60">
        <v>10</v>
      </c>
      <c r="B37" s="662"/>
      <c r="C37" s="663"/>
      <c r="D37" s="663"/>
      <c r="E37" s="663"/>
      <c r="F37" s="663"/>
      <c r="G37" s="663"/>
      <c r="H37" s="663"/>
      <c r="I37" s="663"/>
      <c r="J37" s="663"/>
      <c r="K37" s="663"/>
      <c r="L37" s="663"/>
      <c r="M37" s="663"/>
      <c r="N37" s="663"/>
      <c r="O37" s="663"/>
      <c r="P37" s="664"/>
      <c r="Q37" s="653"/>
      <c r="R37" s="654"/>
      <c r="S37" s="654"/>
      <c r="T37" s="654"/>
      <c r="U37" s="654"/>
      <c r="V37" s="654"/>
      <c r="W37" s="654"/>
      <c r="X37" s="654"/>
      <c r="Y37" s="654"/>
      <c r="Z37" s="654"/>
      <c r="AA37" s="654"/>
      <c r="AB37" s="654"/>
      <c r="AC37" s="654"/>
      <c r="AD37" s="654"/>
      <c r="AE37" s="655"/>
      <c r="AF37" s="656"/>
      <c r="AG37" s="657"/>
      <c r="AH37" s="657"/>
      <c r="AI37" s="657"/>
      <c r="AJ37" s="658"/>
      <c r="AK37" s="659"/>
      <c r="AL37" s="654"/>
      <c r="AM37" s="654"/>
      <c r="AN37" s="654"/>
      <c r="AO37" s="654"/>
      <c r="AP37" s="654"/>
      <c r="AQ37" s="654"/>
      <c r="AR37" s="654"/>
      <c r="AS37" s="654"/>
      <c r="AT37" s="654"/>
      <c r="AU37" s="654"/>
      <c r="AV37" s="654"/>
      <c r="AW37" s="654"/>
      <c r="AX37" s="654"/>
      <c r="AY37" s="654"/>
      <c r="AZ37" s="708"/>
      <c r="BA37" s="708"/>
      <c r="BB37" s="708"/>
      <c r="BC37" s="708"/>
      <c r="BD37" s="708"/>
      <c r="BE37" s="660"/>
      <c r="BF37" s="660"/>
      <c r="BG37" s="660"/>
      <c r="BH37" s="660"/>
      <c r="BI37" s="661"/>
      <c r="BJ37" s="62"/>
      <c r="BK37" s="62"/>
      <c r="BL37" s="62"/>
      <c r="BM37" s="62"/>
      <c r="BN37" s="62"/>
      <c r="BO37" s="61"/>
      <c r="BP37" s="61"/>
      <c r="BQ37" s="58">
        <v>31</v>
      </c>
      <c r="BR37" s="86"/>
      <c r="BS37" s="662"/>
      <c r="BT37" s="663"/>
      <c r="BU37" s="663"/>
      <c r="BV37" s="663"/>
      <c r="BW37" s="663"/>
      <c r="BX37" s="663"/>
      <c r="BY37" s="663"/>
      <c r="BZ37" s="663"/>
      <c r="CA37" s="663"/>
      <c r="CB37" s="663"/>
      <c r="CC37" s="663"/>
      <c r="CD37" s="663"/>
      <c r="CE37" s="663"/>
      <c r="CF37" s="663"/>
      <c r="CG37" s="664"/>
      <c r="CH37" s="665"/>
      <c r="CI37" s="657"/>
      <c r="CJ37" s="657"/>
      <c r="CK37" s="657"/>
      <c r="CL37" s="666"/>
      <c r="CM37" s="665"/>
      <c r="CN37" s="657"/>
      <c r="CO37" s="657"/>
      <c r="CP37" s="657"/>
      <c r="CQ37" s="666"/>
      <c r="CR37" s="665"/>
      <c r="CS37" s="657"/>
      <c r="CT37" s="657"/>
      <c r="CU37" s="657"/>
      <c r="CV37" s="666"/>
      <c r="CW37" s="665"/>
      <c r="CX37" s="657"/>
      <c r="CY37" s="657"/>
      <c r="CZ37" s="657"/>
      <c r="DA37" s="666"/>
      <c r="DB37" s="665"/>
      <c r="DC37" s="657"/>
      <c r="DD37" s="657"/>
      <c r="DE37" s="657"/>
      <c r="DF37" s="666"/>
      <c r="DG37" s="665"/>
      <c r="DH37" s="657"/>
      <c r="DI37" s="657"/>
      <c r="DJ37" s="657"/>
      <c r="DK37" s="666"/>
      <c r="DL37" s="665"/>
      <c r="DM37" s="657"/>
      <c r="DN37" s="657"/>
      <c r="DO37" s="657"/>
      <c r="DP37" s="666"/>
      <c r="DQ37" s="665"/>
      <c r="DR37" s="657"/>
      <c r="DS37" s="657"/>
      <c r="DT37" s="657"/>
      <c r="DU37" s="666"/>
      <c r="DV37" s="662"/>
      <c r="DW37" s="663"/>
      <c r="DX37" s="663"/>
      <c r="DY37" s="663"/>
      <c r="DZ37" s="681"/>
      <c r="EA37" s="53"/>
    </row>
    <row r="38" spans="1:131" s="50" customFormat="1" ht="26.25" customHeight="1">
      <c r="A38" s="60">
        <v>11</v>
      </c>
      <c r="B38" s="662"/>
      <c r="C38" s="663"/>
      <c r="D38" s="663"/>
      <c r="E38" s="663"/>
      <c r="F38" s="663"/>
      <c r="G38" s="663"/>
      <c r="H38" s="663"/>
      <c r="I38" s="663"/>
      <c r="J38" s="663"/>
      <c r="K38" s="663"/>
      <c r="L38" s="663"/>
      <c r="M38" s="663"/>
      <c r="N38" s="663"/>
      <c r="O38" s="663"/>
      <c r="P38" s="664"/>
      <c r="Q38" s="653"/>
      <c r="R38" s="654"/>
      <c r="S38" s="654"/>
      <c r="T38" s="654"/>
      <c r="U38" s="654"/>
      <c r="V38" s="654"/>
      <c r="W38" s="654"/>
      <c r="X38" s="654"/>
      <c r="Y38" s="654"/>
      <c r="Z38" s="654"/>
      <c r="AA38" s="654"/>
      <c r="AB38" s="654"/>
      <c r="AC38" s="654"/>
      <c r="AD38" s="654"/>
      <c r="AE38" s="655"/>
      <c r="AF38" s="656"/>
      <c r="AG38" s="657"/>
      <c r="AH38" s="657"/>
      <c r="AI38" s="657"/>
      <c r="AJ38" s="658"/>
      <c r="AK38" s="659"/>
      <c r="AL38" s="654"/>
      <c r="AM38" s="654"/>
      <c r="AN38" s="654"/>
      <c r="AO38" s="654"/>
      <c r="AP38" s="654"/>
      <c r="AQ38" s="654"/>
      <c r="AR38" s="654"/>
      <c r="AS38" s="654"/>
      <c r="AT38" s="654"/>
      <c r="AU38" s="654"/>
      <c r="AV38" s="654"/>
      <c r="AW38" s="654"/>
      <c r="AX38" s="654"/>
      <c r="AY38" s="654"/>
      <c r="AZ38" s="708"/>
      <c r="BA38" s="708"/>
      <c r="BB38" s="708"/>
      <c r="BC38" s="708"/>
      <c r="BD38" s="708"/>
      <c r="BE38" s="660"/>
      <c r="BF38" s="660"/>
      <c r="BG38" s="660"/>
      <c r="BH38" s="660"/>
      <c r="BI38" s="661"/>
      <c r="BJ38" s="62"/>
      <c r="BK38" s="62"/>
      <c r="BL38" s="62"/>
      <c r="BM38" s="62"/>
      <c r="BN38" s="62"/>
      <c r="BO38" s="61"/>
      <c r="BP38" s="61"/>
      <c r="BQ38" s="58">
        <v>32</v>
      </c>
      <c r="BR38" s="86"/>
      <c r="BS38" s="662"/>
      <c r="BT38" s="663"/>
      <c r="BU38" s="663"/>
      <c r="BV38" s="663"/>
      <c r="BW38" s="663"/>
      <c r="BX38" s="663"/>
      <c r="BY38" s="663"/>
      <c r="BZ38" s="663"/>
      <c r="CA38" s="663"/>
      <c r="CB38" s="663"/>
      <c r="CC38" s="663"/>
      <c r="CD38" s="663"/>
      <c r="CE38" s="663"/>
      <c r="CF38" s="663"/>
      <c r="CG38" s="664"/>
      <c r="CH38" s="665"/>
      <c r="CI38" s="657"/>
      <c r="CJ38" s="657"/>
      <c r="CK38" s="657"/>
      <c r="CL38" s="666"/>
      <c r="CM38" s="665"/>
      <c r="CN38" s="657"/>
      <c r="CO38" s="657"/>
      <c r="CP38" s="657"/>
      <c r="CQ38" s="666"/>
      <c r="CR38" s="665"/>
      <c r="CS38" s="657"/>
      <c r="CT38" s="657"/>
      <c r="CU38" s="657"/>
      <c r="CV38" s="666"/>
      <c r="CW38" s="665"/>
      <c r="CX38" s="657"/>
      <c r="CY38" s="657"/>
      <c r="CZ38" s="657"/>
      <c r="DA38" s="666"/>
      <c r="DB38" s="665"/>
      <c r="DC38" s="657"/>
      <c r="DD38" s="657"/>
      <c r="DE38" s="657"/>
      <c r="DF38" s="666"/>
      <c r="DG38" s="665"/>
      <c r="DH38" s="657"/>
      <c r="DI38" s="657"/>
      <c r="DJ38" s="657"/>
      <c r="DK38" s="666"/>
      <c r="DL38" s="665"/>
      <c r="DM38" s="657"/>
      <c r="DN38" s="657"/>
      <c r="DO38" s="657"/>
      <c r="DP38" s="666"/>
      <c r="DQ38" s="665"/>
      <c r="DR38" s="657"/>
      <c r="DS38" s="657"/>
      <c r="DT38" s="657"/>
      <c r="DU38" s="666"/>
      <c r="DV38" s="662"/>
      <c r="DW38" s="663"/>
      <c r="DX38" s="663"/>
      <c r="DY38" s="663"/>
      <c r="DZ38" s="681"/>
      <c r="EA38" s="53"/>
    </row>
    <row r="39" spans="1:131" s="50" customFormat="1" ht="26.25" customHeight="1">
      <c r="A39" s="60">
        <v>12</v>
      </c>
      <c r="B39" s="662"/>
      <c r="C39" s="663"/>
      <c r="D39" s="663"/>
      <c r="E39" s="663"/>
      <c r="F39" s="663"/>
      <c r="G39" s="663"/>
      <c r="H39" s="663"/>
      <c r="I39" s="663"/>
      <c r="J39" s="663"/>
      <c r="K39" s="663"/>
      <c r="L39" s="663"/>
      <c r="M39" s="663"/>
      <c r="N39" s="663"/>
      <c r="O39" s="663"/>
      <c r="P39" s="664"/>
      <c r="Q39" s="653"/>
      <c r="R39" s="654"/>
      <c r="S39" s="654"/>
      <c r="T39" s="654"/>
      <c r="U39" s="654"/>
      <c r="V39" s="654"/>
      <c r="W39" s="654"/>
      <c r="X39" s="654"/>
      <c r="Y39" s="654"/>
      <c r="Z39" s="654"/>
      <c r="AA39" s="654"/>
      <c r="AB39" s="654"/>
      <c r="AC39" s="654"/>
      <c r="AD39" s="654"/>
      <c r="AE39" s="655"/>
      <c r="AF39" s="656"/>
      <c r="AG39" s="657"/>
      <c r="AH39" s="657"/>
      <c r="AI39" s="657"/>
      <c r="AJ39" s="658"/>
      <c r="AK39" s="659"/>
      <c r="AL39" s="654"/>
      <c r="AM39" s="654"/>
      <c r="AN39" s="654"/>
      <c r="AO39" s="654"/>
      <c r="AP39" s="654"/>
      <c r="AQ39" s="654"/>
      <c r="AR39" s="654"/>
      <c r="AS39" s="654"/>
      <c r="AT39" s="654"/>
      <c r="AU39" s="654"/>
      <c r="AV39" s="654"/>
      <c r="AW39" s="654"/>
      <c r="AX39" s="654"/>
      <c r="AY39" s="654"/>
      <c r="AZ39" s="708"/>
      <c r="BA39" s="708"/>
      <c r="BB39" s="708"/>
      <c r="BC39" s="708"/>
      <c r="BD39" s="708"/>
      <c r="BE39" s="660"/>
      <c r="BF39" s="660"/>
      <c r="BG39" s="660"/>
      <c r="BH39" s="660"/>
      <c r="BI39" s="661"/>
      <c r="BJ39" s="62"/>
      <c r="BK39" s="62"/>
      <c r="BL39" s="62"/>
      <c r="BM39" s="62"/>
      <c r="BN39" s="62"/>
      <c r="BO39" s="61"/>
      <c r="BP39" s="61"/>
      <c r="BQ39" s="58">
        <v>33</v>
      </c>
      <c r="BR39" s="86"/>
      <c r="BS39" s="662"/>
      <c r="BT39" s="663"/>
      <c r="BU39" s="663"/>
      <c r="BV39" s="663"/>
      <c r="BW39" s="663"/>
      <c r="BX39" s="663"/>
      <c r="BY39" s="663"/>
      <c r="BZ39" s="663"/>
      <c r="CA39" s="663"/>
      <c r="CB39" s="663"/>
      <c r="CC39" s="663"/>
      <c r="CD39" s="663"/>
      <c r="CE39" s="663"/>
      <c r="CF39" s="663"/>
      <c r="CG39" s="664"/>
      <c r="CH39" s="665"/>
      <c r="CI39" s="657"/>
      <c r="CJ39" s="657"/>
      <c r="CK39" s="657"/>
      <c r="CL39" s="666"/>
      <c r="CM39" s="665"/>
      <c r="CN39" s="657"/>
      <c r="CO39" s="657"/>
      <c r="CP39" s="657"/>
      <c r="CQ39" s="666"/>
      <c r="CR39" s="665"/>
      <c r="CS39" s="657"/>
      <c r="CT39" s="657"/>
      <c r="CU39" s="657"/>
      <c r="CV39" s="666"/>
      <c r="CW39" s="665"/>
      <c r="CX39" s="657"/>
      <c r="CY39" s="657"/>
      <c r="CZ39" s="657"/>
      <c r="DA39" s="666"/>
      <c r="DB39" s="665"/>
      <c r="DC39" s="657"/>
      <c r="DD39" s="657"/>
      <c r="DE39" s="657"/>
      <c r="DF39" s="666"/>
      <c r="DG39" s="665"/>
      <c r="DH39" s="657"/>
      <c r="DI39" s="657"/>
      <c r="DJ39" s="657"/>
      <c r="DK39" s="666"/>
      <c r="DL39" s="665"/>
      <c r="DM39" s="657"/>
      <c r="DN39" s="657"/>
      <c r="DO39" s="657"/>
      <c r="DP39" s="666"/>
      <c r="DQ39" s="665"/>
      <c r="DR39" s="657"/>
      <c r="DS39" s="657"/>
      <c r="DT39" s="657"/>
      <c r="DU39" s="666"/>
      <c r="DV39" s="662"/>
      <c r="DW39" s="663"/>
      <c r="DX39" s="663"/>
      <c r="DY39" s="663"/>
      <c r="DZ39" s="681"/>
      <c r="EA39" s="53"/>
    </row>
    <row r="40" spans="1:131" s="50" customFormat="1" ht="26.25" customHeight="1">
      <c r="A40" s="58">
        <v>13</v>
      </c>
      <c r="B40" s="662"/>
      <c r="C40" s="663"/>
      <c r="D40" s="663"/>
      <c r="E40" s="663"/>
      <c r="F40" s="663"/>
      <c r="G40" s="663"/>
      <c r="H40" s="663"/>
      <c r="I40" s="663"/>
      <c r="J40" s="663"/>
      <c r="K40" s="663"/>
      <c r="L40" s="663"/>
      <c r="M40" s="663"/>
      <c r="N40" s="663"/>
      <c r="O40" s="663"/>
      <c r="P40" s="664"/>
      <c r="Q40" s="653"/>
      <c r="R40" s="654"/>
      <c r="S40" s="654"/>
      <c r="T40" s="654"/>
      <c r="U40" s="654"/>
      <c r="V40" s="654"/>
      <c r="W40" s="654"/>
      <c r="X40" s="654"/>
      <c r="Y40" s="654"/>
      <c r="Z40" s="654"/>
      <c r="AA40" s="654"/>
      <c r="AB40" s="654"/>
      <c r="AC40" s="654"/>
      <c r="AD40" s="654"/>
      <c r="AE40" s="655"/>
      <c r="AF40" s="656"/>
      <c r="AG40" s="657"/>
      <c r="AH40" s="657"/>
      <c r="AI40" s="657"/>
      <c r="AJ40" s="658"/>
      <c r="AK40" s="659"/>
      <c r="AL40" s="654"/>
      <c r="AM40" s="654"/>
      <c r="AN40" s="654"/>
      <c r="AO40" s="654"/>
      <c r="AP40" s="654"/>
      <c r="AQ40" s="654"/>
      <c r="AR40" s="654"/>
      <c r="AS40" s="654"/>
      <c r="AT40" s="654"/>
      <c r="AU40" s="654"/>
      <c r="AV40" s="654"/>
      <c r="AW40" s="654"/>
      <c r="AX40" s="654"/>
      <c r="AY40" s="654"/>
      <c r="AZ40" s="708"/>
      <c r="BA40" s="708"/>
      <c r="BB40" s="708"/>
      <c r="BC40" s="708"/>
      <c r="BD40" s="708"/>
      <c r="BE40" s="660"/>
      <c r="BF40" s="660"/>
      <c r="BG40" s="660"/>
      <c r="BH40" s="660"/>
      <c r="BI40" s="661"/>
      <c r="BJ40" s="62"/>
      <c r="BK40" s="62"/>
      <c r="BL40" s="62"/>
      <c r="BM40" s="62"/>
      <c r="BN40" s="62"/>
      <c r="BO40" s="61"/>
      <c r="BP40" s="61"/>
      <c r="BQ40" s="58">
        <v>34</v>
      </c>
      <c r="BR40" s="86"/>
      <c r="BS40" s="662"/>
      <c r="BT40" s="663"/>
      <c r="BU40" s="663"/>
      <c r="BV40" s="663"/>
      <c r="BW40" s="663"/>
      <c r="BX40" s="663"/>
      <c r="BY40" s="663"/>
      <c r="BZ40" s="663"/>
      <c r="CA40" s="663"/>
      <c r="CB40" s="663"/>
      <c r="CC40" s="663"/>
      <c r="CD40" s="663"/>
      <c r="CE40" s="663"/>
      <c r="CF40" s="663"/>
      <c r="CG40" s="664"/>
      <c r="CH40" s="665"/>
      <c r="CI40" s="657"/>
      <c r="CJ40" s="657"/>
      <c r="CK40" s="657"/>
      <c r="CL40" s="666"/>
      <c r="CM40" s="665"/>
      <c r="CN40" s="657"/>
      <c r="CO40" s="657"/>
      <c r="CP40" s="657"/>
      <c r="CQ40" s="666"/>
      <c r="CR40" s="665"/>
      <c r="CS40" s="657"/>
      <c r="CT40" s="657"/>
      <c r="CU40" s="657"/>
      <c r="CV40" s="666"/>
      <c r="CW40" s="665"/>
      <c r="CX40" s="657"/>
      <c r="CY40" s="657"/>
      <c r="CZ40" s="657"/>
      <c r="DA40" s="666"/>
      <c r="DB40" s="665"/>
      <c r="DC40" s="657"/>
      <c r="DD40" s="657"/>
      <c r="DE40" s="657"/>
      <c r="DF40" s="666"/>
      <c r="DG40" s="665"/>
      <c r="DH40" s="657"/>
      <c r="DI40" s="657"/>
      <c r="DJ40" s="657"/>
      <c r="DK40" s="666"/>
      <c r="DL40" s="665"/>
      <c r="DM40" s="657"/>
      <c r="DN40" s="657"/>
      <c r="DO40" s="657"/>
      <c r="DP40" s="666"/>
      <c r="DQ40" s="665"/>
      <c r="DR40" s="657"/>
      <c r="DS40" s="657"/>
      <c r="DT40" s="657"/>
      <c r="DU40" s="666"/>
      <c r="DV40" s="662"/>
      <c r="DW40" s="663"/>
      <c r="DX40" s="663"/>
      <c r="DY40" s="663"/>
      <c r="DZ40" s="681"/>
      <c r="EA40" s="53"/>
    </row>
    <row r="41" spans="1:131" s="50" customFormat="1" ht="26.25" customHeight="1">
      <c r="A41" s="58">
        <v>14</v>
      </c>
      <c r="B41" s="662"/>
      <c r="C41" s="663"/>
      <c r="D41" s="663"/>
      <c r="E41" s="663"/>
      <c r="F41" s="663"/>
      <c r="G41" s="663"/>
      <c r="H41" s="663"/>
      <c r="I41" s="663"/>
      <c r="J41" s="663"/>
      <c r="K41" s="663"/>
      <c r="L41" s="663"/>
      <c r="M41" s="663"/>
      <c r="N41" s="663"/>
      <c r="O41" s="663"/>
      <c r="P41" s="664"/>
      <c r="Q41" s="653"/>
      <c r="R41" s="654"/>
      <c r="S41" s="654"/>
      <c r="T41" s="654"/>
      <c r="U41" s="654"/>
      <c r="V41" s="654"/>
      <c r="W41" s="654"/>
      <c r="X41" s="654"/>
      <c r="Y41" s="654"/>
      <c r="Z41" s="654"/>
      <c r="AA41" s="654"/>
      <c r="AB41" s="654"/>
      <c r="AC41" s="654"/>
      <c r="AD41" s="654"/>
      <c r="AE41" s="655"/>
      <c r="AF41" s="656"/>
      <c r="AG41" s="657"/>
      <c r="AH41" s="657"/>
      <c r="AI41" s="657"/>
      <c r="AJ41" s="658"/>
      <c r="AK41" s="659"/>
      <c r="AL41" s="654"/>
      <c r="AM41" s="654"/>
      <c r="AN41" s="654"/>
      <c r="AO41" s="654"/>
      <c r="AP41" s="654"/>
      <c r="AQ41" s="654"/>
      <c r="AR41" s="654"/>
      <c r="AS41" s="654"/>
      <c r="AT41" s="654"/>
      <c r="AU41" s="654"/>
      <c r="AV41" s="654"/>
      <c r="AW41" s="654"/>
      <c r="AX41" s="654"/>
      <c r="AY41" s="654"/>
      <c r="AZ41" s="708"/>
      <c r="BA41" s="708"/>
      <c r="BB41" s="708"/>
      <c r="BC41" s="708"/>
      <c r="BD41" s="708"/>
      <c r="BE41" s="660"/>
      <c r="BF41" s="660"/>
      <c r="BG41" s="660"/>
      <c r="BH41" s="660"/>
      <c r="BI41" s="661"/>
      <c r="BJ41" s="62"/>
      <c r="BK41" s="62"/>
      <c r="BL41" s="62"/>
      <c r="BM41" s="62"/>
      <c r="BN41" s="62"/>
      <c r="BO41" s="61"/>
      <c r="BP41" s="61"/>
      <c r="BQ41" s="58">
        <v>35</v>
      </c>
      <c r="BR41" s="86"/>
      <c r="BS41" s="662"/>
      <c r="BT41" s="663"/>
      <c r="BU41" s="663"/>
      <c r="BV41" s="663"/>
      <c r="BW41" s="663"/>
      <c r="BX41" s="663"/>
      <c r="BY41" s="663"/>
      <c r="BZ41" s="663"/>
      <c r="CA41" s="663"/>
      <c r="CB41" s="663"/>
      <c r="CC41" s="663"/>
      <c r="CD41" s="663"/>
      <c r="CE41" s="663"/>
      <c r="CF41" s="663"/>
      <c r="CG41" s="664"/>
      <c r="CH41" s="665"/>
      <c r="CI41" s="657"/>
      <c r="CJ41" s="657"/>
      <c r="CK41" s="657"/>
      <c r="CL41" s="666"/>
      <c r="CM41" s="665"/>
      <c r="CN41" s="657"/>
      <c r="CO41" s="657"/>
      <c r="CP41" s="657"/>
      <c r="CQ41" s="666"/>
      <c r="CR41" s="665"/>
      <c r="CS41" s="657"/>
      <c r="CT41" s="657"/>
      <c r="CU41" s="657"/>
      <c r="CV41" s="666"/>
      <c r="CW41" s="665"/>
      <c r="CX41" s="657"/>
      <c r="CY41" s="657"/>
      <c r="CZ41" s="657"/>
      <c r="DA41" s="666"/>
      <c r="DB41" s="665"/>
      <c r="DC41" s="657"/>
      <c r="DD41" s="657"/>
      <c r="DE41" s="657"/>
      <c r="DF41" s="666"/>
      <c r="DG41" s="665"/>
      <c r="DH41" s="657"/>
      <c r="DI41" s="657"/>
      <c r="DJ41" s="657"/>
      <c r="DK41" s="666"/>
      <c r="DL41" s="665"/>
      <c r="DM41" s="657"/>
      <c r="DN41" s="657"/>
      <c r="DO41" s="657"/>
      <c r="DP41" s="666"/>
      <c r="DQ41" s="665"/>
      <c r="DR41" s="657"/>
      <c r="DS41" s="657"/>
      <c r="DT41" s="657"/>
      <c r="DU41" s="666"/>
      <c r="DV41" s="662"/>
      <c r="DW41" s="663"/>
      <c r="DX41" s="663"/>
      <c r="DY41" s="663"/>
      <c r="DZ41" s="681"/>
      <c r="EA41" s="53"/>
    </row>
    <row r="42" spans="1:131" s="50" customFormat="1" ht="26.25" customHeight="1">
      <c r="A42" s="58">
        <v>15</v>
      </c>
      <c r="B42" s="662"/>
      <c r="C42" s="663"/>
      <c r="D42" s="663"/>
      <c r="E42" s="663"/>
      <c r="F42" s="663"/>
      <c r="G42" s="663"/>
      <c r="H42" s="663"/>
      <c r="I42" s="663"/>
      <c r="J42" s="663"/>
      <c r="K42" s="663"/>
      <c r="L42" s="663"/>
      <c r="M42" s="663"/>
      <c r="N42" s="663"/>
      <c r="O42" s="663"/>
      <c r="P42" s="664"/>
      <c r="Q42" s="653"/>
      <c r="R42" s="654"/>
      <c r="S42" s="654"/>
      <c r="T42" s="654"/>
      <c r="U42" s="654"/>
      <c r="V42" s="654"/>
      <c r="W42" s="654"/>
      <c r="X42" s="654"/>
      <c r="Y42" s="654"/>
      <c r="Z42" s="654"/>
      <c r="AA42" s="654"/>
      <c r="AB42" s="654"/>
      <c r="AC42" s="654"/>
      <c r="AD42" s="654"/>
      <c r="AE42" s="655"/>
      <c r="AF42" s="656"/>
      <c r="AG42" s="657"/>
      <c r="AH42" s="657"/>
      <c r="AI42" s="657"/>
      <c r="AJ42" s="658"/>
      <c r="AK42" s="659"/>
      <c r="AL42" s="654"/>
      <c r="AM42" s="654"/>
      <c r="AN42" s="654"/>
      <c r="AO42" s="654"/>
      <c r="AP42" s="654"/>
      <c r="AQ42" s="654"/>
      <c r="AR42" s="654"/>
      <c r="AS42" s="654"/>
      <c r="AT42" s="654"/>
      <c r="AU42" s="654"/>
      <c r="AV42" s="654"/>
      <c r="AW42" s="654"/>
      <c r="AX42" s="654"/>
      <c r="AY42" s="654"/>
      <c r="AZ42" s="708"/>
      <c r="BA42" s="708"/>
      <c r="BB42" s="708"/>
      <c r="BC42" s="708"/>
      <c r="BD42" s="708"/>
      <c r="BE42" s="660"/>
      <c r="BF42" s="660"/>
      <c r="BG42" s="660"/>
      <c r="BH42" s="660"/>
      <c r="BI42" s="661"/>
      <c r="BJ42" s="62"/>
      <c r="BK42" s="62"/>
      <c r="BL42" s="62"/>
      <c r="BM42" s="62"/>
      <c r="BN42" s="62"/>
      <c r="BO42" s="61"/>
      <c r="BP42" s="61"/>
      <c r="BQ42" s="58">
        <v>36</v>
      </c>
      <c r="BR42" s="86"/>
      <c r="BS42" s="662"/>
      <c r="BT42" s="663"/>
      <c r="BU42" s="663"/>
      <c r="BV42" s="663"/>
      <c r="BW42" s="663"/>
      <c r="BX42" s="663"/>
      <c r="BY42" s="663"/>
      <c r="BZ42" s="663"/>
      <c r="CA42" s="663"/>
      <c r="CB42" s="663"/>
      <c r="CC42" s="663"/>
      <c r="CD42" s="663"/>
      <c r="CE42" s="663"/>
      <c r="CF42" s="663"/>
      <c r="CG42" s="664"/>
      <c r="CH42" s="665"/>
      <c r="CI42" s="657"/>
      <c r="CJ42" s="657"/>
      <c r="CK42" s="657"/>
      <c r="CL42" s="666"/>
      <c r="CM42" s="665"/>
      <c r="CN42" s="657"/>
      <c r="CO42" s="657"/>
      <c r="CP42" s="657"/>
      <c r="CQ42" s="666"/>
      <c r="CR42" s="665"/>
      <c r="CS42" s="657"/>
      <c r="CT42" s="657"/>
      <c r="CU42" s="657"/>
      <c r="CV42" s="666"/>
      <c r="CW42" s="665"/>
      <c r="CX42" s="657"/>
      <c r="CY42" s="657"/>
      <c r="CZ42" s="657"/>
      <c r="DA42" s="666"/>
      <c r="DB42" s="665"/>
      <c r="DC42" s="657"/>
      <c r="DD42" s="657"/>
      <c r="DE42" s="657"/>
      <c r="DF42" s="666"/>
      <c r="DG42" s="665"/>
      <c r="DH42" s="657"/>
      <c r="DI42" s="657"/>
      <c r="DJ42" s="657"/>
      <c r="DK42" s="666"/>
      <c r="DL42" s="665"/>
      <c r="DM42" s="657"/>
      <c r="DN42" s="657"/>
      <c r="DO42" s="657"/>
      <c r="DP42" s="666"/>
      <c r="DQ42" s="665"/>
      <c r="DR42" s="657"/>
      <c r="DS42" s="657"/>
      <c r="DT42" s="657"/>
      <c r="DU42" s="666"/>
      <c r="DV42" s="662"/>
      <c r="DW42" s="663"/>
      <c r="DX42" s="663"/>
      <c r="DY42" s="663"/>
      <c r="DZ42" s="681"/>
      <c r="EA42" s="53"/>
    </row>
    <row r="43" spans="1:131" s="50" customFormat="1" ht="26.25" customHeight="1">
      <c r="A43" s="58">
        <v>16</v>
      </c>
      <c r="B43" s="662"/>
      <c r="C43" s="663"/>
      <c r="D43" s="663"/>
      <c r="E43" s="663"/>
      <c r="F43" s="663"/>
      <c r="G43" s="663"/>
      <c r="H43" s="663"/>
      <c r="I43" s="663"/>
      <c r="J43" s="663"/>
      <c r="K43" s="663"/>
      <c r="L43" s="663"/>
      <c r="M43" s="663"/>
      <c r="N43" s="663"/>
      <c r="O43" s="663"/>
      <c r="P43" s="664"/>
      <c r="Q43" s="653"/>
      <c r="R43" s="654"/>
      <c r="S43" s="654"/>
      <c r="T43" s="654"/>
      <c r="U43" s="654"/>
      <c r="V43" s="654"/>
      <c r="W43" s="654"/>
      <c r="X43" s="654"/>
      <c r="Y43" s="654"/>
      <c r="Z43" s="654"/>
      <c r="AA43" s="654"/>
      <c r="AB43" s="654"/>
      <c r="AC43" s="654"/>
      <c r="AD43" s="654"/>
      <c r="AE43" s="655"/>
      <c r="AF43" s="656"/>
      <c r="AG43" s="657"/>
      <c r="AH43" s="657"/>
      <c r="AI43" s="657"/>
      <c r="AJ43" s="658"/>
      <c r="AK43" s="659"/>
      <c r="AL43" s="654"/>
      <c r="AM43" s="654"/>
      <c r="AN43" s="654"/>
      <c r="AO43" s="654"/>
      <c r="AP43" s="654"/>
      <c r="AQ43" s="654"/>
      <c r="AR43" s="654"/>
      <c r="AS43" s="654"/>
      <c r="AT43" s="654"/>
      <c r="AU43" s="654"/>
      <c r="AV43" s="654"/>
      <c r="AW43" s="654"/>
      <c r="AX43" s="654"/>
      <c r="AY43" s="654"/>
      <c r="AZ43" s="708"/>
      <c r="BA43" s="708"/>
      <c r="BB43" s="708"/>
      <c r="BC43" s="708"/>
      <c r="BD43" s="708"/>
      <c r="BE43" s="660"/>
      <c r="BF43" s="660"/>
      <c r="BG43" s="660"/>
      <c r="BH43" s="660"/>
      <c r="BI43" s="661"/>
      <c r="BJ43" s="62"/>
      <c r="BK43" s="62"/>
      <c r="BL43" s="62"/>
      <c r="BM43" s="62"/>
      <c r="BN43" s="62"/>
      <c r="BO43" s="61"/>
      <c r="BP43" s="61"/>
      <c r="BQ43" s="58">
        <v>37</v>
      </c>
      <c r="BR43" s="86"/>
      <c r="BS43" s="662"/>
      <c r="BT43" s="663"/>
      <c r="BU43" s="663"/>
      <c r="BV43" s="663"/>
      <c r="BW43" s="663"/>
      <c r="BX43" s="663"/>
      <c r="BY43" s="663"/>
      <c r="BZ43" s="663"/>
      <c r="CA43" s="663"/>
      <c r="CB43" s="663"/>
      <c r="CC43" s="663"/>
      <c r="CD43" s="663"/>
      <c r="CE43" s="663"/>
      <c r="CF43" s="663"/>
      <c r="CG43" s="664"/>
      <c r="CH43" s="665"/>
      <c r="CI43" s="657"/>
      <c r="CJ43" s="657"/>
      <c r="CK43" s="657"/>
      <c r="CL43" s="666"/>
      <c r="CM43" s="665"/>
      <c r="CN43" s="657"/>
      <c r="CO43" s="657"/>
      <c r="CP43" s="657"/>
      <c r="CQ43" s="666"/>
      <c r="CR43" s="665"/>
      <c r="CS43" s="657"/>
      <c r="CT43" s="657"/>
      <c r="CU43" s="657"/>
      <c r="CV43" s="666"/>
      <c r="CW43" s="665"/>
      <c r="CX43" s="657"/>
      <c r="CY43" s="657"/>
      <c r="CZ43" s="657"/>
      <c r="DA43" s="666"/>
      <c r="DB43" s="665"/>
      <c r="DC43" s="657"/>
      <c r="DD43" s="657"/>
      <c r="DE43" s="657"/>
      <c r="DF43" s="666"/>
      <c r="DG43" s="665"/>
      <c r="DH43" s="657"/>
      <c r="DI43" s="657"/>
      <c r="DJ43" s="657"/>
      <c r="DK43" s="666"/>
      <c r="DL43" s="665"/>
      <c r="DM43" s="657"/>
      <c r="DN43" s="657"/>
      <c r="DO43" s="657"/>
      <c r="DP43" s="666"/>
      <c r="DQ43" s="665"/>
      <c r="DR43" s="657"/>
      <c r="DS43" s="657"/>
      <c r="DT43" s="657"/>
      <c r="DU43" s="666"/>
      <c r="DV43" s="662"/>
      <c r="DW43" s="663"/>
      <c r="DX43" s="663"/>
      <c r="DY43" s="663"/>
      <c r="DZ43" s="681"/>
      <c r="EA43" s="53"/>
    </row>
    <row r="44" spans="1:131" s="50" customFormat="1" ht="26.25" customHeight="1">
      <c r="A44" s="58">
        <v>17</v>
      </c>
      <c r="B44" s="662"/>
      <c r="C44" s="663"/>
      <c r="D44" s="663"/>
      <c r="E44" s="663"/>
      <c r="F44" s="663"/>
      <c r="G44" s="663"/>
      <c r="H44" s="663"/>
      <c r="I44" s="663"/>
      <c r="J44" s="663"/>
      <c r="K44" s="663"/>
      <c r="L44" s="663"/>
      <c r="M44" s="663"/>
      <c r="N44" s="663"/>
      <c r="O44" s="663"/>
      <c r="P44" s="664"/>
      <c r="Q44" s="653"/>
      <c r="R44" s="654"/>
      <c r="S44" s="654"/>
      <c r="T44" s="654"/>
      <c r="U44" s="654"/>
      <c r="V44" s="654"/>
      <c r="W44" s="654"/>
      <c r="X44" s="654"/>
      <c r="Y44" s="654"/>
      <c r="Z44" s="654"/>
      <c r="AA44" s="654"/>
      <c r="AB44" s="654"/>
      <c r="AC44" s="654"/>
      <c r="AD44" s="654"/>
      <c r="AE44" s="655"/>
      <c r="AF44" s="656"/>
      <c r="AG44" s="657"/>
      <c r="AH44" s="657"/>
      <c r="AI44" s="657"/>
      <c r="AJ44" s="658"/>
      <c r="AK44" s="659"/>
      <c r="AL44" s="654"/>
      <c r="AM44" s="654"/>
      <c r="AN44" s="654"/>
      <c r="AO44" s="654"/>
      <c r="AP44" s="654"/>
      <c r="AQ44" s="654"/>
      <c r="AR44" s="654"/>
      <c r="AS44" s="654"/>
      <c r="AT44" s="654"/>
      <c r="AU44" s="654"/>
      <c r="AV44" s="654"/>
      <c r="AW44" s="654"/>
      <c r="AX44" s="654"/>
      <c r="AY44" s="654"/>
      <c r="AZ44" s="708"/>
      <c r="BA44" s="708"/>
      <c r="BB44" s="708"/>
      <c r="BC44" s="708"/>
      <c r="BD44" s="708"/>
      <c r="BE44" s="660"/>
      <c r="BF44" s="660"/>
      <c r="BG44" s="660"/>
      <c r="BH44" s="660"/>
      <c r="BI44" s="661"/>
      <c r="BJ44" s="62"/>
      <c r="BK44" s="62"/>
      <c r="BL44" s="62"/>
      <c r="BM44" s="62"/>
      <c r="BN44" s="62"/>
      <c r="BO44" s="61"/>
      <c r="BP44" s="61"/>
      <c r="BQ44" s="58">
        <v>38</v>
      </c>
      <c r="BR44" s="86"/>
      <c r="BS44" s="662"/>
      <c r="BT44" s="663"/>
      <c r="BU44" s="663"/>
      <c r="BV44" s="663"/>
      <c r="BW44" s="663"/>
      <c r="BX44" s="663"/>
      <c r="BY44" s="663"/>
      <c r="BZ44" s="663"/>
      <c r="CA44" s="663"/>
      <c r="CB44" s="663"/>
      <c r="CC44" s="663"/>
      <c r="CD44" s="663"/>
      <c r="CE44" s="663"/>
      <c r="CF44" s="663"/>
      <c r="CG44" s="664"/>
      <c r="CH44" s="665"/>
      <c r="CI44" s="657"/>
      <c r="CJ44" s="657"/>
      <c r="CK44" s="657"/>
      <c r="CL44" s="666"/>
      <c r="CM44" s="665"/>
      <c r="CN44" s="657"/>
      <c r="CO44" s="657"/>
      <c r="CP44" s="657"/>
      <c r="CQ44" s="666"/>
      <c r="CR44" s="665"/>
      <c r="CS44" s="657"/>
      <c r="CT44" s="657"/>
      <c r="CU44" s="657"/>
      <c r="CV44" s="666"/>
      <c r="CW44" s="665"/>
      <c r="CX44" s="657"/>
      <c r="CY44" s="657"/>
      <c r="CZ44" s="657"/>
      <c r="DA44" s="666"/>
      <c r="DB44" s="665"/>
      <c r="DC44" s="657"/>
      <c r="DD44" s="657"/>
      <c r="DE44" s="657"/>
      <c r="DF44" s="666"/>
      <c r="DG44" s="665"/>
      <c r="DH44" s="657"/>
      <c r="DI44" s="657"/>
      <c r="DJ44" s="657"/>
      <c r="DK44" s="666"/>
      <c r="DL44" s="665"/>
      <c r="DM44" s="657"/>
      <c r="DN44" s="657"/>
      <c r="DO44" s="657"/>
      <c r="DP44" s="666"/>
      <c r="DQ44" s="665"/>
      <c r="DR44" s="657"/>
      <c r="DS44" s="657"/>
      <c r="DT44" s="657"/>
      <c r="DU44" s="666"/>
      <c r="DV44" s="662"/>
      <c r="DW44" s="663"/>
      <c r="DX44" s="663"/>
      <c r="DY44" s="663"/>
      <c r="DZ44" s="681"/>
      <c r="EA44" s="53"/>
    </row>
    <row r="45" spans="1:131" s="50" customFormat="1" ht="26.25" customHeight="1">
      <c r="A45" s="58">
        <v>18</v>
      </c>
      <c r="B45" s="662"/>
      <c r="C45" s="663"/>
      <c r="D45" s="663"/>
      <c r="E45" s="663"/>
      <c r="F45" s="663"/>
      <c r="G45" s="663"/>
      <c r="H45" s="663"/>
      <c r="I45" s="663"/>
      <c r="J45" s="663"/>
      <c r="K45" s="663"/>
      <c r="L45" s="663"/>
      <c r="M45" s="663"/>
      <c r="N45" s="663"/>
      <c r="O45" s="663"/>
      <c r="P45" s="664"/>
      <c r="Q45" s="653"/>
      <c r="R45" s="654"/>
      <c r="S45" s="654"/>
      <c r="T45" s="654"/>
      <c r="U45" s="654"/>
      <c r="V45" s="654"/>
      <c r="W45" s="654"/>
      <c r="X45" s="654"/>
      <c r="Y45" s="654"/>
      <c r="Z45" s="654"/>
      <c r="AA45" s="654"/>
      <c r="AB45" s="654"/>
      <c r="AC45" s="654"/>
      <c r="AD45" s="654"/>
      <c r="AE45" s="655"/>
      <c r="AF45" s="656"/>
      <c r="AG45" s="657"/>
      <c r="AH45" s="657"/>
      <c r="AI45" s="657"/>
      <c r="AJ45" s="658"/>
      <c r="AK45" s="659"/>
      <c r="AL45" s="654"/>
      <c r="AM45" s="654"/>
      <c r="AN45" s="654"/>
      <c r="AO45" s="654"/>
      <c r="AP45" s="654"/>
      <c r="AQ45" s="654"/>
      <c r="AR45" s="654"/>
      <c r="AS45" s="654"/>
      <c r="AT45" s="654"/>
      <c r="AU45" s="654"/>
      <c r="AV45" s="654"/>
      <c r="AW45" s="654"/>
      <c r="AX45" s="654"/>
      <c r="AY45" s="654"/>
      <c r="AZ45" s="708"/>
      <c r="BA45" s="708"/>
      <c r="BB45" s="708"/>
      <c r="BC45" s="708"/>
      <c r="BD45" s="708"/>
      <c r="BE45" s="660"/>
      <c r="BF45" s="660"/>
      <c r="BG45" s="660"/>
      <c r="BH45" s="660"/>
      <c r="BI45" s="661"/>
      <c r="BJ45" s="62"/>
      <c r="BK45" s="62"/>
      <c r="BL45" s="62"/>
      <c r="BM45" s="62"/>
      <c r="BN45" s="62"/>
      <c r="BO45" s="61"/>
      <c r="BP45" s="61"/>
      <c r="BQ45" s="58">
        <v>39</v>
      </c>
      <c r="BR45" s="86"/>
      <c r="BS45" s="662"/>
      <c r="BT45" s="663"/>
      <c r="BU45" s="663"/>
      <c r="BV45" s="663"/>
      <c r="BW45" s="663"/>
      <c r="BX45" s="663"/>
      <c r="BY45" s="663"/>
      <c r="BZ45" s="663"/>
      <c r="CA45" s="663"/>
      <c r="CB45" s="663"/>
      <c r="CC45" s="663"/>
      <c r="CD45" s="663"/>
      <c r="CE45" s="663"/>
      <c r="CF45" s="663"/>
      <c r="CG45" s="664"/>
      <c r="CH45" s="665"/>
      <c r="CI45" s="657"/>
      <c r="CJ45" s="657"/>
      <c r="CK45" s="657"/>
      <c r="CL45" s="666"/>
      <c r="CM45" s="665"/>
      <c r="CN45" s="657"/>
      <c r="CO45" s="657"/>
      <c r="CP45" s="657"/>
      <c r="CQ45" s="666"/>
      <c r="CR45" s="665"/>
      <c r="CS45" s="657"/>
      <c r="CT45" s="657"/>
      <c r="CU45" s="657"/>
      <c r="CV45" s="666"/>
      <c r="CW45" s="665"/>
      <c r="CX45" s="657"/>
      <c r="CY45" s="657"/>
      <c r="CZ45" s="657"/>
      <c r="DA45" s="666"/>
      <c r="DB45" s="665"/>
      <c r="DC45" s="657"/>
      <c r="DD45" s="657"/>
      <c r="DE45" s="657"/>
      <c r="DF45" s="666"/>
      <c r="DG45" s="665"/>
      <c r="DH45" s="657"/>
      <c r="DI45" s="657"/>
      <c r="DJ45" s="657"/>
      <c r="DK45" s="666"/>
      <c r="DL45" s="665"/>
      <c r="DM45" s="657"/>
      <c r="DN45" s="657"/>
      <c r="DO45" s="657"/>
      <c r="DP45" s="666"/>
      <c r="DQ45" s="665"/>
      <c r="DR45" s="657"/>
      <c r="DS45" s="657"/>
      <c r="DT45" s="657"/>
      <c r="DU45" s="666"/>
      <c r="DV45" s="662"/>
      <c r="DW45" s="663"/>
      <c r="DX45" s="663"/>
      <c r="DY45" s="663"/>
      <c r="DZ45" s="681"/>
      <c r="EA45" s="53"/>
    </row>
    <row r="46" spans="1:131" s="50" customFormat="1" ht="26.25" customHeight="1">
      <c r="A46" s="58">
        <v>19</v>
      </c>
      <c r="B46" s="662"/>
      <c r="C46" s="663"/>
      <c r="D46" s="663"/>
      <c r="E46" s="663"/>
      <c r="F46" s="663"/>
      <c r="G46" s="663"/>
      <c r="H46" s="663"/>
      <c r="I46" s="663"/>
      <c r="J46" s="663"/>
      <c r="K46" s="663"/>
      <c r="L46" s="663"/>
      <c r="M46" s="663"/>
      <c r="N46" s="663"/>
      <c r="O46" s="663"/>
      <c r="P46" s="664"/>
      <c r="Q46" s="653"/>
      <c r="R46" s="654"/>
      <c r="S46" s="654"/>
      <c r="T46" s="654"/>
      <c r="U46" s="654"/>
      <c r="V46" s="654"/>
      <c r="W46" s="654"/>
      <c r="X46" s="654"/>
      <c r="Y46" s="654"/>
      <c r="Z46" s="654"/>
      <c r="AA46" s="654"/>
      <c r="AB46" s="654"/>
      <c r="AC46" s="654"/>
      <c r="AD46" s="654"/>
      <c r="AE46" s="655"/>
      <c r="AF46" s="656"/>
      <c r="AG46" s="657"/>
      <c r="AH46" s="657"/>
      <c r="AI46" s="657"/>
      <c r="AJ46" s="658"/>
      <c r="AK46" s="659"/>
      <c r="AL46" s="654"/>
      <c r="AM46" s="654"/>
      <c r="AN46" s="654"/>
      <c r="AO46" s="654"/>
      <c r="AP46" s="654"/>
      <c r="AQ46" s="654"/>
      <c r="AR46" s="654"/>
      <c r="AS46" s="654"/>
      <c r="AT46" s="654"/>
      <c r="AU46" s="654"/>
      <c r="AV46" s="654"/>
      <c r="AW46" s="654"/>
      <c r="AX46" s="654"/>
      <c r="AY46" s="654"/>
      <c r="AZ46" s="708"/>
      <c r="BA46" s="708"/>
      <c r="BB46" s="708"/>
      <c r="BC46" s="708"/>
      <c r="BD46" s="708"/>
      <c r="BE46" s="660"/>
      <c r="BF46" s="660"/>
      <c r="BG46" s="660"/>
      <c r="BH46" s="660"/>
      <c r="BI46" s="661"/>
      <c r="BJ46" s="62"/>
      <c r="BK46" s="62"/>
      <c r="BL46" s="62"/>
      <c r="BM46" s="62"/>
      <c r="BN46" s="62"/>
      <c r="BO46" s="61"/>
      <c r="BP46" s="61"/>
      <c r="BQ46" s="58">
        <v>40</v>
      </c>
      <c r="BR46" s="86"/>
      <c r="BS46" s="662"/>
      <c r="BT46" s="663"/>
      <c r="BU46" s="663"/>
      <c r="BV46" s="663"/>
      <c r="BW46" s="663"/>
      <c r="BX46" s="663"/>
      <c r="BY46" s="663"/>
      <c r="BZ46" s="663"/>
      <c r="CA46" s="663"/>
      <c r="CB46" s="663"/>
      <c r="CC46" s="663"/>
      <c r="CD46" s="663"/>
      <c r="CE46" s="663"/>
      <c r="CF46" s="663"/>
      <c r="CG46" s="664"/>
      <c r="CH46" s="665"/>
      <c r="CI46" s="657"/>
      <c r="CJ46" s="657"/>
      <c r="CK46" s="657"/>
      <c r="CL46" s="666"/>
      <c r="CM46" s="665"/>
      <c r="CN46" s="657"/>
      <c r="CO46" s="657"/>
      <c r="CP46" s="657"/>
      <c r="CQ46" s="666"/>
      <c r="CR46" s="665"/>
      <c r="CS46" s="657"/>
      <c r="CT46" s="657"/>
      <c r="CU46" s="657"/>
      <c r="CV46" s="666"/>
      <c r="CW46" s="665"/>
      <c r="CX46" s="657"/>
      <c r="CY46" s="657"/>
      <c r="CZ46" s="657"/>
      <c r="DA46" s="666"/>
      <c r="DB46" s="665"/>
      <c r="DC46" s="657"/>
      <c r="DD46" s="657"/>
      <c r="DE46" s="657"/>
      <c r="DF46" s="666"/>
      <c r="DG46" s="665"/>
      <c r="DH46" s="657"/>
      <c r="DI46" s="657"/>
      <c r="DJ46" s="657"/>
      <c r="DK46" s="666"/>
      <c r="DL46" s="665"/>
      <c r="DM46" s="657"/>
      <c r="DN46" s="657"/>
      <c r="DO46" s="657"/>
      <c r="DP46" s="666"/>
      <c r="DQ46" s="665"/>
      <c r="DR46" s="657"/>
      <c r="DS46" s="657"/>
      <c r="DT46" s="657"/>
      <c r="DU46" s="666"/>
      <c r="DV46" s="662"/>
      <c r="DW46" s="663"/>
      <c r="DX46" s="663"/>
      <c r="DY46" s="663"/>
      <c r="DZ46" s="681"/>
      <c r="EA46" s="53"/>
    </row>
    <row r="47" spans="1:131" s="50" customFormat="1" ht="26.25" customHeight="1">
      <c r="A47" s="58">
        <v>20</v>
      </c>
      <c r="B47" s="662"/>
      <c r="C47" s="663"/>
      <c r="D47" s="663"/>
      <c r="E47" s="663"/>
      <c r="F47" s="663"/>
      <c r="G47" s="663"/>
      <c r="H47" s="663"/>
      <c r="I47" s="663"/>
      <c r="J47" s="663"/>
      <c r="K47" s="663"/>
      <c r="L47" s="663"/>
      <c r="M47" s="663"/>
      <c r="N47" s="663"/>
      <c r="O47" s="663"/>
      <c r="P47" s="664"/>
      <c r="Q47" s="653"/>
      <c r="R47" s="654"/>
      <c r="S47" s="654"/>
      <c r="T47" s="654"/>
      <c r="U47" s="654"/>
      <c r="V47" s="654"/>
      <c r="W47" s="654"/>
      <c r="X47" s="654"/>
      <c r="Y47" s="654"/>
      <c r="Z47" s="654"/>
      <c r="AA47" s="654"/>
      <c r="AB47" s="654"/>
      <c r="AC47" s="654"/>
      <c r="AD47" s="654"/>
      <c r="AE47" s="655"/>
      <c r="AF47" s="656"/>
      <c r="AG47" s="657"/>
      <c r="AH47" s="657"/>
      <c r="AI47" s="657"/>
      <c r="AJ47" s="658"/>
      <c r="AK47" s="659"/>
      <c r="AL47" s="654"/>
      <c r="AM47" s="654"/>
      <c r="AN47" s="654"/>
      <c r="AO47" s="654"/>
      <c r="AP47" s="654"/>
      <c r="AQ47" s="654"/>
      <c r="AR47" s="654"/>
      <c r="AS47" s="654"/>
      <c r="AT47" s="654"/>
      <c r="AU47" s="654"/>
      <c r="AV47" s="654"/>
      <c r="AW47" s="654"/>
      <c r="AX47" s="654"/>
      <c r="AY47" s="654"/>
      <c r="AZ47" s="708"/>
      <c r="BA47" s="708"/>
      <c r="BB47" s="708"/>
      <c r="BC47" s="708"/>
      <c r="BD47" s="708"/>
      <c r="BE47" s="660"/>
      <c r="BF47" s="660"/>
      <c r="BG47" s="660"/>
      <c r="BH47" s="660"/>
      <c r="BI47" s="661"/>
      <c r="BJ47" s="62"/>
      <c r="BK47" s="62"/>
      <c r="BL47" s="62"/>
      <c r="BM47" s="62"/>
      <c r="BN47" s="62"/>
      <c r="BO47" s="61"/>
      <c r="BP47" s="61"/>
      <c r="BQ47" s="58">
        <v>41</v>
      </c>
      <c r="BR47" s="86"/>
      <c r="BS47" s="662"/>
      <c r="BT47" s="663"/>
      <c r="BU47" s="663"/>
      <c r="BV47" s="663"/>
      <c r="BW47" s="663"/>
      <c r="BX47" s="663"/>
      <c r="BY47" s="663"/>
      <c r="BZ47" s="663"/>
      <c r="CA47" s="663"/>
      <c r="CB47" s="663"/>
      <c r="CC47" s="663"/>
      <c r="CD47" s="663"/>
      <c r="CE47" s="663"/>
      <c r="CF47" s="663"/>
      <c r="CG47" s="664"/>
      <c r="CH47" s="665"/>
      <c r="CI47" s="657"/>
      <c r="CJ47" s="657"/>
      <c r="CK47" s="657"/>
      <c r="CL47" s="666"/>
      <c r="CM47" s="665"/>
      <c r="CN47" s="657"/>
      <c r="CO47" s="657"/>
      <c r="CP47" s="657"/>
      <c r="CQ47" s="666"/>
      <c r="CR47" s="665"/>
      <c r="CS47" s="657"/>
      <c r="CT47" s="657"/>
      <c r="CU47" s="657"/>
      <c r="CV47" s="666"/>
      <c r="CW47" s="665"/>
      <c r="CX47" s="657"/>
      <c r="CY47" s="657"/>
      <c r="CZ47" s="657"/>
      <c r="DA47" s="666"/>
      <c r="DB47" s="665"/>
      <c r="DC47" s="657"/>
      <c r="DD47" s="657"/>
      <c r="DE47" s="657"/>
      <c r="DF47" s="666"/>
      <c r="DG47" s="665"/>
      <c r="DH47" s="657"/>
      <c r="DI47" s="657"/>
      <c r="DJ47" s="657"/>
      <c r="DK47" s="666"/>
      <c r="DL47" s="665"/>
      <c r="DM47" s="657"/>
      <c r="DN47" s="657"/>
      <c r="DO47" s="657"/>
      <c r="DP47" s="666"/>
      <c r="DQ47" s="665"/>
      <c r="DR47" s="657"/>
      <c r="DS47" s="657"/>
      <c r="DT47" s="657"/>
      <c r="DU47" s="666"/>
      <c r="DV47" s="662"/>
      <c r="DW47" s="663"/>
      <c r="DX47" s="663"/>
      <c r="DY47" s="663"/>
      <c r="DZ47" s="681"/>
      <c r="EA47" s="53"/>
    </row>
    <row r="48" spans="1:131" s="50" customFormat="1" ht="26.25" customHeight="1">
      <c r="A48" s="58">
        <v>21</v>
      </c>
      <c r="B48" s="662"/>
      <c r="C48" s="663"/>
      <c r="D48" s="663"/>
      <c r="E48" s="663"/>
      <c r="F48" s="663"/>
      <c r="G48" s="663"/>
      <c r="H48" s="663"/>
      <c r="I48" s="663"/>
      <c r="J48" s="663"/>
      <c r="K48" s="663"/>
      <c r="L48" s="663"/>
      <c r="M48" s="663"/>
      <c r="N48" s="663"/>
      <c r="O48" s="663"/>
      <c r="P48" s="664"/>
      <c r="Q48" s="653"/>
      <c r="R48" s="654"/>
      <c r="S48" s="654"/>
      <c r="T48" s="654"/>
      <c r="U48" s="654"/>
      <c r="V48" s="654"/>
      <c r="W48" s="654"/>
      <c r="X48" s="654"/>
      <c r="Y48" s="654"/>
      <c r="Z48" s="654"/>
      <c r="AA48" s="654"/>
      <c r="AB48" s="654"/>
      <c r="AC48" s="654"/>
      <c r="AD48" s="654"/>
      <c r="AE48" s="655"/>
      <c r="AF48" s="656"/>
      <c r="AG48" s="657"/>
      <c r="AH48" s="657"/>
      <c r="AI48" s="657"/>
      <c r="AJ48" s="658"/>
      <c r="AK48" s="659"/>
      <c r="AL48" s="654"/>
      <c r="AM48" s="654"/>
      <c r="AN48" s="654"/>
      <c r="AO48" s="654"/>
      <c r="AP48" s="654"/>
      <c r="AQ48" s="654"/>
      <c r="AR48" s="654"/>
      <c r="AS48" s="654"/>
      <c r="AT48" s="654"/>
      <c r="AU48" s="654"/>
      <c r="AV48" s="654"/>
      <c r="AW48" s="654"/>
      <c r="AX48" s="654"/>
      <c r="AY48" s="654"/>
      <c r="AZ48" s="708"/>
      <c r="BA48" s="708"/>
      <c r="BB48" s="708"/>
      <c r="BC48" s="708"/>
      <c r="BD48" s="708"/>
      <c r="BE48" s="660"/>
      <c r="BF48" s="660"/>
      <c r="BG48" s="660"/>
      <c r="BH48" s="660"/>
      <c r="BI48" s="661"/>
      <c r="BJ48" s="62"/>
      <c r="BK48" s="62"/>
      <c r="BL48" s="62"/>
      <c r="BM48" s="62"/>
      <c r="BN48" s="62"/>
      <c r="BO48" s="61"/>
      <c r="BP48" s="61"/>
      <c r="BQ48" s="58">
        <v>42</v>
      </c>
      <c r="BR48" s="86"/>
      <c r="BS48" s="662"/>
      <c r="BT48" s="663"/>
      <c r="BU48" s="663"/>
      <c r="BV48" s="663"/>
      <c r="BW48" s="663"/>
      <c r="BX48" s="663"/>
      <c r="BY48" s="663"/>
      <c r="BZ48" s="663"/>
      <c r="CA48" s="663"/>
      <c r="CB48" s="663"/>
      <c r="CC48" s="663"/>
      <c r="CD48" s="663"/>
      <c r="CE48" s="663"/>
      <c r="CF48" s="663"/>
      <c r="CG48" s="664"/>
      <c r="CH48" s="665"/>
      <c r="CI48" s="657"/>
      <c r="CJ48" s="657"/>
      <c r="CK48" s="657"/>
      <c r="CL48" s="666"/>
      <c r="CM48" s="665"/>
      <c r="CN48" s="657"/>
      <c r="CO48" s="657"/>
      <c r="CP48" s="657"/>
      <c r="CQ48" s="666"/>
      <c r="CR48" s="665"/>
      <c r="CS48" s="657"/>
      <c r="CT48" s="657"/>
      <c r="CU48" s="657"/>
      <c r="CV48" s="666"/>
      <c r="CW48" s="665"/>
      <c r="CX48" s="657"/>
      <c r="CY48" s="657"/>
      <c r="CZ48" s="657"/>
      <c r="DA48" s="666"/>
      <c r="DB48" s="665"/>
      <c r="DC48" s="657"/>
      <c r="DD48" s="657"/>
      <c r="DE48" s="657"/>
      <c r="DF48" s="666"/>
      <c r="DG48" s="665"/>
      <c r="DH48" s="657"/>
      <c r="DI48" s="657"/>
      <c r="DJ48" s="657"/>
      <c r="DK48" s="666"/>
      <c r="DL48" s="665"/>
      <c r="DM48" s="657"/>
      <c r="DN48" s="657"/>
      <c r="DO48" s="657"/>
      <c r="DP48" s="666"/>
      <c r="DQ48" s="665"/>
      <c r="DR48" s="657"/>
      <c r="DS48" s="657"/>
      <c r="DT48" s="657"/>
      <c r="DU48" s="666"/>
      <c r="DV48" s="662"/>
      <c r="DW48" s="663"/>
      <c r="DX48" s="663"/>
      <c r="DY48" s="663"/>
      <c r="DZ48" s="681"/>
      <c r="EA48" s="53"/>
    </row>
    <row r="49" spans="1:131" s="50" customFormat="1" ht="26.25" customHeight="1">
      <c r="A49" s="58">
        <v>22</v>
      </c>
      <c r="B49" s="662"/>
      <c r="C49" s="663"/>
      <c r="D49" s="663"/>
      <c r="E49" s="663"/>
      <c r="F49" s="663"/>
      <c r="G49" s="663"/>
      <c r="H49" s="663"/>
      <c r="I49" s="663"/>
      <c r="J49" s="663"/>
      <c r="K49" s="663"/>
      <c r="L49" s="663"/>
      <c r="M49" s="663"/>
      <c r="N49" s="663"/>
      <c r="O49" s="663"/>
      <c r="P49" s="664"/>
      <c r="Q49" s="653"/>
      <c r="R49" s="654"/>
      <c r="S49" s="654"/>
      <c r="T49" s="654"/>
      <c r="U49" s="654"/>
      <c r="V49" s="654"/>
      <c r="W49" s="654"/>
      <c r="X49" s="654"/>
      <c r="Y49" s="654"/>
      <c r="Z49" s="654"/>
      <c r="AA49" s="654"/>
      <c r="AB49" s="654"/>
      <c r="AC49" s="654"/>
      <c r="AD49" s="654"/>
      <c r="AE49" s="655"/>
      <c r="AF49" s="656"/>
      <c r="AG49" s="657"/>
      <c r="AH49" s="657"/>
      <c r="AI49" s="657"/>
      <c r="AJ49" s="658"/>
      <c r="AK49" s="659"/>
      <c r="AL49" s="654"/>
      <c r="AM49" s="654"/>
      <c r="AN49" s="654"/>
      <c r="AO49" s="654"/>
      <c r="AP49" s="654"/>
      <c r="AQ49" s="654"/>
      <c r="AR49" s="654"/>
      <c r="AS49" s="654"/>
      <c r="AT49" s="654"/>
      <c r="AU49" s="654"/>
      <c r="AV49" s="654"/>
      <c r="AW49" s="654"/>
      <c r="AX49" s="654"/>
      <c r="AY49" s="654"/>
      <c r="AZ49" s="708"/>
      <c r="BA49" s="708"/>
      <c r="BB49" s="708"/>
      <c r="BC49" s="708"/>
      <c r="BD49" s="708"/>
      <c r="BE49" s="660"/>
      <c r="BF49" s="660"/>
      <c r="BG49" s="660"/>
      <c r="BH49" s="660"/>
      <c r="BI49" s="661"/>
      <c r="BJ49" s="62"/>
      <c r="BK49" s="62"/>
      <c r="BL49" s="62"/>
      <c r="BM49" s="62"/>
      <c r="BN49" s="62"/>
      <c r="BO49" s="61"/>
      <c r="BP49" s="61"/>
      <c r="BQ49" s="58">
        <v>43</v>
      </c>
      <c r="BR49" s="86"/>
      <c r="BS49" s="662"/>
      <c r="BT49" s="663"/>
      <c r="BU49" s="663"/>
      <c r="BV49" s="663"/>
      <c r="BW49" s="663"/>
      <c r="BX49" s="663"/>
      <c r="BY49" s="663"/>
      <c r="BZ49" s="663"/>
      <c r="CA49" s="663"/>
      <c r="CB49" s="663"/>
      <c r="CC49" s="663"/>
      <c r="CD49" s="663"/>
      <c r="CE49" s="663"/>
      <c r="CF49" s="663"/>
      <c r="CG49" s="664"/>
      <c r="CH49" s="665"/>
      <c r="CI49" s="657"/>
      <c r="CJ49" s="657"/>
      <c r="CK49" s="657"/>
      <c r="CL49" s="666"/>
      <c r="CM49" s="665"/>
      <c r="CN49" s="657"/>
      <c r="CO49" s="657"/>
      <c r="CP49" s="657"/>
      <c r="CQ49" s="666"/>
      <c r="CR49" s="665"/>
      <c r="CS49" s="657"/>
      <c r="CT49" s="657"/>
      <c r="CU49" s="657"/>
      <c r="CV49" s="666"/>
      <c r="CW49" s="665"/>
      <c r="CX49" s="657"/>
      <c r="CY49" s="657"/>
      <c r="CZ49" s="657"/>
      <c r="DA49" s="666"/>
      <c r="DB49" s="665"/>
      <c r="DC49" s="657"/>
      <c r="DD49" s="657"/>
      <c r="DE49" s="657"/>
      <c r="DF49" s="666"/>
      <c r="DG49" s="665"/>
      <c r="DH49" s="657"/>
      <c r="DI49" s="657"/>
      <c r="DJ49" s="657"/>
      <c r="DK49" s="666"/>
      <c r="DL49" s="665"/>
      <c r="DM49" s="657"/>
      <c r="DN49" s="657"/>
      <c r="DO49" s="657"/>
      <c r="DP49" s="666"/>
      <c r="DQ49" s="665"/>
      <c r="DR49" s="657"/>
      <c r="DS49" s="657"/>
      <c r="DT49" s="657"/>
      <c r="DU49" s="666"/>
      <c r="DV49" s="662"/>
      <c r="DW49" s="663"/>
      <c r="DX49" s="663"/>
      <c r="DY49" s="663"/>
      <c r="DZ49" s="681"/>
      <c r="EA49" s="53"/>
    </row>
    <row r="50" spans="1:131" s="50" customFormat="1" ht="26.25" customHeight="1">
      <c r="A50" s="58">
        <v>23</v>
      </c>
      <c r="B50" s="662"/>
      <c r="C50" s="663"/>
      <c r="D50" s="663"/>
      <c r="E50" s="663"/>
      <c r="F50" s="663"/>
      <c r="G50" s="663"/>
      <c r="H50" s="663"/>
      <c r="I50" s="663"/>
      <c r="J50" s="663"/>
      <c r="K50" s="663"/>
      <c r="L50" s="663"/>
      <c r="M50" s="663"/>
      <c r="N50" s="663"/>
      <c r="O50" s="663"/>
      <c r="P50" s="664"/>
      <c r="Q50" s="716"/>
      <c r="R50" s="717"/>
      <c r="S50" s="717"/>
      <c r="T50" s="717"/>
      <c r="U50" s="717"/>
      <c r="V50" s="717"/>
      <c r="W50" s="717"/>
      <c r="X50" s="717"/>
      <c r="Y50" s="717"/>
      <c r="Z50" s="717"/>
      <c r="AA50" s="717"/>
      <c r="AB50" s="717"/>
      <c r="AC50" s="717"/>
      <c r="AD50" s="717"/>
      <c r="AE50" s="718"/>
      <c r="AF50" s="656"/>
      <c r="AG50" s="657"/>
      <c r="AH50" s="657"/>
      <c r="AI50" s="657"/>
      <c r="AJ50" s="658"/>
      <c r="AK50" s="719"/>
      <c r="AL50" s="717"/>
      <c r="AM50" s="717"/>
      <c r="AN50" s="717"/>
      <c r="AO50" s="717"/>
      <c r="AP50" s="717"/>
      <c r="AQ50" s="717"/>
      <c r="AR50" s="717"/>
      <c r="AS50" s="717"/>
      <c r="AT50" s="717"/>
      <c r="AU50" s="717"/>
      <c r="AV50" s="717"/>
      <c r="AW50" s="717"/>
      <c r="AX50" s="717"/>
      <c r="AY50" s="717"/>
      <c r="AZ50" s="720"/>
      <c r="BA50" s="720"/>
      <c r="BB50" s="720"/>
      <c r="BC50" s="720"/>
      <c r="BD50" s="720"/>
      <c r="BE50" s="660"/>
      <c r="BF50" s="660"/>
      <c r="BG50" s="660"/>
      <c r="BH50" s="660"/>
      <c r="BI50" s="661"/>
      <c r="BJ50" s="62"/>
      <c r="BK50" s="62"/>
      <c r="BL50" s="62"/>
      <c r="BM50" s="62"/>
      <c r="BN50" s="62"/>
      <c r="BO50" s="61"/>
      <c r="BP50" s="61"/>
      <c r="BQ50" s="58">
        <v>44</v>
      </c>
      <c r="BR50" s="86"/>
      <c r="BS50" s="662"/>
      <c r="BT50" s="663"/>
      <c r="BU50" s="663"/>
      <c r="BV50" s="663"/>
      <c r="BW50" s="663"/>
      <c r="BX50" s="663"/>
      <c r="BY50" s="663"/>
      <c r="BZ50" s="663"/>
      <c r="CA50" s="663"/>
      <c r="CB50" s="663"/>
      <c r="CC50" s="663"/>
      <c r="CD50" s="663"/>
      <c r="CE50" s="663"/>
      <c r="CF50" s="663"/>
      <c r="CG50" s="664"/>
      <c r="CH50" s="665"/>
      <c r="CI50" s="657"/>
      <c r="CJ50" s="657"/>
      <c r="CK50" s="657"/>
      <c r="CL50" s="666"/>
      <c r="CM50" s="665"/>
      <c r="CN50" s="657"/>
      <c r="CO50" s="657"/>
      <c r="CP50" s="657"/>
      <c r="CQ50" s="666"/>
      <c r="CR50" s="665"/>
      <c r="CS50" s="657"/>
      <c r="CT50" s="657"/>
      <c r="CU50" s="657"/>
      <c r="CV50" s="666"/>
      <c r="CW50" s="665"/>
      <c r="CX50" s="657"/>
      <c r="CY50" s="657"/>
      <c r="CZ50" s="657"/>
      <c r="DA50" s="666"/>
      <c r="DB50" s="665"/>
      <c r="DC50" s="657"/>
      <c r="DD50" s="657"/>
      <c r="DE50" s="657"/>
      <c r="DF50" s="666"/>
      <c r="DG50" s="665"/>
      <c r="DH50" s="657"/>
      <c r="DI50" s="657"/>
      <c r="DJ50" s="657"/>
      <c r="DK50" s="666"/>
      <c r="DL50" s="665"/>
      <c r="DM50" s="657"/>
      <c r="DN50" s="657"/>
      <c r="DO50" s="657"/>
      <c r="DP50" s="666"/>
      <c r="DQ50" s="665"/>
      <c r="DR50" s="657"/>
      <c r="DS50" s="657"/>
      <c r="DT50" s="657"/>
      <c r="DU50" s="666"/>
      <c r="DV50" s="662"/>
      <c r="DW50" s="663"/>
      <c r="DX50" s="663"/>
      <c r="DY50" s="663"/>
      <c r="DZ50" s="681"/>
      <c r="EA50" s="53"/>
    </row>
    <row r="51" spans="1:131" s="50" customFormat="1" ht="26.25" customHeight="1">
      <c r="A51" s="58">
        <v>24</v>
      </c>
      <c r="B51" s="662"/>
      <c r="C51" s="663"/>
      <c r="D51" s="663"/>
      <c r="E51" s="663"/>
      <c r="F51" s="663"/>
      <c r="G51" s="663"/>
      <c r="H51" s="663"/>
      <c r="I51" s="663"/>
      <c r="J51" s="663"/>
      <c r="K51" s="663"/>
      <c r="L51" s="663"/>
      <c r="M51" s="663"/>
      <c r="N51" s="663"/>
      <c r="O51" s="663"/>
      <c r="P51" s="664"/>
      <c r="Q51" s="716"/>
      <c r="R51" s="717"/>
      <c r="S51" s="717"/>
      <c r="T51" s="717"/>
      <c r="U51" s="717"/>
      <c r="V51" s="717"/>
      <c r="W51" s="717"/>
      <c r="X51" s="717"/>
      <c r="Y51" s="717"/>
      <c r="Z51" s="717"/>
      <c r="AA51" s="717"/>
      <c r="AB51" s="717"/>
      <c r="AC51" s="717"/>
      <c r="AD51" s="717"/>
      <c r="AE51" s="718"/>
      <c r="AF51" s="656"/>
      <c r="AG51" s="657"/>
      <c r="AH51" s="657"/>
      <c r="AI51" s="657"/>
      <c r="AJ51" s="658"/>
      <c r="AK51" s="719"/>
      <c r="AL51" s="717"/>
      <c r="AM51" s="717"/>
      <c r="AN51" s="717"/>
      <c r="AO51" s="717"/>
      <c r="AP51" s="717"/>
      <c r="AQ51" s="717"/>
      <c r="AR51" s="717"/>
      <c r="AS51" s="717"/>
      <c r="AT51" s="717"/>
      <c r="AU51" s="717"/>
      <c r="AV51" s="717"/>
      <c r="AW51" s="717"/>
      <c r="AX51" s="717"/>
      <c r="AY51" s="717"/>
      <c r="AZ51" s="720"/>
      <c r="BA51" s="720"/>
      <c r="BB51" s="720"/>
      <c r="BC51" s="720"/>
      <c r="BD51" s="720"/>
      <c r="BE51" s="660"/>
      <c r="BF51" s="660"/>
      <c r="BG51" s="660"/>
      <c r="BH51" s="660"/>
      <c r="BI51" s="661"/>
      <c r="BJ51" s="62"/>
      <c r="BK51" s="62"/>
      <c r="BL51" s="62"/>
      <c r="BM51" s="62"/>
      <c r="BN51" s="62"/>
      <c r="BO51" s="61"/>
      <c r="BP51" s="61"/>
      <c r="BQ51" s="58">
        <v>45</v>
      </c>
      <c r="BR51" s="86"/>
      <c r="BS51" s="662"/>
      <c r="BT51" s="663"/>
      <c r="BU51" s="663"/>
      <c r="BV51" s="663"/>
      <c r="BW51" s="663"/>
      <c r="BX51" s="663"/>
      <c r="BY51" s="663"/>
      <c r="BZ51" s="663"/>
      <c r="CA51" s="663"/>
      <c r="CB51" s="663"/>
      <c r="CC51" s="663"/>
      <c r="CD51" s="663"/>
      <c r="CE51" s="663"/>
      <c r="CF51" s="663"/>
      <c r="CG51" s="664"/>
      <c r="CH51" s="665"/>
      <c r="CI51" s="657"/>
      <c r="CJ51" s="657"/>
      <c r="CK51" s="657"/>
      <c r="CL51" s="666"/>
      <c r="CM51" s="665"/>
      <c r="CN51" s="657"/>
      <c r="CO51" s="657"/>
      <c r="CP51" s="657"/>
      <c r="CQ51" s="666"/>
      <c r="CR51" s="665"/>
      <c r="CS51" s="657"/>
      <c r="CT51" s="657"/>
      <c r="CU51" s="657"/>
      <c r="CV51" s="666"/>
      <c r="CW51" s="665"/>
      <c r="CX51" s="657"/>
      <c r="CY51" s="657"/>
      <c r="CZ51" s="657"/>
      <c r="DA51" s="666"/>
      <c r="DB51" s="665"/>
      <c r="DC51" s="657"/>
      <c r="DD51" s="657"/>
      <c r="DE51" s="657"/>
      <c r="DF51" s="666"/>
      <c r="DG51" s="665"/>
      <c r="DH51" s="657"/>
      <c r="DI51" s="657"/>
      <c r="DJ51" s="657"/>
      <c r="DK51" s="666"/>
      <c r="DL51" s="665"/>
      <c r="DM51" s="657"/>
      <c r="DN51" s="657"/>
      <c r="DO51" s="657"/>
      <c r="DP51" s="666"/>
      <c r="DQ51" s="665"/>
      <c r="DR51" s="657"/>
      <c r="DS51" s="657"/>
      <c r="DT51" s="657"/>
      <c r="DU51" s="666"/>
      <c r="DV51" s="662"/>
      <c r="DW51" s="663"/>
      <c r="DX51" s="663"/>
      <c r="DY51" s="663"/>
      <c r="DZ51" s="681"/>
      <c r="EA51" s="53"/>
    </row>
    <row r="52" spans="1:131" s="50" customFormat="1" ht="26.25" customHeight="1">
      <c r="A52" s="58">
        <v>25</v>
      </c>
      <c r="B52" s="662"/>
      <c r="C52" s="663"/>
      <c r="D52" s="663"/>
      <c r="E52" s="663"/>
      <c r="F52" s="663"/>
      <c r="G52" s="663"/>
      <c r="H52" s="663"/>
      <c r="I52" s="663"/>
      <c r="J52" s="663"/>
      <c r="K52" s="663"/>
      <c r="L52" s="663"/>
      <c r="M52" s="663"/>
      <c r="N52" s="663"/>
      <c r="O52" s="663"/>
      <c r="P52" s="664"/>
      <c r="Q52" s="716"/>
      <c r="R52" s="717"/>
      <c r="S52" s="717"/>
      <c r="T52" s="717"/>
      <c r="U52" s="717"/>
      <c r="V52" s="717"/>
      <c r="W52" s="717"/>
      <c r="X52" s="717"/>
      <c r="Y52" s="717"/>
      <c r="Z52" s="717"/>
      <c r="AA52" s="717"/>
      <c r="AB52" s="717"/>
      <c r="AC52" s="717"/>
      <c r="AD52" s="717"/>
      <c r="AE52" s="718"/>
      <c r="AF52" s="656"/>
      <c r="AG52" s="657"/>
      <c r="AH52" s="657"/>
      <c r="AI52" s="657"/>
      <c r="AJ52" s="658"/>
      <c r="AK52" s="719"/>
      <c r="AL52" s="717"/>
      <c r="AM52" s="717"/>
      <c r="AN52" s="717"/>
      <c r="AO52" s="717"/>
      <c r="AP52" s="717"/>
      <c r="AQ52" s="717"/>
      <c r="AR52" s="717"/>
      <c r="AS52" s="717"/>
      <c r="AT52" s="717"/>
      <c r="AU52" s="717"/>
      <c r="AV52" s="717"/>
      <c r="AW52" s="717"/>
      <c r="AX52" s="717"/>
      <c r="AY52" s="717"/>
      <c r="AZ52" s="720"/>
      <c r="BA52" s="720"/>
      <c r="BB52" s="720"/>
      <c r="BC52" s="720"/>
      <c r="BD52" s="720"/>
      <c r="BE52" s="660"/>
      <c r="BF52" s="660"/>
      <c r="BG52" s="660"/>
      <c r="BH52" s="660"/>
      <c r="BI52" s="661"/>
      <c r="BJ52" s="62"/>
      <c r="BK52" s="62"/>
      <c r="BL52" s="62"/>
      <c r="BM52" s="62"/>
      <c r="BN52" s="62"/>
      <c r="BO52" s="61"/>
      <c r="BP52" s="61"/>
      <c r="BQ52" s="58">
        <v>46</v>
      </c>
      <c r="BR52" s="86"/>
      <c r="BS52" s="662"/>
      <c r="BT52" s="663"/>
      <c r="BU52" s="663"/>
      <c r="BV52" s="663"/>
      <c r="BW52" s="663"/>
      <c r="BX52" s="663"/>
      <c r="BY52" s="663"/>
      <c r="BZ52" s="663"/>
      <c r="CA52" s="663"/>
      <c r="CB52" s="663"/>
      <c r="CC52" s="663"/>
      <c r="CD52" s="663"/>
      <c r="CE52" s="663"/>
      <c r="CF52" s="663"/>
      <c r="CG52" s="664"/>
      <c r="CH52" s="665"/>
      <c r="CI52" s="657"/>
      <c r="CJ52" s="657"/>
      <c r="CK52" s="657"/>
      <c r="CL52" s="666"/>
      <c r="CM52" s="665"/>
      <c r="CN52" s="657"/>
      <c r="CO52" s="657"/>
      <c r="CP52" s="657"/>
      <c r="CQ52" s="666"/>
      <c r="CR52" s="665"/>
      <c r="CS52" s="657"/>
      <c r="CT52" s="657"/>
      <c r="CU52" s="657"/>
      <c r="CV52" s="666"/>
      <c r="CW52" s="665"/>
      <c r="CX52" s="657"/>
      <c r="CY52" s="657"/>
      <c r="CZ52" s="657"/>
      <c r="DA52" s="666"/>
      <c r="DB52" s="665"/>
      <c r="DC52" s="657"/>
      <c r="DD52" s="657"/>
      <c r="DE52" s="657"/>
      <c r="DF52" s="666"/>
      <c r="DG52" s="665"/>
      <c r="DH52" s="657"/>
      <c r="DI52" s="657"/>
      <c r="DJ52" s="657"/>
      <c r="DK52" s="666"/>
      <c r="DL52" s="665"/>
      <c r="DM52" s="657"/>
      <c r="DN52" s="657"/>
      <c r="DO52" s="657"/>
      <c r="DP52" s="666"/>
      <c r="DQ52" s="665"/>
      <c r="DR52" s="657"/>
      <c r="DS52" s="657"/>
      <c r="DT52" s="657"/>
      <c r="DU52" s="666"/>
      <c r="DV52" s="662"/>
      <c r="DW52" s="663"/>
      <c r="DX52" s="663"/>
      <c r="DY52" s="663"/>
      <c r="DZ52" s="681"/>
      <c r="EA52" s="53"/>
    </row>
    <row r="53" spans="1:131" s="50" customFormat="1" ht="26.25" customHeight="1">
      <c r="A53" s="58">
        <v>26</v>
      </c>
      <c r="B53" s="662"/>
      <c r="C53" s="663"/>
      <c r="D53" s="663"/>
      <c r="E53" s="663"/>
      <c r="F53" s="663"/>
      <c r="G53" s="663"/>
      <c r="H53" s="663"/>
      <c r="I53" s="663"/>
      <c r="J53" s="663"/>
      <c r="K53" s="663"/>
      <c r="L53" s="663"/>
      <c r="M53" s="663"/>
      <c r="N53" s="663"/>
      <c r="O53" s="663"/>
      <c r="P53" s="664"/>
      <c r="Q53" s="716"/>
      <c r="R53" s="717"/>
      <c r="S53" s="717"/>
      <c r="T53" s="717"/>
      <c r="U53" s="717"/>
      <c r="V53" s="717"/>
      <c r="W53" s="717"/>
      <c r="X53" s="717"/>
      <c r="Y53" s="717"/>
      <c r="Z53" s="717"/>
      <c r="AA53" s="717"/>
      <c r="AB53" s="717"/>
      <c r="AC53" s="717"/>
      <c r="AD53" s="717"/>
      <c r="AE53" s="718"/>
      <c r="AF53" s="656"/>
      <c r="AG53" s="657"/>
      <c r="AH53" s="657"/>
      <c r="AI53" s="657"/>
      <c r="AJ53" s="658"/>
      <c r="AK53" s="719"/>
      <c r="AL53" s="717"/>
      <c r="AM53" s="717"/>
      <c r="AN53" s="717"/>
      <c r="AO53" s="717"/>
      <c r="AP53" s="717"/>
      <c r="AQ53" s="717"/>
      <c r="AR53" s="717"/>
      <c r="AS53" s="717"/>
      <c r="AT53" s="717"/>
      <c r="AU53" s="717"/>
      <c r="AV53" s="717"/>
      <c r="AW53" s="717"/>
      <c r="AX53" s="717"/>
      <c r="AY53" s="717"/>
      <c r="AZ53" s="720"/>
      <c r="BA53" s="720"/>
      <c r="BB53" s="720"/>
      <c r="BC53" s="720"/>
      <c r="BD53" s="720"/>
      <c r="BE53" s="660"/>
      <c r="BF53" s="660"/>
      <c r="BG53" s="660"/>
      <c r="BH53" s="660"/>
      <c r="BI53" s="661"/>
      <c r="BJ53" s="62"/>
      <c r="BK53" s="62"/>
      <c r="BL53" s="62"/>
      <c r="BM53" s="62"/>
      <c r="BN53" s="62"/>
      <c r="BO53" s="61"/>
      <c r="BP53" s="61"/>
      <c r="BQ53" s="58">
        <v>47</v>
      </c>
      <c r="BR53" s="86"/>
      <c r="BS53" s="662"/>
      <c r="BT53" s="663"/>
      <c r="BU53" s="663"/>
      <c r="BV53" s="663"/>
      <c r="BW53" s="663"/>
      <c r="BX53" s="663"/>
      <c r="BY53" s="663"/>
      <c r="BZ53" s="663"/>
      <c r="CA53" s="663"/>
      <c r="CB53" s="663"/>
      <c r="CC53" s="663"/>
      <c r="CD53" s="663"/>
      <c r="CE53" s="663"/>
      <c r="CF53" s="663"/>
      <c r="CG53" s="664"/>
      <c r="CH53" s="665"/>
      <c r="CI53" s="657"/>
      <c r="CJ53" s="657"/>
      <c r="CK53" s="657"/>
      <c r="CL53" s="666"/>
      <c r="CM53" s="665"/>
      <c r="CN53" s="657"/>
      <c r="CO53" s="657"/>
      <c r="CP53" s="657"/>
      <c r="CQ53" s="666"/>
      <c r="CR53" s="665"/>
      <c r="CS53" s="657"/>
      <c r="CT53" s="657"/>
      <c r="CU53" s="657"/>
      <c r="CV53" s="666"/>
      <c r="CW53" s="665"/>
      <c r="CX53" s="657"/>
      <c r="CY53" s="657"/>
      <c r="CZ53" s="657"/>
      <c r="DA53" s="666"/>
      <c r="DB53" s="665"/>
      <c r="DC53" s="657"/>
      <c r="DD53" s="657"/>
      <c r="DE53" s="657"/>
      <c r="DF53" s="666"/>
      <c r="DG53" s="665"/>
      <c r="DH53" s="657"/>
      <c r="DI53" s="657"/>
      <c r="DJ53" s="657"/>
      <c r="DK53" s="666"/>
      <c r="DL53" s="665"/>
      <c r="DM53" s="657"/>
      <c r="DN53" s="657"/>
      <c r="DO53" s="657"/>
      <c r="DP53" s="666"/>
      <c r="DQ53" s="665"/>
      <c r="DR53" s="657"/>
      <c r="DS53" s="657"/>
      <c r="DT53" s="657"/>
      <c r="DU53" s="666"/>
      <c r="DV53" s="662"/>
      <c r="DW53" s="663"/>
      <c r="DX53" s="663"/>
      <c r="DY53" s="663"/>
      <c r="DZ53" s="681"/>
      <c r="EA53" s="53"/>
    </row>
    <row r="54" spans="1:131" s="50" customFormat="1" ht="26.25" customHeight="1">
      <c r="A54" s="58">
        <v>27</v>
      </c>
      <c r="B54" s="662"/>
      <c r="C54" s="663"/>
      <c r="D54" s="663"/>
      <c r="E54" s="663"/>
      <c r="F54" s="663"/>
      <c r="G54" s="663"/>
      <c r="H54" s="663"/>
      <c r="I54" s="663"/>
      <c r="J54" s="663"/>
      <c r="K54" s="663"/>
      <c r="L54" s="663"/>
      <c r="M54" s="663"/>
      <c r="N54" s="663"/>
      <c r="O54" s="663"/>
      <c r="P54" s="664"/>
      <c r="Q54" s="716"/>
      <c r="R54" s="717"/>
      <c r="S54" s="717"/>
      <c r="T54" s="717"/>
      <c r="U54" s="717"/>
      <c r="V54" s="717"/>
      <c r="W54" s="717"/>
      <c r="X54" s="717"/>
      <c r="Y54" s="717"/>
      <c r="Z54" s="717"/>
      <c r="AA54" s="717"/>
      <c r="AB54" s="717"/>
      <c r="AC54" s="717"/>
      <c r="AD54" s="717"/>
      <c r="AE54" s="718"/>
      <c r="AF54" s="656"/>
      <c r="AG54" s="657"/>
      <c r="AH54" s="657"/>
      <c r="AI54" s="657"/>
      <c r="AJ54" s="658"/>
      <c r="AK54" s="719"/>
      <c r="AL54" s="717"/>
      <c r="AM54" s="717"/>
      <c r="AN54" s="717"/>
      <c r="AO54" s="717"/>
      <c r="AP54" s="717"/>
      <c r="AQ54" s="717"/>
      <c r="AR54" s="717"/>
      <c r="AS54" s="717"/>
      <c r="AT54" s="717"/>
      <c r="AU54" s="717"/>
      <c r="AV54" s="717"/>
      <c r="AW54" s="717"/>
      <c r="AX54" s="717"/>
      <c r="AY54" s="717"/>
      <c r="AZ54" s="720"/>
      <c r="BA54" s="720"/>
      <c r="BB54" s="720"/>
      <c r="BC54" s="720"/>
      <c r="BD54" s="720"/>
      <c r="BE54" s="660"/>
      <c r="BF54" s="660"/>
      <c r="BG54" s="660"/>
      <c r="BH54" s="660"/>
      <c r="BI54" s="661"/>
      <c r="BJ54" s="62"/>
      <c r="BK54" s="62"/>
      <c r="BL54" s="62"/>
      <c r="BM54" s="62"/>
      <c r="BN54" s="62"/>
      <c r="BO54" s="61"/>
      <c r="BP54" s="61"/>
      <c r="BQ54" s="58">
        <v>48</v>
      </c>
      <c r="BR54" s="86"/>
      <c r="BS54" s="662"/>
      <c r="BT54" s="663"/>
      <c r="BU54" s="663"/>
      <c r="BV54" s="663"/>
      <c r="BW54" s="663"/>
      <c r="BX54" s="663"/>
      <c r="BY54" s="663"/>
      <c r="BZ54" s="663"/>
      <c r="CA54" s="663"/>
      <c r="CB54" s="663"/>
      <c r="CC54" s="663"/>
      <c r="CD54" s="663"/>
      <c r="CE54" s="663"/>
      <c r="CF54" s="663"/>
      <c r="CG54" s="664"/>
      <c r="CH54" s="665"/>
      <c r="CI54" s="657"/>
      <c r="CJ54" s="657"/>
      <c r="CK54" s="657"/>
      <c r="CL54" s="666"/>
      <c r="CM54" s="665"/>
      <c r="CN54" s="657"/>
      <c r="CO54" s="657"/>
      <c r="CP54" s="657"/>
      <c r="CQ54" s="666"/>
      <c r="CR54" s="665"/>
      <c r="CS54" s="657"/>
      <c r="CT54" s="657"/>
      <c r="CU54" s="657"/>
      <c r="CV54" s="666"/>
      <c r="CW54" s="665"/>
      <c r="CX54" s="657"/>
      <c r="CY54" s="657"/>
      <c r="CZ54" s="657"/>
      <c r="DA54" s="666"/>
      <c r="DB54" s="665"/>
      <c r="DC54" s="657"/>
      <c r="DD54" s="657"/>
      <c r="DE54" s="657"/>
      <c r="DF54" s="666"/>
      <c r="DG54" s="665"/>
      <c r="DH54" s="657"/>
      <c r="DI54" s="657"/>
      <c r="DJ54" s="657"/>
      <c r="DK54" s="666"/>
      <c r="DL54" s="665"/>
      <c r="DM54" s="657"/>
      <c r="DN54" s="657"/>
      <c r="DO54" s="657"/>
      <c r="DP54" s="666"/>
      <c r="DQ54" s="665"/>
      <c r="DR54" s="657"/>
      <c r="DS54" s="657"/>
      <c r="DT54" s="657"/>
      <c r="DU54" s="666"/>
      <c r="DV54" s="662"/>
      <c r="DW54" s="663"/>
      <c r="DX54" s="663"/>
      <c r="DY54" s="663"/>
      <c r="DZ54" s="681"/>
      <c r="EA54" s="53"/>
    </row>
    <row r="55" spans="1:131" s="50" customFormat="1" ht="26.25" customHeight="1">
      <c r="A55" s="58">
        <v>28</v>
      </c>
      <c r="B55" s="662"/>
      <c r="C55" s="663"/>
      <c r="D55" s="663"/>
      <c r="E55" s="663"/>
      <c r="F55" s="663"/>
      <c r="G55" s="663"/>
      <c r="H55" s="663"/>
      <c r="I55" s="663"/>
      <c r="J55" s="663"/>
      <c r="K55" s="663"/>
      <c r="L55" s="663"/>
      <c r="M55" s="663"/>
      <c r="N55" s="663"/>
      <c r="O55" s="663"/>
      <c r="P55" s="664"/>
      <c r="Q55" s="716"/>
      <c r="R55" s="717"/>
      <c r="S55" s="717"/>
      <c r="T55" s="717"/>
      <c r="U55" s="717"/>
      <c r="V55" s="717"/>
      <c r="W55" s="717"/>
      <c r="X55" s="717"/>
      <c r="Y55" s="717"/>
      <c r="Z55" s="717"/>
      <c r="AA55" s="717"/>
      <c r="AB55" s="717"/>
      <c r="AC55" s="717"/>
      <c r="AD55" s="717"/>
      <c r="AE55" s="718"/>
      <c r="AF55" s="656"/>
      <c r="AG55" s="657"/>
      <c r="AH55" s="657"/>
      <c r="AI55" s="657"/>
      <c r="AJ55" s="658"/>
      <c r="AK55" s="719"/>
      <c r="AL55" s="717"/>
      <c r="AM55" s="717"/>
      <c r="AN55" s="717"/>
      <c r="AO55" s="717"/>
      <c r="AP55" s="717"/>
      <c r="AQ55" s="717"/>
      <c r="AR55" s="717"/>
      <c r="AS55" s="717"/>
      <c r="AT55" s="717"/>
      <c r="AU55" s="717"/>
      <c r="AV55" s="717"/>
      <c r="AW55" s="717"/>
      <c r="AX55" s="717"/>
      <c r="AY55" s="717"/>
      <c r="AZ55" s="720"/>
      <c r="BA55" s="720"/>
      <c r="BB55" s="720"/>
      <c r="BC55" s="720"/>
      <c r="BD55" s="720"/>
      <c r="BE55" s="660"/>
      <c r="BF55" s="660"/>
      <c r="BG55" s="660"/>
      <c r="BH55" s="660"/>
      <c r="BI55" s="661"/>
      <c r="BJ55" s="62"/>
      <c r="BK55" s="62"/>
      <c r="BL55" s="62"/>
      <c r="BM55" s="62"/>
      <c r="BN55" s="62"/>
      <c r="BO55" s="61"/>
      <c r="BP55" s="61"/>
      <c r="BQ55" s="58">
        <v>49</v>
      </c>
      <c r="BR55" s="86"/>
      <c r="BS55" s="662"/>
      <c r="BT55" s="663"/>
      <c r="BU55" s="663"/>
      <c r="BV55" s="663"/>
      <c r="BW55" s="663"/>
      <c r="BX55" s="663"/>
      <c r="BY55" s="663"/>
      <c r="BZ55" s="663"/>
      <c r="CA55" s="663"/>
      <c r="CB55" s="663"/>
      <c r="CC55" s="663"/>
      <c r="CD55" s="663"/>
      <c r="CE55" s="663"/>
      <c r="CF55" s="663"/>
      <c r="CG55" s="664"/>
      <c r="CH55" s="665"/>
      <c r="CI55" s="657"/>
      <c r="CJ55" s="657"/>
      <c r="CK55" s="657"/>
      <c r="CL55" s="666"/>
      <c r="CM55" s="665"/>
      <c r="CN55" s="657"/>
      <c r="CO55" s="657"/>
      <c r="CP55" s="657"/>
      <c r="CQ55" s="666"/>
      <c r="CR55" s="665"/>
      <c r="CS55" s="657"/>
      <c r="CT55" s="657"/>
      <c r="CU55" s="657"/>
      <c r="CV55" s="666"/>
      <c r="CW55" s="665"/>
      <c r="CX55" s="657"/>
      <c r="CY55" s="657"/>
      <c r="CZ55" s="657"/>
      <c r="DA55" s="666"/>
      <c r="DB55" s="665"/>
      <c r="DC55" s="657"/>
      <c r="DD55" s="657"/>
      <c r="DE55" s="657"/>
      <c r="DF55" s="666"/>
      <c r="DG55" s="665"/>
      <c r="DH55" s="657"/>
      <c r="DI55" s="657"/>
      <c r="DJ55" s="657"/>
      <c r="DK55" s="666"/>
      <c r="DL55" s="665"/>
      <c r="DM55" s="657"/>
      <c r="DN55" s="657"/>
      <c r="DO55" s="657"/>
      <c r="DP55" s="666"/>
      <c r="DQ55" s="665"/>
      <c r="DR55" s="657"/>
      <c r="DS55" s="657"/>
      <c r="DT55" s="657"/>
      <c r="DU55" s="666"/>
      <c r="DV55" s="662"/>
      <c r="DW55" s="663"/>
      <c r="DX55" s="663"/>
      <c r="DY55" s="663"/>
      <c r="DZ55" s="681"/>
      <c r="EA55" s="53"/>
    </row>
    <row r="56" spans="1:131" s="50" customFormat="1" ht="26.25" customHeight="1">
      <c r="A56" s="58">
        <v>29</v>
      </c>
      <c r="B56" s="662"/>
      <c r="C56" s="663"/>
      <c r="D56" s="663"/>
      <c r="E56" s="663"/>
      <c r="F56" s="663"/>
      <c r="G56" s="663"/>
      <c r="H56" s="663"/>
      <c r="I56" s="663"/>
      <c r="J56" s="663"/>
      <c r="K56" s="663"/>
      <c r="L56" s="663"/>
      <c r="M56" s="663"/>
      <c r="N56" s="663"/>
      <c r="O56" s="663"/>
      <c r="P56" s="664"/>
      <c r="Q56" s="716"/>
      <c r="R56" s="717"/>
      <c r="S56" s="717"/>
      <c r="T56" s="717"/>
      <c r="U56" s="717"/>
      <c r="V56" s="717"/>
      <c r="W56" s="717"/>
      <c r="X56" s="717"/>
      <c r="Y56" s="717"/>
      <c r="Z56" s="717"/>
      <c r="AA56" s="717"/>
      <c r="AB56" s="717"/>
      <c r="AC56" s="717"/>
      <c r="AD56" s="717"/>
      <c r="AE56" s="718"/>
      <c r="AF56" s="656"/>
      <c r="AG56" s="657"/>
      <c r="AH56" s="657"/>
      <c r="AI56" s="657"/>
      <c r="AJ56" s="658"/>
      <c r="AK56" s="719"/>
      <c r="AL56" s="717"/>
      <c r="AM56" s="717"/>
      <c r="AN56" s="717"/>
      <c r="AO56" s="717"/>
      <c r="AP56" s="717"/>
      <c r="AQ56" s="717"/>
      <c r="AR56" s="717"/>
      <c r="AS56" s="717"/>
      <c r="AT56" s="717"/>
      <c r="AU56" s="717"/>
      <c r="AV56" s="717"/>
      <c r="AW56" s="717"/>
      <c r="AX56" s="717"/>
      <c r="AY56" s="717"/>
      <c r="AZ56" s="720"/>
      <c r="BA56" s="720"/>
      <c r="BB56" s="720"/>
      <c r="BC56" s="720"/>
      <c r="BD56" s="720"/>
      <c r="BE56" s="660"/>
      <c r="BF56" s="660"/>
      <c r="BG56" s="660"/>
      <c r="BH56" s="660"/>
      <c r="BI56" s="661"/>
      <c r="BJ56" s="62"/>
      <c r="BK56" s="62"/>
      <c r="BL56" s="62"/>
      <c r="BM56" s="62"/>
      <c r="BN56" s="62"/>
      <c r="BO56" s="61"/>
      <c r="BP56" s="61"/>
      <c r="BQ56" s="58">
        <v>50</v>
      </c>
      <c r="BR56" s="86"/>
      <c r="BS56" s="662"/>
      <c r="BT56" s="663"/>
      <c r="BU56" s="663"/>
      <c r="BV56" s="663"/>
      <c r="BW56" s="663"/>
      <c r="BX56" s="663"/>
      <c r="BY56" s="663"/>
      <c r="BZ56" s="663"/>
      <c r="CA56" s="663"/>
      <c r="CB56" s="663"/>
      <c r="CC56" s="663"/>
      <c r="CD56" s="663"/>
      <c r="CE56" s="663"/>
      <c r="CF56" s="663"/>
      <c r="CG56" s="664"/>
      <c r="CH56" s="665"/>
      <c r="CI56" s="657"/>
      <c r="CJ56" s="657"/>
      <c r="CK56" s="657"/>
      <c r="CL56" s="666"/>
      <c r="CM56" s="665"/>
      <c r="CN56" s="657"/>
      <c r="CO56" s="657"/>
      <c r="CP56" s="657"/>
      <c r="CQ56" s="666"/>
      <c r="CR56" s="665"/>
      <c r="CS56" s="657"/>
      <c r="CT56" s="657"/>
      <c r="CU56" s="657"/>
      <c r="CV56" s="666"/>
      <c r="CW56" s="665"/>
      <c r="CX56" s="657"/>
      <c r="CY56" s="657"/>
      <c r="CZ56" s="657"/>
      <c r="DA56" s="666"/>
      <c r="DB56" s="665"/>
      <c r="DC56" s="657"/>
      <c r="DD56" s="657"/>
      <c r="DE56" s="657"/>
      <c r="DF56" s="666"/>
      <c r="DG56" s="665"/>
      <c r="DH56" s="657"/>
      <c r="DI56" s="657"/>
      <c r="DJ56" s="657"/>
      <c r="DK56" s="666"/>
      <c r="DL56" s="665"/>
      <c r="DM56" s="657"/>
      <c r="DN56" s="657"/>
      <c r="DO56" s="657"/>
      <c r="DP56" s="666"/>
      <c r="DQ56" s="665"/>
      <c r="DR56" s="657"/>
      <c r="DS56" s="657"/>
      <c r="DT56" s="657"/>
      <c r="DU56" s="666"/>
      <c r="DV56" s="662"/>
      <c r="DW56" s="663"/>
      <c r="DX56" s="663"/>
      <c r="DY56" s="663"/>
      <c r="DZ56" s="681"/>
      <c r="EA56" s="53"/>
    </row>
    <row r="57" spans="1:131" s="50" customFormat="1" ht="26.25" customHeight="1">
      <c r="A57" s="58">
        <v>30</v>
      </c>
      <c r="B57" s="662"/>
      <c r="C57" s="663"/>
      <c r="D57" s="663"/>
      <c r="E57" s="663"/>
      <c r="F57" s="663"/>
      <c r="G57" s="663"/>
      <c r="H57" s="663"/>
      <c r="I57" s="663"/>
      <c r="J57" s="663"/>
      <c r="K57" s="663"/>
      <c r="L57" s="663"/>
      <c r="M57" s="663"/>
      <c r="N57" s="663"/>
      <c r="O57" s="663"/>
      <c r="P57" s="664"/>
      <c r="Q57" s="716"/>
      <c r="R57" s="717"/>
      <c r="S57" s="717"/>
      <c r="T57" s="717"/>
      <c r="U57" s="717"/>
      <c r="V57" s="717"/>
      <c r="W57" s="717"/>
      <c r="X57" s="717"/>
      <c r="Y57" s="717"/>
      <c r="Z57" s="717"/>
      <c r="AA57" s="717"/>
      <c r="AB57" s="717"/>
      <c r="AC57" s="717"/>
      <c r="AD57" s="717"/>
      <c r="AE57" s="718"/>
      <c r="AF57" s="656"/>
      <c r="AG57" s="657"/>
      <c r="AH57" s="657"/>
      <c r="AI57" s="657"/>
      <c r="AJ57" s="658"/>
      <c r="AK57" s="719"/>
      <c r="AL57" s="717"/>
      <c r="AM57" s="717"/>
      <c r="AN57" s="717"/>
      <c r="AO57" s="717"/>
      <c r="AP57" s="717"/>
      <c r="AQ57" s="717"/>
      <c r="AR57" s="717"/>
      <c r="AS57" s="717"/>
      <c r="AT57" s="717"/>
      <c r="AU57" s="717"/>
      <c r="AV57" s="717"/>
      <c r="AW57" s="717"/>
      <c r="AX57" s="717"/>
      <c r="AY57" s="717"/>
      <c r="AZ57" s="720"/>
      <c r="BA57" s="720"/>
      <c r="BB57" s="720"/>
      <c r="BC57" s="720"/>
      <c r="BD57" s="720"/>
      <c r="BE57" s="660"/>
      <c r="BF57" s="660"/>
      <c r="BG57" s="660"/>
      <c r="BH57" s="660"/>
      <c r="BI57" s="661"/>
      <c r="BJ57" s="62"/>
      <c r="BK57" s="62"/>
      <c r="BL57" s="62"/>
      <c r="BM57" s="62"/>
      <c r="BN57" s="62"/>
      <c r="BO57" s="61"/>
      <c r="BP57" s="61"/>
      <c r="BQ57" s="58">
        <v>51</v>
      </c>
      <c r="BR57" s="86"/>
      <c r="BS57" s="662"/>
      <c r="BT57" s="663"/>
      <c r="BU57" s="663"/>
      <c r="BV57" s="663"/>
      <c r="BW57" s="663"/>
      <c r="BX57" s="663"/>
      <c r="BY57" s="663"/>
      <c r="BZ57" s="663"/>
      <c r="CA57" s="663"/>
      <c r="CB57" s="663"/>
      <c r="CC57" s="663"/>
      <c r="CD57" s="663"/>
      <c r="CE57" s="663"/>
      <c r="CF57" s="663"/>
      <c r="CG57" s="664"/>
      <c r="CH57" s="665"/>
      <c r="CI57" s="657"/>
      <c r="CJ57" s="657"/>
      <c r="CK57" s="657"/>
      <c r="CL57" s="666"/>
      <c r="CM57" s="665"/>
      <c r="CN57" s="657"/>
      <c r="CO57" s="657"/>
      <c r="CP57" s="657"/>
      <c r="CQ57" s="666"/>
      <c r="CR57" s="665"/>
      <c r="CS57" s="657"/>
      <c r="CT57" s="657"/>
      <c r="CU57" s="657"/>
      <c r="CV57" s="666"/>
      <c r="CW57" s="665"/>
      <c r="CX57" s="657"/>
      <c r="CY57" s="657"/>
      <c r="CZ57" s="657"/>
      <c r="DA57" s="666"/>
      <c r="DB57" s="665"/>
      <c r="DC57" s="657"/>
      <c r="DD57" s="657"/>
      <c r="DE57" s="657"/>
      <c r="DF57" s="666"/>
      <c r="DG57" s="665"/>
      <c r="DH57" s="657"/>
      <c r="DI57" s="657"/>
      <c r="DJ57" s="657"/>
      <c r="DK57" s="666"/>
      <c r="DL57" s="665"/>
      <c r="DM57" s="657"/>
      <c r="DN57" s="657"/>
      <c r="DO57" s="657"/>
      <c r="DP57" s="666"/>
      <c r="DQ57" s="665"/>
      <c r="DR57" s="657"/>
      <c r="DS57" s="657"/>
      <c r="DT57" s="657"/>
      <c r="DU57" s="666"/>
      <c r="DV57" s="662"/>
      <c r="DW57" s="663"/>
      <c r="DX57" s="663"/>
      <c r="DY57" s="663"/>
      <c r="DZ57" s="681"/>
      <c r="EA57" s="53"/>
    </row>
    <row r="58" spans="1:131" s="50" customFormat="1" ht="26.25" customHeight="1">
      <c r="A58" s="58">
        <v>31</v>
      </c>
      <c r="B58" s="662"/>
      <c r="C58" s="663"/>
      <c r="D58" s="663"/>
      <c r="E58" s="663"/>
      <c r="F58" s="663"/>
      <c r="G58" s="663"/>
      <c r="H58" s="663"/>
      <c r="I58" s="663"/>
      <c r="J58" s="663"/>
      <c r="K58" s="663"/>
      <c r="L58" s="663"/>
      <c r="M58" s="663"/>
      <c r="N58" s="663"/>
      <c r="O58" s="663"/>
      <c r="P58" s="664"/>
      <c r="Q58" s="716"/>
      <c r="R58" s="717"/>
      <c r="S58" s="717"/>
      <c r="T58" s="717"/>
      <c r="U58" s="717"/>
      <c r="V58" s="717"/>
      <c r="W58" s="717"/>
      <c r="X58" s="717"/>
      <c r="Y58" s="717"/>
      <c r="Z58" s="717"/>
      <c r="AA58" s="717"/>
      <c r="AB58" s="717"/>
      <c r="AC58" s="717"/>
      <c r="AD58" s="717"/>
      <c r="AE58" s="718"/>
      <c r="AF58" s="656"/>
      <c r="AG58" s="657"/>
      <c r="AH58" s="657"/>
      <c r="AI58" s="657"/>
      <c r="AJ58" s="658"/>
      <c r="AK58" s="719"/>
      <c r="AL58" s="717"/>
      <c r="AM58" s="717"/>
      <c r="AN58" s="717"/>
      <c r="AO58" s="717"/>
      <c r="AP58" s="717"/>
      <c r="AQ58" s="717"/>
      <c r="AR58" s="717"/>
      <c r="AS58" s="717"/>
      <c r="AT58" s="717"/>
      <c r="AU58" s="717"/>
      <c r="AV58" s="717"/>
      <c r="AW58" s="717"/>
      <c r="AX58" s="717"/>
      <c r="AY58" s="717"/>
      <c r="AZ58" s="720"/>
      <c r="BA58" s="720"/>
      <c r="BB58" s="720"/>
      <c r="BC58" s="720"/>
      <c r="BD58" s="720"/>
      <c r="BE58" s="660"/>
      <c r="BF58" s="660"/>
      <c r="BG58" s="660"/>
      <c r="BH58" s="660"/>
      <c r="BI58" s="661"/>
      <c r="BJ58" s="62"/>
      <c r="BK58" s="62"/>
      <c r="BL58" s="62"/>
      <c r="BM58" s="62"/>
      <c r="BN58" s="62"/>
      <c r="BO58" s="61"/>
      <c r="BP58" s="61"/>
      <c r="BQ58" s="58">
        <v>52</v>
      </c>
      <c r="BR58" s="86"/>
      <c r="BS58" s="662"/>
      <c r="BT58" s="663"/>
      <c r="BU58" s="663"/>
      <c r="BV58" s="663"/>
      <c r="BW58" s="663"/>
      <c r="BX58" s="663"/>
      <c r="BY58" s="663"/>
      <c r="BZ58" s="663"/>
      <c r="CA58" s="663"/>
      <c r="CB58" s="663"/>
      <c r="CC58" s="663"/>
      <c r="CD58" s="663"/>
      <c r="CE58" s="663"/>
      <c r="CF58" s="663"/>
      <c r="CG58" s="664"/>
      <c r="CH58" s="665"/>
      <c r="CI58" s="657"/>
      <c r="CJ58" s="657"/>
      <c r="CK58" s="657"/>
      <c r="CL58" s="666"/>
      <c r="CM58" s="665"/>
      <c r="CN58" s="657"/>
      <c r="CO58" s="657"/>
      <c r="CP58" s="657"/>
      <c r="CQ58" s="666"/>
      <c r="CR58" s="665"/>
      <c r="CS58" s="657"/>
      <c r="CT58" s="657"/>
      <c r="CU58" s="657"/>
      <c r="CV58" s="666"/>
      <c r="CW58" s="665"/>
      <c r="CX58" s="657"/>
      <c r="CY58" s="657"/>
      <c r="CZ58" s="657"/>
      <c r="DA58" s="666"/>
      <c r="DB58" s="665"/>
      <c r="DC58" s="657"/>
      <c r="DD58" s="657"/>
      <c r="DE58" s="657"/>
      <c r="DF58" s="666"/>
      <c r="DG58" s="665"/>
      <c r="DH58" s="657"/>
      <c r="DI58" s="657"/>
      <c r="DJ58" s="657"/>
      <c r="DK58" s="666"/>
      <c r="DL58" s="665"/>
      <c r="DM58" s="657"/>
      <c r="DN58" s="657"/>
      <c r="DO58" s="657"/>
      <c r="DP58" s="666"/>
      <c r="DQ58" s="665"/>
      <c r="DR58" s="657"/>
      <c r="DS58" s="657"/>
      <c r="DT58" s="657"/>
      <c r="DU58" s="666"/>
      <c r="DV58" s="662"/>
      <c r="DW58" s="663"/>
      <c r="DX58" s="663"/>
      <c r="DY58" s="663"/>
      <c r="DZ58" s="681"/>
      <c r="EA58" s="53"/>
    </row>
    <row r="59" spans="1:131" s="50" customFormat="1" ht="26.25" customHeight="1">
      <c r="A59" s="58">
        <v>32</v>
      </c>
      <c r="B59" s="662"/>
      <c r="C59" s="663"/>
      <c r="D59" s="663"/>
      <c r="E59" s="663"/>
      <c r="F59" s="663"/>
      <c r="G59" s="663"/>
      <c r="H59" s="663"/>
      <c r="I59" s="663"/>
      <c r="J59" s="663"/>
      <c r="K59" s="663"/>
      <c r="L59" s="663"/>
      <c r="M59" s="663"/>
      <c r="N59" s="663"/>
      <c r="O59" s="663"/>
      <c r="P59" s="664"/>
      <c r="Q59" s="716"/>
      <c r="R59" s="717"/>
      <c r="S59" s="717"/>
      <c r="T59" s="717"/>
      <c r="U59" s="717"/>
      <c r="V59" s="717"/>
      <c r="W59" s="717"/>
      <c r="X59" s="717"/>
      <c r="Y59" s="717"/>
      <c r="Z59" s="717"/>
      <c r="AA59" s="717"/>
      <c r="AB59" s="717"/>
      <c r="AC59" s="717"/>
      <c r="AD59" s="717"/>
      <c r="AE59" s="718"/>
      <c r="AF59" s="656"/>
      <c r="AG59" s="657"/>
      <c r="AH59" s="657"/>
      <c r="AI59" s="657"/>
      <c r="AJ59" s="658"/>
      <c r="AK59" s="719"/>
      <c r="AL59" s="717"/>
      <c r="AM59" s="717"/>
      <c r="AN59" s="717"/>
      <c r="AO59" s="717"/>
      <c r="AP59" s="717"/>
      <c r="AQ59" s="717"/>
      <c r="AR59" s="717"/>
      <c r="AS59" s="717"/>
      <c r="AT59" s="717"/>
      <c r="AU59" s="717"/>
      <c r="AV59" s="717"/>
      <c r="AW59" s="717"/>
      <c r="AX59" s="717"/>
      <c r="AY59" s="717"/>
      <c r="AZ59" s="720"/>
      <c r="BA59" s="720"/>
      <c r="BB59" s="720"/>
      <c r="BC59" s="720"/>
      <c r="BD59" s="720"/>
      <c r="BE59" s="660"/>
      <c r="BF59" s="660"/>
      <c r="BG59" s="660"/>
      <c r="BH59" s="660"/>
      <c r="BI59" s="661"/>
      <c r="BJ59" s="62"/>
      <c r="BK59" s="62"/>
      <c r="BL59" s="62"/>
      <c r="BM59" s="62"/>
      <c r="BN59" s="62"/>
      <c r="BO59" s="61"/>
      <c r="BP59" s="61"/>
      <c r="BQ59" s="58">
        <v>53</v>
      </c>
      <c r="BR59" s="86"/>
      <c r="BS59" s="662"/>
      <c r="BT59" s="663"/>
      <c r="BU59" s="663"/>
      <c r="BV59" s="663"/>
      <c r="BW59" s="663"/>
      <c r="BX59" s="663"/>
      <c r="BY59" s="663"/>
      <c r="BZ59" s="663"/>
      <c r="CA59" s="663"/>
      <c r="CB59" s="663"/>
      <c r="CC59" s="663"/>
      <c r="CD59" s="663"/>
      <c r="CE59" s="663"/>
      <c r="CF59" s="663"/>
      <c r="CG59" s="664"/>
      <c r="CH59" s="665"/>
      <c r="CI59" s="657"/>
      <c r="CJ59" s="657"/>
      <c r="CK59" s="657"/>
      <c r="CL59" s="666"/>
      <c r="CM59" s="665"/>
      <c r="CN59" s="657"/>
      <c r="CO59" s="657"/>
      <c r="CP59" s="657"/>
      <c r="CQ59" s="666"/>
      <c r="CR59" s="665"/>
      <c r="CS59" s="657"/>
      <c r="CT59" s="657"/>
      <c r="CU59" s="657"/>
      <c r="CV59" s="666"/>
      <c r="CW59" s="665"/>
      <c r="CX59" s="657"/>
      <c r="CY59" s="657"/>
      <c r="CZ59" s="657"/>
      <c r="DA59" s="666"/>
      <c r="DB59" s="665"/>
      <c r="DC59" s="657"/>
      <c r="DD59" s="657"/>
      <c r="DE59" s="657"/>
      <c r="DF59" s="666"/>
      <c r="DG59" s="665"/>
      <c r="DH59" s="657"/>
      <c r="DI59" s="657"/>
      <c r="DJ59" s="657"/>
      <c r="DK59" s="666"/>
      <c r="DL59" s="665"/>
      <c r="DM59" s="657"/>
      <c r="DN59" s="657"/>
      <c r="DO59" s="657"/>
      <c r="DP59" s="666"/>
      <c r="DQ59" s="665"/>
      <c r="DR59" s="657"/>
      <c r="DS59" s="657"/>
      <c r="DT59" s="657"/>
      <c r="DU59" s="666"/>
      <c r="DV59" s="662"/>
      <c r="DW59" s="663"/>
      <c r="DX59" s="663"/>
      <c r="DY59" s="663"/>
      <c r="DZ59" s="681"/>
      <c r="EA59" s="53"/>
    </row>
    <row r="60" spans="1:131" s="50" customFormat="1" ht="26.25" customHeight="1">
      <c r="A60" s="58">
        <v>33</v>
      </c>
      <c r="B60" s="662"/>
      <c r="C60" s="663"/>
      <c r="D60" s="663"/>
      <c r="E60" s="663"/>
      <c r="F60" s="663"/>
      <c r="G60" s="663"/>
      <c r="H60" s="663"/>
      <c r="I60" s="663"/>
      <c r="J60" s="663"/>
      <c r="K60" s="663"/>
      <c r="L60" s="663"/>
      <c r="M60" s="663"/>
      <c r="N60" s="663"/>
      <c r="O60" s="663"/>
      <c r="P60" s="664"/>
      <c r="Q60" s="716"/>
      <c r="R60" s="717"/>
      <c r="S60" s="717"/>
      <c r="T60" s="717"/>
      <c r="U60" s="717"/>
      <c r="V60" s="717"/>
      <c r="W60" s="717"/>
      <c r="X60" s="717"/>
      <c r="Y60" s="717"/>
      <c r="Z60" s="717"/>
      <c r="AA60" s="717"/>
      <c r="AB60" s="717"/>
      <c r="AC60" s="717"/>
      <c r="AD60" s="717"/>
      <c r="AE60" s="718"/>
      <c r="AF60" s="656"/>
      <c r="AG60" s="657"/>
      <c r="AH60" s="657"/>
      <c r="AI60" s="657"/>
      <c r="AJ60" s="658"/>
      <c r="AK60" s="719"/>
      <c r="AL60" s="717"/>
      <c r="AM60" s="717"/>
      <c r="AN60" s="717"/>
      <c r="AO60" s="717"/>
      <c r="AP60" s="717"/>
      <c r="AQ60" s="717"/>
      <c r="AR60" s="717"/>
      <c r="AS60" s="717"/>
      <c r="AT60" s="717"/>
      <c r="AU60" s="717"/>
      <c r="AV60" s="717"/>
      <c r="AW60" s="717"/>
      <c r="AX60" s="717"/>
      <c r="AY60" s="717"/>
      <c r="AZ60" s="720"/>
      <c r="BA60" s="720"/>
      <c r="BB60" s="720"/>
      <c r="BC60" s="720"/>
      <c r="BD60" s="720"/>
      <c r="BE60" s="660"/>
      <c r="BF60" s="660"/>
      <c r="BG60" s="660"/>
      <c r="BH60" s="660"/>
      <c r="BI60" s="661"/>
      <c r="BJ60" s="62"/>
      <c r="BK60" s="62"/>
      <c r="BL60" s="62"/>
      <c r="BM60" s="62"/>
      <c r="BN60" s="62"/>
      <c r="BO60" s="61"/>
      <c r="BP60" s="61"/>
      <c r="BQ60" s="58">
        <v>54</v>
      </c>
      <c r="BR60" s="86"/>
      <c r="BS60" s="662"/>
      <c r="BT60" s="663"/>
      <c r="BU60" s="663"/>
      <c r="BV60" s="663"/>
      <c r="BW60" s="663"/>
      <c r="BX60" s="663"/>
      <c r="BY60" s="663"/>
      <c r="BZ60" s="663"/>
      <c r="CA60" s="663"/>
      <c r="CB60" s="663"/>
      <c r="CC60" s="663"/>
      <c r="CD60" s="663"/>
      <c r="CE60" s="663"/>
      <c r="CF60" s="663"/>
      <c r="CG60" s="664"/>
      <c r="CH60" s="665"/>
      <c r="CI60" s="657"/>
      <c r="CJ60" s="657"/>
      <c r="CK60" s="657"/>
      <c r="CL60" s="666"/>
      <c r="CM60" s="665"/>
      <c r="CN60" s="657"/>
      <c r="CO60" s="657"/>
      <c r="CP60" s="657"/>
      <c r="CQ60" s="666"/>
      <c r="CR60" s="665"/>
      <c r="CS60" s="657"/>
      <c r="CT60" s="657"/>
      <c r="CU60" s="657"/>
      <c r="CV60" s="666"/>
      <c r="CW60" s="665"/>
      <c r="CX60" s="657"/>
      <c r="CY60" s="657"/>
      <c r="CZ60" s="657"/>
      <c r="DA60" s="666"/>
      <c r="DB60" s="665"/>
      <c r="DC60" s="657"/>
      <c r="DD60" s="657"/>
      <c r="DE60" s="657"/>
      <c r="DF60" s="666"/>
      <c r="DG60" s="665"/>
      <c r="DH60" s="657"/>
      <c r="DI60" s="657"/>
      <c r="DJ60" s="657"/>
      <c r="DK60" s="666"/>
      <c r="DL60" s="665"/>
      <c r="DM60" s="657"/>
      <c r="DN60" s="657"/>
      <c r="DO60" s="657"/>
      <c r="DP60" s="666"/>
      <c r="DQ60" s="665"/>
      <c r="DR60" s="657"/>
      <c r="DS60" s="657"/>
      <c r="DT60" s="657"/>
      <c r="DU60" s="666"/>
      <c r="DV60" s="662"/>
      <c r="DW60" s="663"/>
      <c r="DX60" s="663"/>
      <c r="DY60" s="663"/>
      <c r="DZ60" s="681"/>
      <c r="EA60" s="53"/>
    </row>
    <row r="61" spans="1:131" s="50" customFormat="1" ht="26.25" customHeight="1">
      <c r="A61" s="58">
        <v>34</v>
      </c>
      <c r="B61" s="662"/>
      <c r="C61" s="663"/>
      <c r="D61" s="663"/>
      <c r="E61" s="663"/>
      <c r="F61" s="663"/>
      <c r="G61" s="663"/>
      <c r="H61" s="663"/>
      <c r="I61" s="663"/>
      <c r="J61" s="663"/>
      <c r="K61" s="663"/>
      <c r="L61" s="663"/>
      <c r="M61" s="663"/>
      <c r="N61" s="663"/>
      <c r="O61" s="663"/>
      <c r="P61" s="664"/>
      <c r="Q61" s="716"/>
      <c r="R61" s="717"/>
      <c r="S61" s="717"/>
      <c r="T61" s="717"/>
      <c r="U61" s="717"/>
      <c r="V61" s="717"/>
      <c r="W61" s="717"/>
      <c r="X61" s="717"/>
      <c r="Y61" s="717"/>
      <c r="Z61" s="717"/>
      <c r="AA61" s="717"/>
      <c r="AB61" s="717"/>
      <c r="AC61" s="717"/>
      <c r="AD61" s="717"/>
      <c r="AE61" s="718"/>
      <c r="AF61" s="656"/>
      <c r="AG61" s="657"/>
      <c r="AH61" s="657"/>
      <c r="AI61" s="657"/>
      <c r="AJ61" s="658"/>
      <c r="AK61" s="719"/>
      <c r="AL61" s="717"/>
      <c r="AM61" s="717"/>
      <c r="AN61" s="717"/>
      <c r="AO61" s="717"/>
      <c r="AP61" s="717"/>
      <c r="AQ61" s="717"/>
      <c r="AR61" s="717"/>
      <c r="AS61" s="717"/>
      <c r="AT61" s="717"/>
      <c r="AU61" s="717"/>
      <c r="AV61" s="717"/>
      <c r="AW61" s="717"/>
      <c r="AX61" s="717"/>
      <c r="AY61" s="717"/>
      <c r="AZ61" s="720"/>
      <c r="BA61" s="720"/>
      <c r="BB61" s="720"/>
      <c r="BC61" s="720"/>
      <c r="BD61" s="720"/>
      <c r="BE61" s="660"/>
      <c r="BF61" s="660"/>
      <c r="BG61" s="660"/>
      <c r="BH61" s="660"/>
      <c r="BI61" s="661"/>
      <c r="BJ61" s="62"/>
      <c r="BK61" s="62"/>
      <c r="BL61" s="62"/>
      <c r="BM61" s="62"/>
      <c r="BN61" s="62"/>
      <c r="BO61" s="61"/>
      <c r="BP61" s="61"/>
      <c r="BQ61" s="58">
        <v>55</v>
      </c>
      <c r="BR61" s="86"/>
      <c r="BS61" s="662"/>
      <c r="BT61" s="663"/>
      <c r="BU61" s="663"/>
      <c r="BV61" s="663"/>
      <c r="BW61" s="663"/>
      <c r="BX61" s="663"/>
      <c r="BY61" s="663"/>
      <c r="BZ61" s="663"/>
      <c r="CA61" s="663"/>
      <c r="CB61" s="663"/>
      <c r="CC61" s="663"/>
      <c r="CD61" s="663"/>
      <c r="CE61" s="663"/>
      <c r="CF61" s="663"/>
      <c r="CG61" s="664"/>
      <c r="CH61" s="665"/>
      <c r="CI61" s="657"/>
      <c r="CJ61" s="657"/>
      <c r="CK61" s="657"/>
      <c r="CL61" s="666"/>
      <c r="CM61" s="665"/>
      <c r="CN61" s="657"/>
      <c r="CO61" s="657"/>
      <c r="CP61" s="657"/>
      <c r="CQ61" s="666"/>
      <c r="CR61" s="665"/>
      <c r="CS61" s="657"/>
      <c r="CT61" s="657"/>
      <c r="CU61" s="657"/>
      <c r="CV61" s="666"/>
      <c r="CW61" s="665"/>
      <c r="CX61" s="657"/>
      <c r="CY61" s="657"/>
      <c r="CZ61" s="657"/>
      <c r="DA61" s="666"/>
      <c r="DB61" s="665"/>
      <c r="DC61" s="657"/>
      <c r="DD61" s="657"/>
      <c r="DE61" s="657"/>
      <c r="DF61" s="666"/>
      <c r="DG61" s="665"/>
      <c r="DH61" s="657"/>
      <c r="DI61" s="657"/>
      <c r="DJ61" s="657"/>
      <c r="DK61" s="666"/>
      <c r="DL61" s="665"/>
      <c r="DM61" s="657"/>
      <c r="DN61" s="657"/>
      <c r="DO61" s="657"/>
      <c r="DP61" s="666"/>
      <c r="DQ61" s="665"/>
      <c r="DR61" s="657"/>
      <c r="DS61" s="657"/>
      <c r="DT61" s="657"/>
      <c r="DU61" s="666"/>
      <c r="DV61" s="662"/>
      <c r="DW61" s="663"/>
      <c r="DX61" s="663"/>
      <c r="DY61" s="663"/>
      <c r="DZ61" s="681"/>
      <c r="EA61" s="53"/>
    </row>
    <row r="62" spans="1:131" s="50" customFormat="1" ht="26.25" customHeight="1">
      <c r="A62" s="58">
        <v>35</v>
      </c>
      <c r="B62" s="662"/>
      <c r="C62" s="663"/>
      <c r="D62" s="663"/>
      <c r="E62" s="663"/>
      <c r="F62" s="663"/>
      <c r="G62" s="663"/>
      <c r="H62" s="663"/>
      <c r="I62" s="663"/>
      <c r="J62" s="663"/>
      <c r="K62" s="663"/>
      <c r="L62" s="663"/>
      <c r="M62" s="663"/>
      <c r="N62" s="663"/>
      <c r="O62" s="663"/>
      <c r="P62" s="664"/>
      <c r="Q62" s="716"/>
      <c r="R62" s="717"/>
      <c r="S62" s="717"/>
      <c r="T62" s="717"/>
      <c r="U62" s="717"/>
      <c r="V62" s="717"/>
      <c r="W62" s="717"/>
      <c r="X62" s="717"/>
      <c r="Y62" s="717"/>
      <c r="Z62" s="717"/>
      <c r="AA62" s="717"/>
      <c r="AB62" s="717"/>
      <c r="AC62" s="717"/>
      <c r="AD62" s="717"/>
      <c r="AE62" s="718"/>
      <c r="AF62" s="656"/>
      <c r="AG62" s="657"/>
      <c r="AH62" s="657"/>
      <c r="AI62" s="657"/>
      <c r="AJ62" s="658"/>
      <c r="AK62" s="719"/>
      <c r="AL62" s="717"/>
      <c r="AM62" s="717"/>
      <c r="AN62" s="717"/>
      <c r="AO62" s="717"/>
      <c r="AP62" s="717"/>
      <c r="AQ62" s="717"/>
      <c r="AR62" s="717"/>
      <c r="AS62" s="717"/>
      <c r="AT62" s="717"/>
      <c r="AU62" s="717"/>
      <c r="AV62" s="717"/>
      <c r="AW62" s="717"/>
      <c r="AX62" s="717"/>
      <c r="AY62" s="717"/>
      <c r="AZ62" s="720"/>
      <c r="BA62" s="720"/>
      <c r="BB62" s="720"/>
      <c r="BC62" s="720"/>
      <c r="BD62" s="720"/>
      <c r="BE62" s="660"/>
      <c r="BF62" s="660"/>
      <c r="BG62" s="660"/>
      <c r="BH62" s="660"/>
      <c r="BI62" s="661"/>
      <c r="BJ62" s="721" t="s">
        <v>242</v>
      </c>
      <c r="BK62" s="703"/>
      <c r="BL62" s="703"/>
      <c r="BM62" s="703"/>
      <c r="BN62" s="704"/>
      <c r="BO62" s="61"/>
      <c r="BP62" s="61"/>
      <c r="BQ62" s="58">
        <v>56</v>
      </c>
      <c r="BR62" s="86"/>
      <c r="BS62" s="662"/>
      <c r="BT62" s="663"/>
      <c r="BU62" s="663"/>
      <c r="BV62" s="663"/>
      <c r="BW62" s="663"/>
      <c r="BX62" s="663"/>
      <c r="BY62" s="663"/>
      <c r="BZ62" s="663"/>
      <c r="CA62" s="663"/>
      <c r="CB62" s="663"/>
      <c r="CC62" s="663"/>
      <c r="CD62" s="663"/>
      <c r="CE62" s="663"/>
      <c r="CF62" s="663"/>
      <c r="CG62" s="664"/>
      <c r="CH62" s="665"/>
      <c r="CI62" s="657"/>
      <c r="CJ62" s="657"/>
      <c r="CK62" s="657"/>
      <c r="CL62" s="666"/>
      <c r="CM62" s="665"/>
      <c r="CN62" s="657"/>
      <c r="CO62" s="657"/>
      <c r="CP62" s="657"/>
      <c r="CQ62" s="666"/>
      <c r="CR62" s="665"/>
      <c r="CS62" s="657"/>
      <c r="CT62" s="657"/>
      <c r="CU62" s="657"/>
      <c r="CV62" s="666"/>
      <c r="CW62" s="665"/>
      <c r="CX62" s="657"/>
      <c r="CY62" s="657"/>
      <c r="CZ62" s="657"/>
      <c r="DA62" s="666"/>
      <c r="DB62" s="665"/>
      <c r="DC62" s="657"/>
      <c r="DD62" s="657"/>
      <c r="DE62" s="657"/>
      <c r="DF62" s="666"/>
      <c r="DG62" s="665"/>
      <c r="DH62" s="657"/>
      <c r="DI62" s="657"/>
      <c r="DJ62" s="657"/>
      <c r="DK62" s="666"/>
      <c r="DL62" s="665"/>
      <c r="DM62" s="657"/>
      <c r="DN62" s="657"/>
      <c r="DO62" s="657"/>
      <c r="DP62" s="666"/>
      <c r="DQ62" s="665"/>
      <c r="DR62" s="657"/>
      <c r="DS62" s="657"/>
      <c r="DT62" s="657"/>
      <c r="DU62" s="666"/>
      <c r="DV62" s="662"/>
      <c r="DW62" s="663"/>
      <c r="DX62" s="663"/>
      <c r="DY62" s="663"/>
      <c r="DZ62" s="681"/>
      <c r="EA62" s="53"/>
    </row>
    <row r="63" spans="1:131" s="50" customFormat="1" ht="26.25" customHeight="1">
      <c r="A63" s="59" t="s">
        <v>419</v>
      </c>
      <c r="B63" s="682" t="s">
        <v>113</v>
      </c>
      <c r="C63" s="683"/>
      <c r="D63" s="683"/>
      <c r="E63" s="683"/>
      <c r="F63" s="683"/>
      <c r="G63" s="683"/>
      <c r="H63" s="683"/>
      <c r="I63" s="683"/>
      <c r="J63" s="683"/>
      <c r="K63" s="683"/>
      <c r="L63" s="683"/>
      <c r="M63" s="683"/>
      <c r="N63" s="683"/>
      <c r="O63" s="683"/>
      <c r="P63" s="684"/>
      <c r="Q63" s="722"/>
      <c r="R63" s="691"/>
      <c r="S63" s="691"/>
      <c r="T63" s="691"/>
      <c r="U63" s="691"/>
      <c r="V63" s="691"/>
      <c r="W63" s="691"/>
      <c r="X63" s="691"/>
      <c r="Y63" s="691"/>
      <c r="Z63" s="691"/>
      <c r="AA63" s="691"/>
      <c r="AB63" s="691"/>
      <c r="AC63" s="691"/>
      <c r="AD63" s="691"/>
      <c r="AE63" s="723"/>
      <c r="AF63" s="688">
        <v>2133</v>
      </c>
      <c r="AG63" s="686"/>
      <c r="AH63" s="686"/>
      <c r="AI63" s="686"/>
      <c r="AJ63" s="689"/>
      <c r="AK63" s="690"/>
      <c r="AL63" s="691"/>
      <c r="AM63" s="691"/>
      <c r="AN63" s="691"/>
      <c r="AO63" s="691"/>
      <c r="AP63" s="686">
        <v>3772</v>
      </c>
      <c r="AQ63" s="686"/>
      <c r="AR63" s="686"/>
      <c r="AS63" s="686"/>
      <c r="AT63" s="686"/>
      <c r="AU63" s="686">
        <v>2219</v>
      </c>
      <c r="AV63" s="686"/>
      <c r="AW63" s="686"/>
      <c r="AX63" s="686"/>
      <c r="AY63" s="686"/>
      <c r="AZ63" s="724"/>
      <c r="BA63" s="724"/>
      <c r="BB63" s="724"/>
      <c r="BC63" s="724"/>
      <c r="BD63" s="724"/>
      <c r="BE63" s="692"/>
      <c r="BF63" s="692"/>
      <c r="BG63" s="692"/>
      <c r="BH63" s="692"/>
      <c r="BI63" s="693"/>
      <c r="BJ63" s="694" t="s">
        <v>146</v>
      </c>
      <c r="BK63" s="695"/>
      <c r="BL63" s="695"/>
      <c r="BM63" s="695"/>
      <c r="BN63" s="696"/>
      <c r="BO63" s="61"/>
      <c r="BP63" s="61"/>
      <c r="BQ63" s="58">
        <v>57</v>
      </c>
      <c r="BR63" s="86"/>
      <c r="BS63" s="662"/>
      <c r="BT63" s="663"/>
      <c r="BU63" s="663"/>
      <c r="BV63" s="663"/>
      <c r="BW63" s="663"/>
      <c r="BX63" s="663"/>
      <c r="BY63" s="663"/>
      <c r="BZ63" s="663"/>
      <c r="CA63" s="663"/>
      <c r="CB63" s="663"/>
      <c r="CC63" s="663"/>
      <c r="CD63" s="663"/>
      <c r="CE63" s="663"/>
      <c r="CF63" s="663"/>
      <c r="CG63" s="664"/>
      <c r="CH63" s="665"/>
      <c r="CI63" s="657"/>
      <c r="CJ63" s="657"/>
      <c r="CK63" s="657"/>
      <c r="CL63" s="666"/>
      <c r="CM63" s="665"/>
      <c r="CN63" s="657"/>
      <c r="CO63" s="657"/>
      <c r="CP63" s="657"/>
      <c r="CQ63" s="666"/>
      <c r="CR63" s="665"/>
      <c r="CS63" s="657"/>
      <c r="CT63" s="657"/>
      <c r="CU63" s="657"/>
      <c r="CV63" s="666"/>
      <c r="CW63" s="665"/>
      <c r="CX63" s="657"/>
      <c r="CY63" s="657"/>
      <c r="CZ63" s="657"/>
      <c r="DA63" s="666"/>
      <c r="DB63" s="665"/>
      <c r="DC63" s="657"/>
      <c r="DD63" s="657"/>
      <c r="DE63" s="657"/>
      <c r="DF63" s="666"/>
      <c r="DG63" s="665"/>
      <c r="DH63" s="657"/>
      <c r="DI63" s="657"/>
      <c r="DJ63" s="657"/>
      <c r="DK63" s="666"/>
      <c r="DL63" s="665"/>
      <c r="DM63" s="657"/>
      <c r="DN63" s="657"/>
      <c r="DO63" s="657"/>
      <c r="DP63" s="666"/>
      <c r="DQ63" s="665"/>
      <c r="DR63" s="657"/>
      <c r="DS63" s="657"/>
      <c r="DT63" s="657"/>
      <c r="DU63" s="666"/>
      <c r="DV63" s="662"/>
      <c r="DW63" s="663"/>
      <c r="DX63" s="663"/>
      <c r="DY63" s="663"/>
      <c r="DZ63" s="681"/>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62"/>
      <c r="BT64" s="663"/>
      <c r="BU64" s="663"/>
      <c r="BV64" s="663"/>
      <c r="BW64" s="663"/>
      <c r="BX64" s="663"/>
      <c r="BY64" s="663"/>
      <c r="BZ64" s="663"/>
      <c r="CA64" s="663"/>
      <c r="CB64" s="663"/>
      <c r="CC64" s="663"/>
      <c r="CD64" s="663"/>
      <c r="CE64" s="663"/>
      <c r="CF64" s="663"/>
      <c r="CG64" s="664"/>
      <c r="CH64" s="665"/>
      <c r="CI64" s="657"/>
      <c r="CJ64" s="657"/>
      <c r="CK64" s="657"/>
      <c r="CL64" s="666"/>
      <c r="CM64" s="665"/>
      <c r="CN64" s="657"/>
      <c r="CO64" s="657"/>
      <c r="CP64" s="657"/>
      <c r="CQ64" s="666"/>
      <c r="CR64" s="665"/>
      <c r="CS64" s="657"/>
      <c r="CT64" s="657"/>
      <c r="CU64" s="657"/>
      <c r="CV64" s="666"/>
      <c r="CW64" s="665"/>
      <c r="CX64" s="657"/>
      <c r="CY64" s="657"/>
      <c r="CZ64" s="657"/>
      <c r="DA64" s="666"/>
      <c r="DB64" s="665"/>
      <c r="DC64" s="657"/>
      <c r="DD64" s="657"/>
      <c r="DE64" s="657"/>
      <c r="DF64" s="666"/>
      <c r="DG64" s="665"/>
      <c r="DH64" s="657"/>
      <c r="DI64" s="657"/>
      <c r="DJ64" s="657"/>
      <c r="DK64" s="666"/>
      <c r="DL64" s="665"/>
      <c r="DM64" s="657"/>
      <c r="DN64" s="657"/>
      <c r="DO64" s="657"/>
      <c r="DP64" s="666"/>
      <c r="DQ64" s="665"/>
      <c r="DR64" s="657"/>
      <c r="DS64" s="657"/>
      <c r="DT64" s="657"/>
      <c r="DU64" s="666"/>
      <c r="DV64" s="662"/>
      <c r="DW64" s="663"/>
      <c r="DX64" s="663"/>
      <c r="DY64" s="663"/>
      <c r="DZ64" s="681"/>
      <c r="EA64" s="53"/>
    </row>
    <row r="65" spans="1:131" s="50" customFormat="1" ht="26.25" customHeight="1">
      <c r="A65" s="62" t="s">
        <v>434</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62"/>
      <c r="BT65" s="663"/>
      <c r="BU65" s="663"/>
      <c r="BV65" s="663"/>
      <c r="BW65" s="663"/>
      <c r="BX65" s="663"/>
      <c r="BY65" s="663"/>
      <c r="BZ65" s="663"/>
      <c r="CA65" s="663"/>
      <c r="CB65" s="663"/>
      <c r="CC65" s="663"/>
      <c r="CD65" s="663"/>
      <c r="CE65" s="663"/>
      <c r="CF65" s="663"/>
      <c r="CG65" s="664"/>
      <c r="CH65" s="665"/>
      <c r="CI65" s="657"/>
      <c r="CJ65" s="657"/>
      <c r="CK65" s="657"/>
      <c r="CL65" s="666"/>
      <c r="CM65" s="665"/>
      <c r="CN65" s="657"/>
      <c r="CO65" s="657"/>
      <c r="CP65" s="657"/>
      <c r="CQ65" s="666"/>
      <c r="CR65" s="665"/>
      <c r="CS65" s="657"/>
      <c r="CT65" s="657"/>
      <c r="CU65" s="657"/>
      <c r="CV65" s="666"/>
      <c r="CW65" s="665"/>
      <c r="CX65" s="657"/>
      <c r="CY65" s="657"/>
      <c r="CZ65" s="657"/>
      <c r="DA65" s="666"/>
      <c r="DB65" s="665"/>
      <c r="DC65" s="657"/>
      <c r="DD65" s="657"/>
      <c r="DE65" s="657"/>
      <c r="DF65" s="666"/>
      <c r="DG65" s="665"/>
      <c r="DH65" s="657"/>
      <c r="DI65" s="657"/>
      <c r="DJ65" s="657"/>
      <c r="DK65" s="666"/>
      <c r="DL65" s="665"/>
      <c r="DM65" s="657"/>
      <c r="DN65" s="657"/>
      <c r="DO65" s="657"/>
      <c r="DP65" s="666"/>
      <c r="DQ65" s="665"/>
      <c r="DR65" s="657"/>
      <c r="DS65" s="657"/>
      <c r="DT65" s="657"/>
      <c r="DU65" s="666"/>
      <c r="DV65" s="662"/>
      <c r="DW65" s="663"/>
      <c r="DX65" s="663"/>
      <c r="DY65" s="663"/>
      <c r="DZ65" s="681"/>
      <c r="EA65" s="53"/>
    </row>
    <row r="66" spans="1:131" s="50" customFormat="1" ht="26.25" customHeight="1">
      <c r="A66" s="639" t="s">
        <v>138</v>
      </c>
      <c r="B66" s="640"/>
      <c r="C66" s="640"/>
      <c r="D66" s="640"/>
      <c r="E66" s="640"/>
      <c r="F66" s="640"/>
      <c r="G66" s="640"/>
      <c r="H66" s="640"/>
      <c r="I66" s="640"/>
      <c r="J66" s="640"/>
      <c r="K66" s="640"/>
      <c r="L66" s="640"/>
      <c r="M66" s="640"/>
      <c r="N66" s="640"/>
      <c r="O66" s="640"/>
      <c r="P66" s="641"/>
      <c r="Q66" s="633" t="s">
        <v>244</v>
      </c>
      <c r="R66" s="634"/>
      <c r="S66" s="634"/>
      <c r="T66" s="634"/>
      <c r="U66" s="645"/>
      <c r="V66" s="633" t="s">
        <v>297</v>
      </c>
      <c r="W66" s="634"/>
      <c r="X66" s="634"/>
      <c r="Y66" s="634"/>
      <c r="Z66" s="645"/>
      <c r="AA66" s="633" t="s">
        <v>268</v>
      </c>
      <c r="AB66" s="634"/>
      <c r="AC66" s="634"/>
      <c r="AD66" s="634"/>
      <c r="AE66" s="645"/>
      <c r="AF66" s="910" t="s">
        <v>421</v>
      </c>
      <c r="AG66" s="905"/>
      <c r="AH66" s="905"/>
      <c r="AI66" s="905"/>
      <c r="AJ66" s="911"/>
      <c r="AK66" s="633" t="s">
        <v>422</v>
      </c>
      <c r="AL66" s="640"/>
      <c r="AM66" s="640"/>
      <c r="AN66" s="640"/>
      <c r="AO66" s="641"/>
      <c r="AP66" s="633" t="s">
        <v>36</v>
      </c>
      <c r="AQ66" s="634"/>
      <c r="AR66" s="634"/>
      <c r="AS66" s="634"/>
      <c r="AT66" s="645"/>
      <c r="AU66" s="633" t="s">
        <v>344</v>
      </c>
      <c r="AV66" s="634"/>
      <c r="AW66" s="634"/>
      <c r="AX66" s="634"/>
      <c r="AY66" s="645"/>
      <c r="AZ66" s="633" t="s">
        <v>16</v>
      </c>
      <c r="BA66" s="634"/>
      <c r="BB66" s="634"/>
      <c r="BC66" s="634"/>
      <c r="BD66" s="635"/>
      <c r="BE66" s="61"/>
      <c r="BF66" s="61"/>
      <c r="BG66" s="61"/>
      <c r="BH66" s="61"/>
      <c r="BI66" s="61"/>
      <c r="BJ66" s="61"/>
      <c r="BK66" s="61"/>
      <c r="BL66" s="61"/>
      <c r="BM66" s="61"/>
      <c r="BN66" s="61"/>
      <c r="BO66" s="61"/>
      <c r="BP66" s="61"/>
      <c r="BQ66" s="58">
        <v>60</v>
      </c>
      <c r="BR66" s="87"/>
      <c r="BS66" s="728"/>
      <c r="BT66" s="729"/>
      <c r="BU66" s="729"/>
      <c r="BV66" s="729"/>
      <c r="BW66" s="729"/>
      <c r="BX66" s="729"/>
      <c r="BY66" s="729"/>
      <c r="BZ66" s="729"/>
      <c r="CA66" s="729"/>
      <c r="CB66" s="729"/>
      <c r="CC66" s="729"/>
      <c r="CD66" s="729"/>
      <c r="CE66" s="729"/>
      <c r="CF66" s="729"/>
      <c r="CG66" s="730"/>
      <c r="CH66" s="725"/>
      <c r="CI66" s="726"/>
      <c r="CJ66" s="726"/>
      <c r="CK66" s="726"/>
      <c r="CL66" s="727"/>
      <c r="CM66" s="725"/>
      <c r="CN66" s="726"/>
      <c r="CO66" s="726"/>
      <c r="CP66" s="726"/>
      <c r="CQ66" s="727"/>
      <c r="CR66" s="725"/>
      <c r="CS66" s="726"/>
      <c r="CT66" s="726"/>
      <c r="CU66" s="726"/>
      <c r="CV66" s="727"/>
      <c r="CW66" s="725"/>
      <c r="CX66" s="726"/>
      <c r="CY66" s="726"/>
      <c r="CZ66" s="726"/>
      <c r="DA66" s="727"/>
      <c r="DB66" s="725"/>
      <c r="DC66" s="726"/>
      <c r="DD66" s="726"/>
      <c r="DE66" s="726"/>
      <c r="DF66" s="727"/>
      <c r="DG66" s="725"/>
      <c r="DH66" s="726"/>
      <c r="DI66" s="726"/>
      <c r="DJ66" s="726"/>
      <c r="DK66" s="727"/>
      <c r="DL66" s="725"/>
      <c r="DM66" s="726"/>
      <c r="DN66" s="726"/>
      <c r="DO66" s="726"/>
      <c r="DP66" s="727"/>
      <c r="DQ66" s="725"/>
      <c r="DR66" s="726"/>
      <c r="DS66" s="726"/>
      <c r="DT66" s="726"/>
      <c r="DU66" s="727"/>
      <c r="DV66" s="728"/>
      <c r="DW66" s="729"/>
      <c r="DX66" s="729"/>
      <c r="DY66" s="729"/>
      <c r="DZ66" s="731"/>
      <c r="EA66" s="53"/>
    </row>
    <row r="67" spans="1:131" s="50" customFormat="1" ht="26.25" customHeight="1">
      <c r="A67" s="642"/>
      <c r="B67" s="643"/>
      <c r="C67" s="643"/>
      <c r="D67" s="643"/>
      <c r="E67" s="643"/>
      <c r="F67" s="643"/>
      <c r="G67" s="643"/>
      <c r="H67" s="643"/>
      <c r="I67" s="643"/>
      <c r="J67" s="643"/>
      <c r="K67" s="643"/>
      <c r="L67" s="643"/>
      <c r="M67" s="643"/>
      <c r="N67" s="643"/>
      <c r="O67" s="643"/>
      <c r="P67" s="644"/>
      <c r="Q67" s="636"/>
      <c r="R67" s="637"/>
      <c r="S67" s="637"/>
      <c r="T67" s="637"/>
      <c r="U67" s="646"/>
      <c r="V67" s="636"/>
      <c r="W67" s="637"/>
      <c r="X67" s="637"/>
      <c r="Y67" s="637"/>
      <c r="Z67" s="646"/>
      <c r="AA67" s="636"/>
      <c r="AB67" s="637"/>
      <c r="AC67" s="637"/>
      <c r="AD67" s="637"/>
      <c r="AE67" s="646"/>
      <c r="AF67" s="912"/>
      <c r="AG67" s="908"/>
      <c r="AH67" s="908"/>
      <c r="AI67" s="908"/>
      <c r="AJ67" s="913"/>
      <c r="AK67" s="914"/>
      <c r="AL67" s="643"/>
      <c r="AM67" s="643"/>
      <c r="AN67" s="643"/>
      <c r="AO67" s="644"/>
      <c r="AP67" s="636"/>
      <c r="AQ67" s="637"/>
      <c r="AR67" s="637"/>
      <c r="AS67" s="637"/>
      <c r="AT67" s="646"/>
      <c r="AU67" s="636"/>
      <c r="AV67" s="637"/>
      <c r="AW67" s="637"/>
      <c r="AX67" s="637"/>
      <c r="AY67" s="646"/>
      <c r="AZ67" s="636"/>
      <c r="BA67" s="637"/>
      <c r="BB67" s="637"/>
      <c r="BC67" s="637"/>
      <c r="BD67" s="638"/>
      <c r="BE67" s="61"/>
      <c r="BF67" s="61"/>
      <c r="BG67" s="61"/>
      <c r="BH67" s="61"/>
      <c r="BI67" s="61"/>
      <c r="BJ67" s="61"/>
      <c r="BK67" s="61"/>
      <c r="BL67" s="61"/>
      <c r="BM67" s="61"/>
      <c r="BN67" s="61"/>
      <c r="BO67" s="61"/>
      <c r="BP67" s="61"/>
      <c r="BQ67" s="58">
        <v>61</v>
      </c>
      <c r="BR67" s="87"/>
      <c r="BS67" s="728"/>
      <c r="BT67" s="729"/>
      <c r="BU67" s="729"/>
      <c r="BV67" s="729"/>
      <c r="BW67" s="729"/>
      <c r="BX67" s="729"/>
      <c r="BY67" s="729"/>
      <c r="BZ67" s="729"/>
      <c r="CA67" s="729"/>
      <c r="CB67" s="729"/>
      <c r="CC67" s="729"/>
      <c r="CD67" s="729"/>
      <c r="CE67" s="729"/>
      <c r="CF67" s="729"/>
      <c r="CG67" s="730"/>
      <c r="CH67" s="725"/>
      <c r="CI67" s="726"/>
      <c r="CJ67" s="726"/>
      <c r="CK67" s="726"/>
      <c r="CL67" s="727"/>
      <c r="CM67" s="725"/>
      <c r="CN67" s="726"/>
      <c r="CO67" s="726"/>
      <c r="CP67" s="726"/>
      <c r="CQ67" s="727"/>
      <c r="CR67" s="725"/>
      <c r="CS67" s="726"/>
      <c r="CT67" s="726"/>
      <c r="CU67" s="726"/>
      <c r="CV67" s="727"/>
      <c r="CW67" s="725"/>
      <c r="CX67" s="726"/>
      <c r="CY67" s="726"/>
      <c r="CZ67" s="726"/>
      <c r="DA67" s="727"/>
      <c r="DB67" s="725"/>
      <c r="DC67" s="726"/>
      <c r="DD67" s="726"/>
      <c r="DE67" s="726"/>
      <c r="DF67" s="727"/>
      <c r="DG67" s="725"/>
      <c r="DH67" s="726"/>
      <c r="DI67" s="726"/>
      <c r="DJ67" s="726"/>
      <c r="DK67" s="727"/>
      <c r="DL67" s="725"/>
      <c r="DM67" s="726"/>
      <c r="DN67" s="726"/>
      <c r="DO67" s="726"/>
      <c r="DP67" s="727"/>
      <c r="DQ67" s="725"/>
      <c r="DR67" s="726"/>
      <c r="DS67" s="726"/>
      <c r="DT67" s="726"/>
      <c r="DU67" s="727"/>
      <c r="DV67" s="728"/>
      <c r="DW67" s="729"/>
      <c r="DX67" s="729"/>
      <c r="DY67" s="729"/>
      <c r="DZ67" s="731"/>
      <c r="EA67" s="53"/>
    </row>
    <row r="68" spans="1:131" s="50" customFormat="1" ht="26.25" customHeight="1">
      <c r="A68" s="57">
        <v>1</v>
      </c>
      <c r="B68" s="630" t="s">
        <v>507</v>
      </c>
      <c r="C68" s="631"/>
      <c r="D68" s="631"/>
      <c r="E68" s="631"/>
      <c r="F68" s="631"/>
      <c r="G68" s="631"/>
      <c r="H68" s="631"/>
      <c r="I68" s="631"/>
      <c r="J68" s="631"/>
      <c r="K68" s="631"/>
      <c r="L68" s="631"/>
      <c r="M68" s="631"/>
      <c r="N68" s="631"/>
      <c r="O68" s="631"/>
      <c r="P68" s="671"/>
      <c r="Q68" s="672">
        <v>4956</v>
      </c>
      <c r="R68" s="673"/>
      <c r="S68" s="673"/>
      <c r="T68" s="673"/>
      <c r="U68" s="673"/>
      <c r="V68" s="673">
        <v>4734</v>
      </c>
      <c r="W68" s="673"/>
      <c r="X68" s="673"/>
      <c r="Y68" s="673"/>
      <c r="Z68" s="673"/>
      <c r="AA68" s="673">
        <v>222</v>
      </c>
      <c r="AB68" s="673"/>
      <c r="AC68" s="673"/>
      <c r="AD68" s="673"/>
      <c r="AE68" s="673"/>
      <c r="AF68" s="673">
        <v>222</v>
      </c>
      <c r="AG68" s="673"/>
      <c r="AH68" s="673"/>
      <c r="AI68" s="673"/>
      <c r="AJ68" s="673"/>
      <c r="AK68" s="673">
        <v>0</v>
      </c>
      <c r="AL68" s="673"/>
      <c r="AM68" s="673"/>
      <c r="AN68" s="673"/>
      <c r="AO68" s="673"/>
      <c r="AP68" s="673">
        <v>63</v>
      </c>
      <c r="AQ68" s="673"/>
      <c r="AR68" s="673"/>
      <c r="AS68" s="673"/>
      <c r="AT68" s="673"/>
      <c r="AU68" s="673">
        <v>63</v>
      </c>
      <c r="AV68" s="673"/>
      <c r="AW68" s="673"/>
      <c r="AX68" s="673"/>
      <c r="AY68" s="673"/>
      <c r="AZ68" s="679"/>
      <c r="BA68" s="679"/>
      <c r="BB68" s="679"/>
      <c r="BC68" s="679"/>
      <c r="BD68" s="680"/>
      <c r="BE68" s="61"/>
      <c r="BF68" s="61"/>
      <c r="BG68" s="61"/>
      <c r="BH68" s="61"/>
      <c r="BI68" s="61"/>
      <c r="BJ68" s="61"/>
      <c r="BK68" s="61"/>
      <c r="BL68" s="61"/>
      <c r="BM68" s="61"/>
      <c r="BN68" s="61"/>
      <c r="BO68" s="61"/>
      <c r="BP68" s="61"/>
      <c r="BQ68" s="58">
        <v>62</v>
      </c>
      <c r="BR68" s="87"/>
      <c r="BS68" s="728"/>
      <c r="BT68" s="729"/>
      <c r="BU68" s="729"/>
      <c r="BV68" s="729"/>
      <c r="BW68" s="729"/>
      <c r="BX68" s="729"/>
      <c r="BY68" s="729"/>
      <c r="BZ68" s="729"/>
      <c r="CA68" s="729"/>
      <c r="CB68" s="729"/>
      <c r="CC68" s="729"/>
      <c r="CD68" s="729"/>
      <c r="CE68" s="729"/>
      <c r="CF68" s="729"/>
      <c r="CG68" s="730"/>
      <c r="CH68" s="725"/>
      <c r="CI68" s="726"/>
      <c r="CJ68" s="726"/>
      <c r="CK68" s="726"/>
      <c r="CL68" s="727"/>
      <c r="CM68" s="725"/>
      <c r="CN68" s="726"/>
      <c r="CO68" s="726"/>
      <c r="CP68" s="726"/>
      <c r="CQ68" s="727"/>
      <c r="CR68" s="725"/>
      <c r="CS68" s="726"/>
      <c r="CT68" s="726"/>
      <c r="CU68" s="726"/>
      <c r="CV68" s="727"/>
      <c r="CW68" s="725"/>
      <c r="CX68" s="726"/>
      <c r="CY68" s="726"/>
      <c r="CZ68" s="726"/>
      <c r="DA68" s="727"/>
      <c r="DB68" s="725"/>
      <c r="DC68" s="726"/>
      <c r="DD68" s="726"/>
      <c r="DE68" s="726"/>
      <c r="DF68" s="727"/>
      <c r="DG68" s="725"/>
      <c r="DH68" s="726"/>
      <c r="DI68" s="726"/>
      <c r="DJ68" s="726"/>
      <c r="DK68" s="727"/>
      <c r="DL68" s="725"/>
      <c r="DM68" s="726"/>
      <c r="DN68" s="726"/>
      <c r="DO68" s="726"/>
      <c r="DP68" s="727"/>
      <c r="DQ68" s="725"/>
      <c r="DR68" s="726"/>
      <c r="DS68" s="726"/>
      <c r="DT68" s="726"/>
      <c r="DU68" s="727"/>
      <c r="DV68" s="728"/>
      <c r="DW68" s="729"/>
      <c r="DX68" s="729"/>
      <c r="DY68" s="729"/>
      <c r="DZ68" s="731"/>
      <c r="EA68" s="53"/>
    </row>
    <row r="69" spans="1:131" s="50" customFormat="1" ht="26.25" customHeight="1">
      <c r="A69" s="58">
        <v>2</v>
      </c>
      <c r="B69" s="662" t="s">
        <v>1</v>
      </c>
      <c r="C69" s="663"/>
      <c r="D69" s="663"/>
      <c r="E69" s="663"/>
      <c r="F69" s="663"/>
      <c r="G69" s="663"/>
      <c r="H69" s="663"/>
      <c r="I69" s="663"/>
      <c r="J69" s="663"/>
      <c r="K69" s="663"/>
      <c r="L69" s="663"/>
      <c r="M69" s="663"/>
      <c r="N69" s="663"/>
      <c r="O69" s="663"/>
      <c r="P69" s="664"/>
      <c r="Q69" s="653">
        <v>1551</v>
      </c>
      <c r="R69" s="654"/>
      <c r="S69" s="654"/>
      <c r="T69" s="654"/>
      <c r="U69" s="654"/>
      <c r="V69" s="654">
        <v>1512</v>
      </c>
      <c r="W69" s="654"/>
      <c r="X69" s="654"/>
      <c r="Y69" s="654"/>
      <c r="Z69" s="654"/>
      <c r="AA69" s="654">
        <v>38</v>
      </c>
      <c r="AB69" s="654"/>
      <c r="AC69" s="654"/>
      <c r="AD69" s="654"/>
      <c r="AE69" s="654"/>
      <c r="AF69" s="654">
        <v>38</v>
      </c>
      <c r="AG69" s="654"/>
      <c r="AH69" s="654"/>
      <c r="AI69" s="654"/>
      <c r="AJ69" s="654"/>
      <c r="AK69" s="654" t="s">
        <v>146</v>
      </c>
      <c r="AL69" s="654"/>
      <c r="AM69" s="654"/>
      <c r="AN69" s="654"/>
      <c r="AO69" s="654"/>
      <c r="AP69" s="654" t="s">
        <v>146</v>
      </c>
      <c r="AQ69" s="654"/>
      <c r="AR69" s="654"/>
      <c r="AS69" s="654"/>
      <c r="AT69" s="654"/>
      <c r="AU69" s="654" t="s">
        <v>146</v>
      </c>
      <c r="AV69" s="654"/>
      <c r="AW69" s="654"/>
      <c r="AX69" s="654"/>
      <c r="AY69" s="654"/>
      <c r="AZ69" s="660" t="s">
        <v>431</v>
      </c>
      <c r="BA69" s="660"/>
      <c r="BB69" s="660"/>
      <c r="BC69" s="660"/>
      <c r="BD69" s="661"/>
      <c r="BE69" s="61"/>
      <c r="BF69" s="61"/>
      <c r="BG69" s="61"/>
      <c r="BH69" s="61"/>
      <c r="BI69" s="61"/>
      <c r="BJ69" s="61"/>
      <c r="BK69" s="61"/>
      <c r="BL69" s="61"/>
      <c r="BM69" s="61"/>
      <c r="BN69" s="61"/>
      <c r="BO69" s="61"/>
      <c r="BP69" s="61"/>
      <c r="BQ69" s="58">
        <v>63</v>
      </c>
      <c r="BR69" s="87"/>
      <c r="BS69" s="728"/>
      <c r="BT69" s="729"/>
      <c r="BU69" s="729"/>
      <c r="BV69" s="729"/>
      <c r="BW69" s="729"/>
      <c r="BX69" s="729"/>
      <c r="BY69" s="729"/>
      <c r="BZ69" s="729"/>
      <c r="CA69" s="729"/>
      <c r="CB69" s="729"/>
      <c r="CC69" s="729"/>
      <c r="CD69" s="729"/>
      <c r="CE69" s="729"/>
      <c r="CF69" s="729"/>
      <c r="CG69" s="730"/>
      <c r="CH69" s="725"/>
      <c r="CI69" s="726"/>
      <c r="CJ69" s="726"/>
      <c r="CK69" s="726"/>
      <c r="CL69" s="727"/>
      <c r="CM69" s="725"/>
      <c r="CN69" s="726"/>
      <c r="CO69" s="726"/>
      <c r="CP69" s="726"/>
      <c r="CQ69" s="727"/>
      <c r="CR69" s="725"/>
      <c r="CS69" s="726"/>
      <c r="CT69" s="726"/>
      <c r="CU69" s="726"/>
      <c r="CV69" s="727"/>
      <c r="CW69" s="725"/>
      <c r="CX69" s="726"/>
      <c r="CY69" s="726"/>
      <c r="CZ69" s="726"/>
      <c r="DA69" s="727"/>
      <c r="DB69" s="725"/>
      <c r="DC69" s="726"/>
      <c r="DD69" s="726"/>
      <c r="DE69" s="726"/>
      <c r="DF69" s="727"/>
      <c r="DG69" s="725"/>
      <c r="DH69" s="726"/>
      <c r="DI69" s="726"/>
      <c r="DJ69" s="726"/>
      <c r="DK69" s="727"/>
      <c r="DL69" s="725"/>
      <c r="DM69" s="726"/>
      <c r="DN69" s="726"/>
      <c r="DO69" s="726"/>
      <c r="DP69" s="727"/>
      <c r="DQ69" s="725"/>
      <c r="DR69" s="726"/>
      <c r="DS69" s="726"/>
      <c r="DT69" s="726"/>
      <c r="DU69" s="727"/>
      <c r="DV69" s="728"/>
      <c r="DW69" s="729"/>
      <c r="DX69" s="729"/>
      <c r="DY69" s="729"/>
      <c r="DZ69" s="731"/>
      <c r="EA69" s="53"/>
    </row>
    <row r="70" spans="1:131" s="50" customFormat="1" ht="26.25" customHeight="1">
      <c r="A70" s="58">
        <v>3</v>
      </c>
      <c r="B70" s="662" t="s">
        <v>413</v>
      </c>
      <c r="C70" s="663"/>
      <c r="D70" s="663"/>
      <c r="E70" s="663"/>
      <c r="F70" s="663"/>
      <c r="G70" s="663"/>
      <c r="H70" s="663"/>
      <c r="I70" s="663"/>
      <c r="J70" s="663"/>
      <c r="K70" s="663"/>
      <c r="L70" s="663"/>
      <c r="M70" s="663"/>
      <c r="N70" s="663"/>
      <c r="O70" s="663"/>
      <c r="P70" s="664"/>
      <c r="Q70" s="653">
        <v>653677</v>
      </c>
      <c r="R70" s="654"/>
      <c r="S70" s="654"/>
      <c r="T70" s="654"/>
      <c r="U70" s="654"/>
      <c r="V70" s="654">
        <v>638723</v>
      </c>
      <c r="W70" s="654"/>
      <c r="X70" s="654"/>
      <c r="Y70" s="654"/>
      <c r="Z70" s="654"/>
      <c r="AA70" s="654">
        <v>14954</v>
      </c>
      <c r="AB70" s="654"/>
      <c r="AC70" s="654"/>
      <c r="AD70" s="654"/>
      <c r="AE70" s="654"/>
      <c r="AF70" s="654">
        <v>14954</v>
      </c>
      <c r="AG70" s="654"/>
      <c r="AH70" s="654"/>
      <c r="AI70" s="654"/>
      <c r="AJ70" s="654"/>
      <c r="AK70" s="654">
        <v>3939</v>
      </c>
      <c r="AL70" s="654"/>
      <c r="AM70" s="654"/>
      <c r="AN70" s="654"/>
      <c r="AO70" s="654"/>
      <c r="AP70" s="654" t="s">
        <v>146</v>
      </c>
      <c r="AQ70" s="654"/>
      <c r="AR70" s="654"/>
      <c r="AS70" s="654"/>
      <c r="AT70" s="654"/>
      <c r="AU70" s="654" t="s">
        <v>146</v>
      </c>
      <c r="AV70" s="654"/>
      <c r="AW70" s="654"/>
      <c r="AX70" s="654"/>
      <c r="AY70" s="654"/>
      <c r="AZ70" s="660" t="s">
        <v>214</v>
      </c>
      <c r="BA70" s="660"/>
      <c r="BB70" s="660"/>
      <c r="BC70" s="660"/>
      <c r="BD70" s="661"/>
      <c r="BE70" s="61"/>
      <c r="BF70" s="61"/>
      <c r="BG70" s="61"/>
      <c r="BH70" s="61"/>
      <c r="BI70" s="61"/>
      <c r="BJ70" s="61"/>
      <c r="BK70" s="61"/>
      <c r="BL70" s="61"/>
      <c r="BM70" s="61"/>
      <c r="BN70" s="61"/>
      <c r="BO70" s="61"/>
      <c r="BP70" s="61"/>
      <c r="BQ70" s="58">
        <v>64</v>
      </c>
      <c r="BR70" s="87"/>
      <c r="BS70" s="728"/>
      <c r="BT70" s="729"/>
      <c r="BU70" s="729"/>
      <c r="BV70" s="729"/>
      <c r="BW70" s="729"/>
      <c r="BX70" s="729"/>
      <c r="BY70" s="729"/>
      <c r="BZ70" s="729"/>
      <c r="CA70" s="729"/>
      <c r="CB70" s="729"/>
      <c r="CC70" s="729"/>
      <c r="CD70" s="729"/>
      <c r="CE70" s="729"/>
      <c r="CF70" s="729"/>
      <c r="CG70" s="730"/>
      <c r="CH70" s="725"/>
      <c r="CI70" s="726"/>
      <c r="CJ70" s="726"/>
      <c r="CK70" s="726"/>
      <c r="CL70" s="727"/>
      <c r="CM70" s="725"/>
      <c r="CN70" s="726"/>
      <c r="CO70" s="726"/>
      <c r="CP70" s="726"/>
      <c r="CQ70" s="727"/>
      <c r="CR70" s="725"/>
      <c r="CS70" s="726"/>
      <c r="CT70" s="726"/>
      <c r="CU70" s="726"/>
      <c r="CV70" s="727"/>
      <c r="CW70" s="725"/>
      <c r="CX70" s="726"/>
      <c r="CY70" s="726"/>
      <c r="CZ70" s="726"/>
      <c r="DA70" s="727"/>
      <c r="DB70" s="725"/>
      <c r="DC70" s="726"/>
      <c r="DD70" s="726"/>
      <c r="DE70" s="726"/>
      <c r="DF70" s="727"/>
      <c r="DG70" s="725"/>
      <c r="DH70" s="726"/>
      <c r="DI70" s="726"/>
      <c r="DJ70" s="726"/>
      <c r="DK70" s="727"/>
      <c r="DL70" s="725"/>
      <c r="DM70" s="726"/>
      <c r="DN70" s="726"/>
      <c r="DO70" s="726"/>
      <c r="DP70" s="727"/>
      <c r="DQ70" s="725"/>
      <c r="DR70" s="726"/>
      <c r="DS70" s="726"/>
      <c r="DT70" s="726"/>
      <c r="DU70" s="727"/>
      <c r="DV70" s="728"/>
      <c r="DW70" s="729"/>
      <c r="DX70" s="729"/>
      <c r="DY70" s="729"/>
      <c r="DZ70" s="731"/>
      <c r="EA70" s="53"/>
    </row>
    <row r="71" spans="1:131" s="50" customFormat="1" ht="26.25" customHeight="1">
      <c r="A71" s="58">
        <v>4</v>
      </c>
      <c r="B71" s="662" t="s">
        <v>12</v>
      </c>
      <c r="C71" s="663"/>
      <c r="D71" s="663"/>
      <c r="E71" s="663"/>
      <c r="F71" s="663"/>
      <c r="G71" s="663"/>
      <c r="H71" s="663"/>
      <c r="I71" s="663"/>
      <c r="J71" s="663"/>
      <c r="K71" s="663"/>
      <c r="L71" s="663"/>
      <c r="M71" s="663"/>
      <c r="N71" s="663"/>
      <c r="O71" s="663"/>
      <c r="P71" s="664"/>
      <c r="Q71" s="653">
        <v>28888</v>
      </c>
      <c r="R71" s="654"/>
      <c r="S71" s="654"/>
      <c r="T71" s="654"/>
      <c r="U71" s="654"/>
      <c r="V71" s="654">
        <v>27514</v>
      </c>
      <c r="W71" s="654"/>
      <c r="X71" s="654"/>
      <c r="Y71" s="654"/>
      <c r="Z71" s="654"/>
      <c r="AA71" s="654">
        <v>1374</v>
      </c>
      <c r="AB71" s="654"/>
      <c r="AC71" s="654"/>
      <c r="AD71" s="654"/>
      <c r="AE71" s="654"/>
      <c r="AF71" s="654">
        <v>1374</v>
      </c>
      <c r="AG71" s="654"/>
      <c r="AH71" s="654"/>
      <c r="AI71" s="654"/>
      <c r="AJ71" s="654"/>
      <c r="AK71" s="654">
        <v>22</v>
      </c>
      <c r="AL71" s="654"/>
      <c r="AM71" s="654"/>
      <c r="AN71" s="654"/>
      <c r="AO71" s="654"/>
      <c r="AP71" s="654" t="s">
        <v>146</v>
      </c>
      <c r="AQ71" s="654"/>
      <c r="AR71" s="654"/>
      <c r="AS71" s="654"/>
      <c r="AT71" s="654"/>
      <c r="AU71" s="654" t="s">
        <v>146</v>
      </c>
      <c r="AV71" s="654"/>
      <c r="AW71" s="654"/>
      <c r="AX71" s="654"/>
      <c r="AY71" s="654"/>
      <c r="AZ71" s="660" t="s">
        <v>370</v>
      </c>
      <c r="BA71" s="660"/>
      <c r="BB71" s="660"/>
      <c r="BC71" s="660"/>
      <c r="BD71" s="661"/>
      <c r="BE71" s="61"/>
      <c r="BF71" s="61"/>
      <c r="BG71" s="61"/>
      <c r="BH71" s="61"/>
      <c r="BI71" s="61"/>
      <c r="BJ71" s="61"/>
      <c r="BK71" s="61"/>
      <c r="BL71" s="61"/>
      <c r="BM71" s="61"/>
      <c r="BN71" s="61"/>
      <c r="BO71" s="61"/>
      <c r="BP71" s="61"/>
      <c r="BQ71" s="58">
        <v>65</v>
      </c>
      <c r="BR71" s="87"/>
      <c r="BS71" s="728"/>
      <c r="BT71" s="729"/>
      <c r="BU71" s="729"/>
      <c r="BV71" s="729"/>
      <c r="BW71" s="729"/>
      <c r="BX71" s="729"/>
      <c r="BY71" s="729"/>
      <c r="BZ71" s="729"/>
      <c r="CA71" s="729"/>
      <c r="CB71" s="729"/>
      <c r="CC71" s="729"/>
      <c r="CD71" s="729"/>
      <c r="CE71" s="729"/>
      <c r="CF71" s="729"/>
      <c r="CG71" s="730"/>
      <c r="CH71" s="725"/>
      <c r="CI71" s="726"/>
      <c r="CJ71" s="726"/>
      <c r="CK71" s="726"/>
      <c r="CL71" s="727"/>
      <c r="CM71" s="725"/>
      <c r="CN71" s="726"/>
      <c r="CO71" s="726"/>
      <c r="CP71" s="726"/>
      <c r="CQ71" s="727"/>
      <c r="CR71" s="725"/>
      <c r="CS71" s="726"/>
      <c r="CT71" s="726"/>
      <c r="CU71" s="726"/>
      <c r="CV71" s="727"/>
      <c r="CW71" s="725"/>
      <c r="CX71" s="726"/>
      <c r="CY71" s="726"/>
      <c r="CZ71" s="726"/>
      <c r="DA71" s="727"/>
      <c r="DB71" s="725"/>
      <c r="DC71" s="726"/>
      <c r="DD71" s="726"/>
      <c r="DE71" s="726"/>
      <c r="DF71" s="727"/>
      <c r="DG71" s="725"/>
      <c r="DH71" s="726"/>
      <c r="DI71" s="726"/>
      <c r="DJ71" s="726"/>
      <c r="DK71" s="727"/>
      <c r="DL71" s="725"/>
      <c r="DM71" s="726"/>
      <c r="DN71" s="726"/>
      <c r="DO71" s="726"/>
      <c r="DP71" s="727"/>
      <c r="DQ71" s="725"/>
      <c r="DR71" s="726"/>
      <c r="DS71" s="726"/>
      <c r="DT71" s="726"/>
      <c r="DU71" s="727"/>
      <c r="DV71" s="728"/>
      <c r="DW71" s="729"/>
      <c r="DX71" s="729"/>
      <c r="DY71" s="729"/>
      <c r="DZ71" s="731"/>
      <c r="EA71" s="53"/>
    </row>
    <row r="72" spans="1:131" s="50" customFormat="1" ht="26.25" customHeight="1">
      <c r="A72" s="58">
        <v>5</v>
      </c>
      <c r="B72" s="662" t="s">
        <v>508</v>
      </c>
      <c r="C72" s="663"/>
      <c r="D72" s="663"/>
      <c r="E72" s="663"/>
      <c r="F72" s="663"/>
      <c r="G72" s="663"/>
      <c r="H72" s="663"/>
      <c r="I72" s="663"/>
      <c r="J72" s="663"/>
      <c r="K72" s="663"/>
      <c r="L72" s="663"/>
      <c r="M72" s="663"/>
      <c r="N72" s="663"/>
      <c r="O72" s="663"/>
      <c r="P72" s="664"/>
      <c r="Q72" s="653">
        <v>366</v>
      </c>
      <c r="R72" s="654"/>
      <c r="S72" s="654"/>
      <c r="T72" s="654"/>
      <c r="U72" s="654"/>
      <c r="V72" s="654">
        <v>149</v>
      </c>
      <c r="W72" s="654"/>
      <c r="X72" s="654"/>
      <c r="Y72" s="654"/>
      <c r="Z72" s="654"/>
      <c r="AA72" s="654">
        <v>218</v>
      </c>
      <c r="AB72" s="654"/>
      <c r="AC72" s="654"/>
      <c r="AD72" s="654"/>
      <c r="AE72" s="654"/>
      <c r="AF72" s="654">
        <v>218</v>
      </c>
      <c r="AG72" s="654"/>
      <c r="AH72" s="654"/>
      <c r="AI72" s="654"/>
      <c r="AJ72" s="654"/>
      <c r="AK72" s="654" t="s">
        <v>146</v>
      </c>
      <c r="AL72" s="654"/>
      <c r="AM72" s="654"/>
      <c r="AN72" s="654"/>
      <c r="AO72" s="654"/>
      <c r="AP72" s="654" t="s">
        <v>146</v>
      </c>
      <c r="AQ72" s="654"/>
      <c r="AR72" s="654"/>
      <c r="AS72" s="654"/>
      <c r="AT72" s="654"/>
      <c r="AU72" s="654" t="s">
        <v>146</v>
      </c>
      <c r="AV72" s="654"/>
      <c r="AW72" s="654"/>
      <c r="AX72" s="654"/>
      <c r="AY72" s="654"/>
      <c r="AZ72" s="660" t="s">
        <v>510</v>
      </c>
      <c r="BA72" s="660"/>
      <c r="BB72" s="660"/>
      <c r="BC72" s="660"/>
      <c r="BD72" s="661"/>
      <c r="BE72" s="61"/>
      <c r="BF72" s="61"/>
      <c r="BG72" s="61"/>
      <c r="BH72" s="61"/>
      <c r="BI72" s="61"/>
      <c r="BJ72" s="61"/>
      <c r="BK72" s="61"/>
      <c r="BL72" s="61"/>
      <c r="BM72" s="61"/>
      <c r="BN72" s="61"/>
      <c r="BO72" s="61"/>
      <c r="BP72" s="61"/>
      <c r="BQ72" s="58">
        <v>66</v>
      </c>
      <c r="BR72" s="87"/>
      <c r="BS72" s="728"/>
      <c r="BT72" s="729"/>
      <c r="BU72" s="729"/>
      <c r="BV72" s="729"/>
      <c r="BW72" s="729"/>
      <c r="BX72" s="729"/>
      <c r="BY72" s="729"/>
      <c r="BZ72" s="729"/>
      <c r="CA72" s="729"/>
      <c r="CB72" s="729"/>
      <c r="CC72" s="729"/>
      <c r="CD72" s="729"/>
      <c r="CE72" s="729"/>
      <c r="CF72" s="729"/>
      <c r="CG72" s="730"/>
      <c r="CH72" s="725"/>
      <c r="CI72" s="726"/>
      <c r="CJ72" s="726"/>
      <c r="CK72" s="726"/>
      <c r="CL72" s="727"/>
      <c r="CM72" s="725"/>
      <c r="CN72" s="726"/>
      <c r="CO72" s="726"/>
      <c r="CP72" s="726"/>
      <c r="CQ72" s="727"/>
      <c r="CR72" s="725"/>
      <c r="CS72" s="726"/>
      <c r="CT72" s="726"/>
      <c r="CU72" s="726"/>
      <c r="CV72" s="727"/>
      <c r="CW72" s="725"/>
      <c r="CX72" s="726"/>
      <c r="CY72" s="726"/>
      <c r="CZ72" s="726"/>
      <c r="DA72" s="727"/>
      <c r="DB72" s="725"/>
      <c r="DC72" s="726"/>
      <c r="DD72" s="726"/>
      <c r="DE72" s="726"/>
      <c r="DF72" s="727"/>
      <c r="DG72" s="725"/>
      <c r="DH72" s="726"/>
      <c r="DI72" s="726"/>
      <c r="DJ72" s="726"/>
      <c r="DK72" s="727"/>
      <c r="DL72" s="725"/>
      <c r="DM72" s="726"/>
      <c r="DN72" s="726"/>
      <c r="DO72" s="726"/>
      <c r="DP72" s="727"/>
      <c r="DQ72" s="725"/>
      <c r="DR72" s="726"/>
      <c r="DS72" s="726"/>
      <c r="DT72" s="726"/>
      <c r="DU72" s="727"/>
      <c r="DV72" s="728"/>
      <c r="DW72" s="729"/>
      <c r="DX72" s="729"/>
      <c r="DY72" s="729"/>
      <c r="DZ72" s="731"/>
      <c r="EA72" s="53"/>
    </row>
    <row r="73" spans="1:131" s="50" customFormat="1" ht="26.25" customHeight="1">
      <c r="A73" s="58">
        <v>6</v>
      </c>
      <c r="B73" s="662" t="s">
        <v>509</v>
      </c>
      <c r="C73" s="663"/>
      <c r="D73" s="663"/>
      <c r="E73" s="663"/>
      <c r="F73" s="663"/>
      <c r="G73" s="663"/>
      <c r="H73" s="663"/>
      <c r="I73" s="663"/>
      <c r="J73" s="663"/>
      <c r="K73" s="663"/>
      <c r="L73" s="663"/>
      <c r="M73" s="663"/>
      <c r="N73" s="663"/>
      <c r="O73" s="663"/>
      <c r="P73" s="664"/>
      <c r="Q73" s="653">
        <v>437</v>
      </c>
      <c r="R73" s="654"/>
      <c r="S73" s="654"/>
      <c r="T73" s="654"/>
      <c r="U73" s="654"/>
      <c r="V73" s="654">
        <v>412</v>
      </c>
      <c r="W73" s="654"/>
      <c r="X73" s="654"/>
      <c r="Y73" s="654"/>
      <c r="Z73" s="654"/>
      <c r="AA73" s="654">
        <v>25</v>
      </c>
      <c r="AB73" s="654"/>
      <c r="AC73" s="654"/>
      <c r="AD73" s="654"/>
      <c r="AE73" s="654"/>
      <c r="AF73" s="654">
        <v>25</v>
      </c>
      <c r="AG73" s="654"/>
      <c r="AH73" s="654"/>
      <c r="AI73" s="654"/>
      <c r="AJ73" s="654"/>
      <c r="AK73" s="654">
        <v>90</v>
      </c>
      <c r="AL73" s="654"/>
      <c r="AM73" s="654"/>
      <c r="AN73" s="654"/>
      <c r="AO73" s="654"/>
      <c r="AP73" s="654" t="s">
        <v>146</v>
      </c>
      <c r="AQ73" s="654"/>
      <c r="AR73" s="654"/>
      <c r="AS73" s="654"/>
      <c r="AT73" s="654"/>
      <c r="AU73" s="654" t="s">
        <v>146</v>
      </c>
      <c r="AV73" s="654"/>
      <c r="AW73" s="654"/>
      <c r="AX73" s="654"/>
      <c r="AY73" s="654"/>
      <c r="AZ73" s="660"/>
      <c r="BA73" s="660"/>
      <c r="BB73" s="660"/>
      <c r="BC73" s="660"/>
      <c r="BD73" s="661"/>
      <c r="BE73" s="61"/>
      <c r="BF73" s="61"/>
      <c r="BG73" s="61"/>
      <c r="BH73" s="61"/>
      <c r="BI73" s="61"/>
      <c r="BJ73" s="61"/>
      <c r="BK73" s="61"/>
      <c r="BL73" s="61"/>
      <c r="BM73" s="61"/>
      <c r="BN73" s="61"/>
      <c r="BO73" s="61"/>
      <c r="BP73" s="61"/>
      <c r="BQ73" s="58">
        <v>67</v>
      </c>
      <c r="BR73" s="87"/>
      <c r="BS73" s="728"/>
      <c r="BT73" s="729"/>
      <c r="BU73" s="729"/>
      <c r="BV73" s="729"/>
      <c r="BW73" s="729"/>
      <c r="BX73" s="729"/>
      <c r="BY73" s="729"/>
      <c r="BZ73" s="729"/>
      <c r="CA73" s="729"/>
      <c r="CB73" s="729"/>
      <c r="CC73" s="729"/>
      <c r="CD73" s="729"/>
      <c r="CE73" s="729"/>
      <c r="CF73" s="729"/>
      <c r="CG73" s="730"/>
      <c r="CH73" s="725"/>
      <c r="CI73" s="726"/>
      <c r="CJ73" s="726"/>
      <c r="CK73" s="726"/>
      <c r="CL73" s="727"/>
      <c r="CM73" s="725"/>
      <c r="CN73" s="726"/>
      <c r="CO73" s="726"/>
      <c r="CP73" s="726"/>
      <c r="CQ73" s="727"/>
      <c r="CR73" s="725"/>
      <c r="CS73" s="726"/>
      <c r="CT73" s="726"/>
      <c r="CU73" s="726"/>
      <c r="CV73" s="727"/>
      <c r="CW73" s="725"/>
      <c r="CX73" s="726"/>
      <c r="CY73" s="726"/>
      <c r="CZ73" s="726"/>
      <c r="DA73" s="727"/>
      <c r="DB73" s="725"/>
      <c r="DC73" s="726"/>
      <c r="DD73" s="726"/>
      <c r="DE73" s="726"/>
      <c r="DF73" s="727"/>
      <c r="DG73" s="725"/>
      <c r="DH73" s="726"/>
      <c r="DI73" s="726"/>
      <c r="DJ73" s="726"/>
      <c r="DK73" s="727"/>
      <c r="DL73" s="725"/>
      <c r="DM73" s="726"/>
      <c r="DN73" s="726"/>
      <c r="DO73" s="726"/>
      <c r="DP73" s="727"/>
      <c r="DQ73" s="725"/>
      <c r="DR73" s="726"/>
      <c r="DS73" s="726"/>
      <c r="DT73" s="726"/>
      <c r="DU73" s="727"/>
      <c r="DV73" s="728"/>
      <c r="DW73" s="729"/>
      <c r="DX73" s="729"/>
      <c r="DY73" s="729"/>
      <c r="DZ73" s="731"/>
      <c r="EA73" s="53"/>
    </row>
    <row r="74" spans="1:131" s="50" customFormat="1" ht="26.25" customHeight="1">
      <c r="A74" s="58">
        <v>7</v>
      </c>
      <c r="B74" s="662"/>
      <c r="C74" s="663"/>
      <c r="D74" s="663"/>
      <c r="E74" s="663"/>
      <c r="F74" s="663"/>
      <c r="G74" s="663"/>
      <c r="H74" s="663"/>
      <c r="I74" s="663"/>
      <c r="J74" s="663"/>
      <c r="K74" s="663"/>
      <c r="L74" s="663"/>
      <c r="M74" s="663"/>
      <c r="N74" s="663"/>
      <c r="O74" s="663"/>
      <c r="P74" s="664"/>
      <c r="Q74" s="653"/>
      <c r="R74" s="654"/>
      <c r="S74" s="654"/>
      <c r="T74" s="654"/>
      <c r="U74" s="654"/>
      <c r="V74" s="654"/>
      <c r="W74" s="654"/>
      <c r="X74" s="654"/>
      <c r="Y74" s="654"/>
      <c r="Z74" s="654"/>
      <c r="AA74" s="654"/>
      <c r="AB74" s="654"/>
      <c r="AC74" s="654"/>
      <c r="AD74" s="654"/>
      <c r="AE74" s="654"/>
      <c r="AF74" s="654"/>
      <c r="AG74" s="654"/>
      <c r="AH74" s="654"/>
      <c r="AI74" s="654"/>
      <c r="AJ74" s="654"/>
      <c r="AK74" s="654"/>
      <c r="AL74" s="654"/>
      <c r="AM74" s="654"/>
      <c r="AN74" s="654"/>
      <c r="AO74" s="654"/>
      <c r="AP74" s="654"/>
      <c r="AQ74" s="654"/>
      <c r="AR74" s="654"/>
      <c r="AS74" s="654"/>
      <c r="AT74" s="654"/>
      <c r="AU74" s="654"/>
      <c r="AV74" s="654"/>
      <c r="AW74" s="654"/>
      <c r="AX74" s="654"/>
      <c r="AY74" s="654"/>
      <c r="AZ74" s="660"/>
      <c r="BA74" s="660"/>
      <c r="BB74" s="660"/>
      <c r="BC74" s="660"/>
      <c r="BD74" s="661"/>
      <c r="BE74" s="61"/>
      <c r="BF74" s="61"/>
      <c r="BG74" s="61"/>
      <c r="BH74" s="61"/>
      <c r="BI74" s="61"/>
      <c r="BJ74" s="61"/>
      <c r="BK74" s="61"/>
      <c r="BL74" s="61"/>
      <c r="BM74" s="61"/>
      <c r="BN74" s="61"/>
      <c r="BO74" s="61"/>
      <c r="BP74" s="61"/>
      <c r="BQ74" s="58">
        <v>68</v>
      </c>
      <c r="BR74" s="87"/>
      <c r="BS74" s="728"/>
      <c r="BT74" s="729"/>
      <c r="BU74" s="729"/>
      <c r="BV74" s="729"/>
      <c r="BW74" s="729"/>
      <c r="BX74" s="729"/>
      <c r="BY74" s="729"/>
      <c r="BZ74" s="729"/>
      <c r="CA74" s="729"/>
      <c r="CB74" s="729"/>
      <c r="CC74" s="729"/>
      <c r="CD74" s="729"/>
      <c r="CE74" s="729"/>
      <c r="CF74" s="729"/>
      <c r="CG74" s="730"/>
      <c r="CH74" s="725"/>
      <c r="CI74" s="726"/>
      <c r="CJ74" s="726"/>
      <c r="CK74" s="726"/>
      <c r="CL74" s="727"/>
      <c r="CM74" s="725"/>
      <c r="CN74" s="726"/>
      <c r="CO74" s="726"/>
      <c r="CP74" s="726"/>
      <c r="CQ74" s="727"/>
      <c r="CR74" s="725"/>
      <c r="CS74" s="726"/>
      <c r="CT74" s="726"/>
      <c r="CU74" s="726"/>
      <c r="CV74" s="727"/>
      <c r="CW74" s="725"/>
      <c r="CX74" s="726"/>
      <c r="CY74" s="726"/>
      <c r="CZ74" s="726"/>
      <c r="DA74" s="727"/>
      <c r="DB74" s="725"/>
      <c r="DC74" s="726"/>
      <c r="DD74" s="726"/>
      <c r="DE74" s="726"/>
      <c r="DF74" s="727"/>
      <c r="DG74" s="725"/>
      <c r="DH74" s="726"/>
      <c r="DI74" s="726"/>
      <c r="DJ74" s="726"/>
      <c r="DK74" s="727"/>
      <c r="DL74" s="725"/>
      <c r="DM74" s="726"/>
      <c r="DN74" s="726"/>
      <c r="DO74" s="726"/>
      <c r="DP74" s="727"/>
      <c r="DQ74" s="725"/>
      <c r="DR74" s="726"/>
      <c r="DS74" s="726"/>
      <c r="DT74" s="726"/>
      <c r="DU74" s="727"/>
      <c r="DV74" s="728"/>
      <c r="DW74" s="729"/>
      <c r="DX74" s="729"/>
      <c r="DY74" s="729"/>
      <c r="DZ74" s="731"/>
      <c r="EA74" s="53"/>
    </row>
    <row r="75" spans="1:131" s="50" customFormat="1" ht="26.25" customHeight="1">
      <c r="A75" s="58">
        <v>8</v>
      </c>
      <c r="B75" s="662"/>
      <c r="C75" s="663"/>
      <c r="D75" s="663"/>
      <c r="E75" s="663"/>
      <c r="F75" s="663"/>
      <c r="G75" s="663"/>
      <c r="H75" s="663"/>
      <c r="I75" s="663"/>
      <c r="J75" s="663"/>
      <c r="K75" s="663"/>
      <c r="L75" s="663"/>
      <c r="M75" s="663"/>
      <c r="N75" s="663"/>
      <c r="O75" s="663"/>
      <c r="P75" s="664"/>
      <c r="Q75" s="665"/>
      <c r="R75" s="657"/>
      <c r="S75" s="657"/>
      <c r="T75" s="657"/>
      <c r="U75" s="659"/>
      <c r="V75" s="655"/>
      <c r="W75" s="657"/>
      <c r="X75" s="657"/>
      <c r="Y75" s="657"/>
      <c r="Z75" s="659"/>
      <c r="AA75" s="655"/>
      <c r="AB75" s="657"/>
      <c r="AC75" s="657"/>
      <c r="AD75" s="657"/>
      <c r="AE75" s="659"/>
      <c r="AF75" s="655"/>
      <c r="AG75" s="657"/>
      <c r="AH75" s="657"/>
      <c r="AI75" s="657"/>
      <c r="AJ75" s="659"/>
      <c r="AK75" s="655"/>
      <c r="AL75" s="657"/>
      <c r="AM75" s="657"/>
      <c r="AN75" s="657"/>
      <c r="AO75" s="659"/>
      <c r="AP75" s="655"/>
      <c r="AQ75" s="657"/>
      <c r="AR75" s="657"/>
      <c r="AS75" s="657"/>
      <c r="AT75" s="659"/>
      <c r="AU75" s="655"/>
      <c r="AV75" s="657"/>
      <c r="AW75" s="657"/>
      <c r="AX75" s="657"/>
      <c r="AY75" s="659"/>
      <c r="AZ75" s="660"/>
      <c r="BA75" s="660"/>
      <c r="BB75" s="660"/>
      <c r="BC75" s="660"/>
      <c r="BD75" s="661"/>
      <c r="BE75" s="61"/>
      <c r="BF75" s="61"/>
      <c r="BG75" s="61"/>
      <c r="BH75" s="61"/>
      <c r="BI75" s="61"/>
      <c r="BJ75" s="61"/>
      <c r="BK75" s="61"/>
      <c r="BL75" s="61"/>
      <c r="BM75" s="61"/>
      <c r="BN75" s="61"/>
      <c r="BO75" s="61"/>
      <c r="BP75" s="61"/>
      <c r="BQ75" s="58">
        <v>69</v>
      </c>
      <c r="BR75" s="87"/>
      <c r="BS75" s="728"/>
      <c r="BT75" s="729"/>
      <c r="BU75" s="729"/>
      <c r="BV75" s="729"/>
      <c r="BW75" s="729"/>
      <c r="BX75" s="729"/>
      <c r="BY75" s="729"/>
      <c r="BZ75" s="729"/>
      <c r="CA75" s="729"/>
      <c r="CB75" s="729"/>
      <c r="CC75" s="729"/>
      <c r="CD75" s="729"/>
      <c r="CE75" s="729"/>
      <c r="CF75" s="729"/>
      <c r="CG75" s="730"/>
      <c r="CH75" s="725"/>
      <c r="CI75" s="726"/>
      <c r="CJ75" s="726"/>
      <c r="CK75" s="726"/>
      <c r="CL75" s="727"/>
      <c r="CM75" s="725"/>
      <c r="CN75" s="726"/>
      <c r="CO75" s="726"/>
      <c r="CP75" s="726"/>
      <c r="CQ75" s="727"/>
      <c r="CR75" s="725"/>
      <c r="CS75" s="726"/>
      <c r="CT75" s="726"/>
      <c r="CU75" s="726"/>
      <c r="CV75" s="727"/>
      <c r="CW75" s="725"/>
      <c r="CX75" s="726"/>
      <c r="CY75" s="726"/>
      <c r="CZ75" s="726"/>
      <c r="DA75" s="727"/>
      <c r="DB75" s="725"/>
      <c r="DC75" s="726"/>
      <c r="DD75" s="726"/>
      <c r="DE75" s="726"/>
      <c r="DF75" s="727"/>
      <c r="DG75" s="725"/>
      <c r="DH75" s="726"/>
      <c r="DI75" s="726"/>
      <c r="DJ75" s="726"/>
      <c r="DK75" s="727"/>
      <c r="DL75" s="725"/>
      <c r="DM75" s="726"/>
      <c r="DN75" s="726"/>
      <c r="DO75" s="726"/>
      <c r="DP75" s="727"/>
      <c r="DQ75" s="725"/>
      <c r="DR75" s="726"/>
      <c r="DS75" s="726"/>
      <c r="DT75" s="726"/>
      <c r="DU75" s="727"/>
      <c r="DV75" s="728"/>
      <c r="DW75" s="729"/>
      <c r="DX75" s="729"/>
      <c r="DY75" s="729"/>
      <c r="DZ75" s="731"/>
      <c r="EA75" s="53"/>
    </row>
    <row r="76" spans="1:131" s="50" customFormat="1" ht="26.25" customHeight="1">
      <c r="A76" s="58">
        <v>9</v>
      </c>
      <c r="B76" s="662"/>
      <c r="C76" s="663"/>
      <c r="D76" s="663"/>
      <c r="E76" s="663"/>
      <c r="F76" s="663"/>
      <c r="G76" s="663"/>
      <c r="H76" s="663"/>
      <c r="I76" s="663"/>
      <c r="J76" s="663"/>
      <c r="K76" s="663"/>
      <c r="L76" s="663"/>
      <c r="M76" s="663"/>
      <c r="N76" s="663"/>
      <c r="O76" s="663"/>
      <c r="P76" s="664"/>
      <c r="Q76" s="665"/>
      <c r="R76" s="657"/>
      <c r="S76" s="657"/>
      <c r="T76" s="657"/>
      <c r="U76" s="659"/>
      <c r="V76" s="655"/>
      <c r="W76" s="657"/>
      <c r="X76" s="657"/>
      <c r="Y76" s="657"/>
      <c r="Z76" s="659"/>
      <c r="AA76" s="655"/>
      <c r="AB76" s="657"/>
      <c r="AC76" s="657"/>
      <c r="AD76" s="657"/>
      <c r="AE76" s="659"/>
      <c r="AF76" s="655"/>
      <c r="AG76" s="657"/>
      <c r="AH76" s="657"/>
      <c r="AI76" s="657"/>
      <c r="AJ76" s="659"/>
      <c r="AK76" s="655"/>
      <c r="AL76" s="657"/>
      <c r="AM76" s="657"/>
      <c r="AN76" s="657"/>
      <c r="AO76" s="659"/>
      <c r="AP76" s="655"/>
      <c r="AQ76" s="657"/>
      <c r="AR76" s="657"/>
      <c r="AS76" s="657"/>
      <c r="AT76" s="659"/>
      <c r="AU76" s="655"/>
      <c r="AV76" s="657"/>
      <c r="AW76" s="657"/>
      <c r="AX76" s="657"/>
      <c r="AY76" s="659"/>
      <c r="AZ76" s="660"/>
      <c r="BA76" s="660"/>
      <c r="BB76" s="660"/>
      <c r="BC76" s="660"/>
      <c r="BD76" s="661"/>
      <c r="BE76" s="61"/>
      <c r="BF76" s="61"/>
      <c r="BG76" s="61"/>
      <c r="BH76" s="61"/>
      <c r="BI76" s="61"/>
      <c r="BJ76" s="61"/>
      <c r="BK76" s="61"/>
      <c r="BL76" s="61"/>
      <c r="BM76" s="61"/>
      <c r="BN76" s="61"/>
      <c r="BO76" s="61"/>
      <c r="BP76" s="61"/>
      <c r="BQ76" s="58">
        <v>70</v>
      </c>
      <c r="BR76" s="87"/>
      <c r="BS76" s="728"/>
      <c r="BT76" s="729"/>
      <c r="BU76" s="729"/>
      <c r="BV76" s="729"/>
      <c r="BW76" s="729"/>
      <c r="BX76" s="729"/>
      <c r="BY76" s="729"/>
      <c r="BZ76" s="729"/>
      <c r="CA76" s="729"/>
      <c r="CB76" s="729"/>
      <c r="CC76" s="729"/>
      <c r="CD76" s="729"/>
      <c r="CE76" s="729"/>
      <c r="CF76" s="729"/>
      <c r="CG76" s="730"/>
      <c r="CH76" s="725"/>
      <c r="CI76" s="726"/>
      <c r="CJ76" s="726"/>
      <c r="CK76" s="726"/>
      <c r="CL76" s="727"/>
      <c r="CM76" s="725"/>
      <c r="CN76" s="726"/>
      <c r="CO76" s="726"/>
      <c r="CP76" s="726"/>
      <c r="CQ76" s="727"/>
      <c r="CR76" s="725"/>
      <c r="CS76" s="726"/>
      <c r="CT76" s="726"/>
      <c r="CU76" s="726"/>
      <c r="CV76" s="727"/>
      <c r="CW76" s="725"/>
      <c r="CX76" s="726"/>
      <c r="CY76" s="726"/>
      <c r="CZ76" s="726"/>
      <c r="DA76" s="727"/>
      <c r="DB76" s="725"/>
      <c r="DC76" s="726"/>
      <c r="DD76" s="726"/>
      <c r="DE76" s="726"/>
      <c r="DF76" s="727"/>
      <c r="DG76" s="725"/>
      <c r="DH76" s="726"/>
      <c r="DI76" s="726"/>
      <c r="DJ76" s="726"/>
      <c r="DK76" s="727"/>
      <c r="DL76" s="725"/>
      <c r="DM76" s="726"/>
      <c r="DN76" s="726"/>
      <c r="DO76" s="726"/>
      <c r="DP76" s="727"/>
      <c r="DQ76" s="725"/>
      <c r="DR76" s="726"/>
      <c r="DS76" s="726"/>
      <c r="DT76" s="726"/>
      <c r="DU76" s="727"/>
      <c r="DV76" s="728"/>
      <c r="DW76" s="729"/>
      <c r="DX76" s="729"/>
      <c r="DY76" s="729"/>
      <c r="DZ76" s="731"/>
      <c r="EA76" s="53"/>
    </row>
    <row r="77" spans="1:131" s="50" customFormat="1" ht="26.25" customHeight="1">
      <c r="A77" s="58">
        <v>10</v>
      </c>
      <c r="B77" s="662"/>
      <c r="C77" s="663"/>
      <c r="D77" s="663"/>
      <c r="E77" s="663"/>
      <c r="F77" s="663"/>
      <c r="G77" s="663"/>
      <c r="H77" s="663"/>
      <c r="I77" s="663"/>
      <c r="J77" s="663"/>
      <c r="K77" s="663"/>
      <c r="L77" s="663"/>
      <c r="M77" s="663"/>
      <c r="N77" s="663"/>
      <c r="O77" s="663"/>
      <c r="P77" s="664"/>
      <c r="Q77" s="665"/>
      <c r="R77" s="657"/>
      <c r="S77" s="657"/>
      <c r="T77" s="657"/>
      <c r="U77" s="659"/>
      <c r="V77" s="655"/>
      <c r="W77" s="657"/>
      <c r="X77" s="657"/>
      <c r="Y77" s="657"/>
      <c r="Z77" s="659"/>
      <c r="AA77" s="655"/>
      <c r="AB77" s="657"/>
      <c r="AC77" s="657"/>
      <c r="AD77" s="657"/>
      <c r="AE77" s="659"/>
      <c r="AF77" s="655"/>
      <c r="AG77" s="657"/>
      <c r="AH77" s="657"/>
      <c r="AI77" s="657"/>
      <c r="AJ77" s="659"/>
      <c r="AK77" s="655"/>
      <c r="AL77" s="657"/>
      <c r="AM77" s="657"/>
      <c r="AN77" s="657"/>
      <c r="AO77" s="659"/>
      <c r="AP77" s="655"/>
      <c r="AQ77" s="657"/>
      <c r="AR77" s="657"/>
      <c r="AS77" s="657"/>
      <c r="AT77" s="659"/>
      <c r="AU77" s="655"/>
      <c r="AV77" s="657"/>
      <c r="AW77" s="657"/>
      <c r="AX77" s="657"/>
      <c r="AY77" s="659"/>
      <c r="AZ77" s="660"/>
      <c r="BA77" s="660"/>
      <c r="BB77" s="660"/>
      <c r="BC77" s="660"/>
      <c r="BD77" s="661"/>
      <c r="BE77" s="61"/>
      <c r="BF77" s="61"/>
      <c r="BG77" s="61"/>
      <c r="BH77" s="61"/>
      <c r="BI77" s="61"/>
      <c r="BJ77" s="61"/>
      <c r="BK77" s="61"/>
      <c r="BL77" s="61"/>
      <c r="BM77" s="61"/>
      <c r="BN77" s="61"/>
      <c r="BO77" s="61"/>
      <c r="BP77" s="61"/>
      <c r="BQ77" s="58">
        <v>71</v>
      </c>
      <c r="BR77" s="87"/>
      <c r="BS77" s="728"/>
      <c r="BT77" s="729"/>
      <c r="BU77" s="729"/>
      <c r="BV77" s="729"/>
      <c r="BW77" s="729"/>
      <c r="BX77" s="729"/>
      <c r="BY77" s="729"/>
      <c r="BZ77" s="729"/>
      <c r="CA77" s="729"/>
      <c r="CB77" s="729"/>
      <c r="CC77" s="729"/>
      <c r="CD77" s="729"/>
      <c r="CE77" s="729"/>
      <c r="CF77" s="729"/>
      <c r="CG77" s="730"/>
      <c r="CH77" s="725"/>
      <c r="CI77" s="726"/>
      <c r="CJ77" s="726"/>
      <c r="CK77" s="726"/>
      <c r="CL77" s="727"/>
      <c r="CM77" s="725"/>
      <c r="CN77" s="726"/>
      <c r="CO77" s="726"/>
      <c r="CP77" s="726"/>
      <c r="CQ77" s="727"/>
      <c r="CR77" s="725"/>
      <c r="CS77" s="726"/>
      <c r="CT77" s="726"/>
      <c r="CU77" s="726"/>
      <c r="CV77" s="727"/>
      <c r="CW77" s="725"/>
      <c r="CX77" s="726"/>
      <c r="CY77" s="726"/>
      <c r="CZ77" s="726"/>
      <c r="DA77" s="727"/>
      <c r="DB77" s="725"/>
      <c r="DC77" s="726"/>
      <c r="DD77" s="726"/>
      <c r="DE77" s="726"/>
      <c r="DF77" s="727"/>
      <c r="DG77" s="725"/>
      <c r="DH77" s="726"/>
      <c r="DI77" s="726"/>
      <c r="DJ77" s="726"/>
      <c r="DK77" s="727"/>
      <c r="DL77" s="725"/>
      <c r="DM77" s="726"/>
      <c r="DN77" s="726"/>
      <c r="DO77" s="726"/>
      <c r="DP77" s="727"/>
      <c r="DQ77" s="725"/>
      <c r="DR77" s="726"/>
      <c r="DS77" s="726"/>
      <c r="DT77" s="726"/>
      <c r="DU77" s="727"/>
      <c r="DV77" s="728"/>
      <c r="DW77" s="729"/>
      <c r="DX77" s="729"/>
      <c r="DY77" s="729"/>
      <c r="DZ77" s="731"/>
      <c r="EA77" s="53"/>
    </row>
    <row r="78" spans="1:131" s="50" customFormat="1" ht="26.25" customHeight="1">
      <c r="A78" s="58">
        <v>11</v>
      </c>
      <c r="B78" s="662"/>
      <c r="C78" s="663"/>
      <c r="D78" s="663"/>
      <c r="E78" s="663"/>
      <c r="F78" s="663"/>
      <c r="G78" s="663"/>
      <c r="H78" s="663"/>
      <c r="I78" s="663"/>
      <c r="J78" s="663"/>
      <c r="K78" s="663"/>
      <c r="L78" s="663"/>
      <c r="M78" s="663"/>
      <c r="N78" s="663"/>
      <c r="O78" s="663"/>
      <c r="P78" s="664"/>
      <c r="Q78" s="653"/>
      <c r="R78" s="654"/>
      <c r="S78" s="654"/>
      <c r="T78" s="654"/>
      <c r="U78" s="654"/>
      <c r="V78" s="654"/>
      <c r="W78" s="654"/>
      <c r="X78" s="654"/>
      <c r="Y78" s="654"/>
      <c r="Z78" s="654"/>
      <c r="AA78" s="654"/>
      <c r="AB78" s="654"/>
      <c r="AC78" s="654"/>
      <c r="AD78" s="654"/>
      <c r="AE78" s="654"/>
      <c r="AF78" s="654"/>
      <c r="AG78" s="654"/>
      <c r="AH78" s="654"/>
      <c r="AI78" s="654"/>
      <c r="AJ78" s="654"/>
      <c r="AK78" s="654"/>
      <c r="AL78" s="654"/>
      <c r="AM78" s="654"/>
      <c r="AN78" s="654"/>
      <c r="AO78" s="654"/>
      <c r="AP78" s="654"/>
      <c r="AQ78" s="654"/>
      <c r="AR78" s="654"/>
      <c r="AS78" s="654"/>
      <c r="AT78" s="654"/>
      <c r="AU78" s="654"/>
      <c r="AV78" s="654"/>
      <c r="AW78" s="654"/>
      <c r="AX78" s="654"/>
      <c r="AY78" s="654"/>
      <c r="AZ78" s="660"/>
      <c r="BA78" s="660"/>
      <c r="BB78" s="660"/>
      <c r="BC78" s="660"/>
      <c r="BD78" s="661"/>
      <c r="BE78" s="61"/>
      <c r="BF78" s="61"/>
      <c r="BG78" s="61"/>
      <c r="BH78" s="61"/>
      <c r="BI78" s="61"/>
      <c r="BJ78" s="53"/>
      <c r="BK78" s="53"/>
      <c r="BL78" s="53"/>
      <c r="BM78" s="53"/>
      <c r="BN78" s="53"/>
      <c r="BO78" s="61"/>
      <c r="BP78" s="61"/>
      <c r="BQ78" s="58">
        <v>72</v>
      </c>
      <c r="BR78" s="87"/>
      <c r="BS78" s="728"/>
      <c r="BT78" s="729"/>
      <c r="BU78" s="729"/>
      <c r="BV78" s="729"/>
      <c r="BW78" s="729"/>
      <c r="BX78" s="729"/>
      <c r="BY78" s="729"/>
      <c r="BZ78" s="729"/>
      <c r="CA78" s="729"/>
      <c r="CB78" s="729"/>
      <c r="CC78" s="729"/>
      <c r="CD78" s="729"/>
      <c r="CE78" s="729"/>
      <c r="CF78" s="729"/>
      <c r="CG78" s="730"/>
      <c r="CH78" s="725"/>
      <c r="CI78" s="726"/>
      <c r="CJ78" s="726"/>
      <c r="CK78" s="726"/>
      <c r="CL78" s="727"/>
      <c r="CM78" s="725"/>
      <c r="CN78" s="726"/>
      <c r="CO78" s="726"/>
      <c r="CP78" s="726"/>
      <c r="CQ78" s="727"/>
      <c r="CR78" s="725"/>
      <c r="CS78" s="726"/>
      <c r="CT78" s="726"/>
      <c r="CU78" s="726"/>
      <c r="CV78" s="727"/>
      <c r="CW78" s="725"/>
      <c r="CX78" s="726"/>
      <c r="CY78" s="726"/>
      <c r="CZ78" s="726"/>
      <c r="DA78" s="727"/>
      <c r="DB78" s="725"/>
      <c r="DC78" s="726"/>
      <c r="DD78" s="726"/>
      <c r="DE78" s="726"/>
      <c r="DF78" s="727"/>
      <c r="DG78" s="725"/>
      <c r="DH78" s="726"/>
      <c r="DI78" s="726"/>
      <c r="DJ78" s="726"/>
      <c r="DK78" s="727"/>
      <c r="DL78" s="725"/>
      <c r="DM78" s="726"/>
      <c r="DN78" s="726"/>
      <c r="DO78" s="726"/>
      <c r="DP78" s="727"/>
      <c r="DQ78" s="725"/>
      <c r="DR78" s="726"/>
      <c r="DS78" s="726"/>
      <c r="DT78" s="726"/>
      <c r="DU78" s="727"/>
      <c r="DV78" s="728"/>
      <c r="DW78" s="729"/>
      <c r="DX78" s="729"/>
      <c r="DY78" s="729"/>
      <c r="DZ78" s="731"/>
      <c r="EA78" s="53"/>
    </row>
    <row r="79" spans="1:131" s="50" customFormat="1" ht="26.25" customHeight="1">
      <c r="A79" s="58">
        <v>12</v>
      </c>
      <c r="B79" s="662"/>
      <c r="C79" s="663"/>
      <c r="D79" s="663"/>
      <c r="E79" s="663"/>
      <c r="F79" s="663"/>
      <c r="G79" s="663"/>
      <c r="H79" s="663"/>
      <c r="I79" s="663"/>
      <c r="J79" s="663"/>
      <c r="K79" s="663"/>
      <c r="L79" s="663"/>
      <c r="M79" s="663"/>
      <c r="N79" s="663"/>
      <c r="O79" s="663"/>
      <c r="P79" s="664"/>
      <c r="Q79" s="653"/>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654"/>
      <c r="AP79" s="654"/>
      <c r="AQ79" s="654"/>
      <c r="AR79" s="654"/>
      <c r="AS79" s="654"/>
      <c r="AT79" s="654"/>
      <c r="AU79" s="654"/>
      <c r="AV79" s="654"/>
      <c r="AW79" s="654"/>
      <c r="AX79" s="654"/>
      <c r="AY79" s="654"/>
      <c r="AZ79" s="660"/>
      <c r="BA79" s="660"/>
      <c r="BB79" s="660"/>
      <c r="BC79" s="660"/>
      <c r="BD79" s="661"/>
      <c r="BE79" s="61"/>
      <c r="BF79" s="61"/>
      <c r="BG79" s="61"/>
      <c r="BH79" s="61"/>
      <c r="BI79" s="61"/>
      <c r="BJ79" s="53"/>
      <c r="BK79" s="53"/>
      <c r="BL79" s="53"/>
      <c r="BM79" s="53"/>
      <c r="BN79" s="53"/>
      <c r="BO79" s="61"/>
      <c r="BP79" s="61"/>
      <c r="BQ79" s="58">
        <v>73</v>
      </c>
      <c r="BR79" s="87"/>
      <c r="BS79" s="728"/>
      <c r="BT79" s="729"/>
      <c r="BU79" s="729"/>
      <c r="BV79" s="729"/>
      <c r="BW79" s="729"/>
      <c r="BX79" s="729"/>
      <c r="BY79" s="729"/>
      <c r="BZ79" s="729"/>
      <c r="CA79" s="729"/>
      <c r="CB79" s="729"/>
      <c r="CC79" s="729"/>
      <c r="CD79" s="729"/>
      <c r="CE79" s="729"/>
      <c r="CF79" s="729"/>
      <c r="CG79" s="730"/>
      <c r="CH79" s="725"/>
      <c r="CI79" s="726"/>
      <c r="CJ79" s="726"/>
      <c r="CK79" s="726"/>
      <c r="CL79" s="727"/>
      <c r="CM79" s="725"/>
      <c r="CN79" s="726"/>
      <c r="CO79" s="726"/>
      <c r="CP79" s="726"/>
      <c r="CQ79" s="727"/>
      <c r="CR79" s="725"/>
      <c r="CS79" s="726"/>
      <c r="CT79" s="726"/>
      <c r="CU79" s="726"/>
      <c r="CV79" s="727"/>
      <c r="CW79" s="725"/>
      <c r="CX79" s="726"/>
      <c r="CY79" s="726"/>
      <c r="CZ79" s="726"/>
      <c r="DA79" s="727"/>
      <c r="DB79" s="725"/>
      <c r="DC79" s="726"/>
      <c r="DD79" s="726"/>
      <c r="DE79" s="726"/>
      <c r="DF79" s="727"/>
      <c r="DG79" s="725"/>
      <c r="DH79" s="726"/>
      <c r="DI79" s="726"/>
      <c r="DJ79" s="726"/>
      <c r="DK79" s="727"/>
      <c r="DL79" s="725"/>
      <c r="DM79" s="726"/>
      <c r="DN79" s="726"/>
      <c r="DO79" s="726"/>
      <c r="DP79" s="727"/>
      <c r="DQ79" s="725"/>
      <c r="DR79" s="726"/>
      <c r="DS79" s="726"/>
      <c r="DT79" s="726"/>
      <c r="DU79" s="727"/>
      <c r="DV79" s="728"/>
      <c r="DW79" s="729"/>
      <c r="DX79" s="729"/>
      <c r="DY79" s="729"/>
      <c r="DZ79" s="731"/>
      <c r="EA79" s="53"/>
    </row>
    <row r="80" spans="1:131" s="50" customFormat="1" ht="26.25" customHeight="1">
      <c r="A80" s="58">
        <v>13</v>
      </c>
      <c r="B80" s="662"/>
      <c r="C80" s="663"/>
      <c r="D80" s="663"/>
      <c r="E80" s="663"/>
      <c r="F80" s="663"/>
      <c r="G80" s="663"/>
      <c r="H80" s="663"/>
      <c r="I80" s="663"/>
      <c r="J80" s="663"/>
      <c r="K80" s="663"/>
      <c r="L80" s="663"/>
      <c r="M80" s="663"/>
      <c r="N80" s="663"/>
      <c r="O80" s="663"/>
      <c r="P80" s="664"/>
      <c r="Q80" s="653"/>
      <c r="R80" s="654"/>
      <c r="S80" s="654"/>
      <c r="T80" s="654"/>
      <c r="U80" s="654"/>
      <c r="V80" s="654"/>
      <c r="W80" s="654"/>
      <c r="X80" s="654"/>
      <c r="Y80" s="654"/>
      <c r="Z80" s="654"/>
      <c r="AA80" s="654"/>
      <c r="AB80" s="654"/>
      <c r="AC80" s="654"/>
      <c r="AD80" s="654"/>
      <c r="AE80" s="654"/>
      <c r="AF80" s="654"/>
      <c r="AG80" s="654"/>
      <c r="AH80" s="654"/>
      <c r="AI80" s="654"/>
      <c r="AJ80" s="654"/>
      <c r="AK80" s="654"/>
      <c r="AL80" s="654"/>
      <c r="AM80" s="654"/>
      <c r="AN80" s="654"/>
      <c r="AO80" s="654"/>
      <c r="AP80" s="654"/>
      <c r="AQ80" s="654"/>
      <c r="AR80" s="654"/>
      <c r="AS80" s="654"/>
      <c r="AT80" s="654"/>
      <c r="AU80" s="654"/>
      <c r="AV80" s="654"/>
      <c r="AW80" s="654"/>
      <c r="AX80" s="654"/>
      <c r="AY80" s="654"/>
      <c r="AZ80" s="660"/>
      <c r="BA80" s="660"/>
      <c r="BB80" s="660"/>
      <c r="BC80" s="660"/>
      <c r="BD80" s="661"/>
      <c r="BE80" s="61"/>
      <c r="BF80" s="61"/>
      <c r="BG80" s="61"/>
      <c r="BH80" s="61"/>
      <c r="BI80" s="61"/>
      <c r="BJ80" s="61"/>
      <c r="BK80" s="61"/>
      <c r="BL80" s="61"/>
      <c r="BM80" s="61"/>
      <c r="BN80" s="61"/>
      <c r="BO80" s="61"/>
      <c r="BP80" s="61"/>
      <c r="BQ80" s="58">
        <v>74</v>
      </c>
      <c r="BR80" s="87"/>
      <c r="BS80" s="728"/>
      <c r="BT80" s="729"/>
      <c r="BU80" s="729"/>
      <c r="BV80" s="729"/>
      <c r="BW80" s="729"/>
      <c r="BX80" s="729"/>
      <c r="BY80" s="729"/>
      <c r="BZ80" s="729"/>
      <c r="CA80" s="729"/>
      <c r="CB80" s="729"/>
      <c r="CC80" s="729"/>
      <c r="CD80" s="729"/>
      <c r="CE80" s="729"/>
      <c r="CF80" s="729"/>
      <c r="CG80" s="730"/>
      <c r="CH80" s="725"/>
      <c r="CI80" s="726"/>
      <c r="CJ80" s="726"/>
      <c r="CK80" s="726"/>
      <c r="CL80" s="727"/>
      <c r="CM80" s="725"/>
      <c r="CN80" s="726"/>
      <c r="CO80" s="726"/>
      <c r="CP80" s="726"/>
      <c r="CQ80" s="727"/>
      <c r="CR80" s="725"/>
      <c r="CS80" s="726"/>
      <c r="CT80" s="726"/>
      <c r="CU80" s="726"/>
      <c r="CV80" s="727"/>
      <c r="CW80" s="725"/>
      <c r="CX80" s="726"/>
      <c r="CY80" s="726"/>
      <c r="CZ80" s="726"/>
      <c r="DA80" s="727"/>
      <c r="DB80" s="725"/>
      <c r="DC80" s="726"/>
      <c r="DD80" s="726"/>
      <c r="DE80" s="726"/>
      <c r="DF80" s="727"/>
      <c r="DG80" s="725"/>
      <c r="DH80" s="726"/>
      <c r="DI80" s="726"/>
      <c r="DJ80" s="726"/>
      <c r="DK80" s="727"/>
      <c r="DL80" s="725"/>
      <c r="DM80" s="726"/>
      <c r="DN80" s="726"/>
      <c r="DO80" s="726"/>
      <c r="DP80" s="727"/>
      <c r="DQ80" s="725"/>
      <c r="DR80" s="726"/>
      <c r="DS80" s="726"/>
      <c r="DT80" s="726"/>
      <c r="DU80" s="727"/>
      <c r="DV80" s="728"/>
      <c r="DW80" s="729"/>
      <c r="DX80" s="729"/>
      <c r="DY80" s="729"/>
      <c r="DZ80" s="731"/>
      <c r="EA80" s="53"/>
    </row>
    <row r="81" spans="1:131" s="50" customFormat="1" ht="26.25" customHeight="1">
      <c r="A81" s="58">
        <v>14</v>
      </c>
      <c r="B81" s="662"/>
      <c r="C81" s="663"/>
      <c r="D81" s="663"/>
      <c r="E81" s="663"/>
      <c r="F81" s="663"/>
      <c r="G81" s="663"/>
      <c r="H81" s="663"/>
      <c r="I81" s="663"/>
      <c r="J81" s="663"/>
      <c r="K81" s="663"/>
      <c r="L81" s="663"/>
      <c r="M81" s="663"/>
      <c r="N81" s="663"/>
      <c r="O81" s="663"/>
      <c r="P81" s="664"/>
      <c r="Q81" s="653"/>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c r="AO81" s="654"/>
      <c r="AP81" s="654"/>
      <c r="AQ81" s="654"/>
      <c r="AR81" s="654"/>
      <c r="AS81" s="654"/>
      <c r="AT81" s="654"/>
      <c r="AU81" s="654"/>
      <c r="AV81" s="654"/>
      <c r="AW81" s="654"/>
      <c r="AX81" s="654"/>
      <c r="AY81" s="654"/>
      <c r="AZ81" s="660"/>
      <c r="BA81" s="660"/>
      <c r="BB81" s="660"/>
      <c r="BC81" s="660"/>
      <c r="BD81" s="661"/>
      <c r="BE81" s="61"/>
      <c r="BF81" s="61"/>
      <c r="BG81" s="61"/>
      <c r="BH81" s="61"/>
      <c r="BI81" s="61"/>
      <c r="BJ81" s="61"/>
      <c r="BK81" s="61"/>
      <c r="BL81" s="61"/>
      <c r="BM81" s="61"/>
      <c r="BN81" s="61"/>
      <c r="BO81" s="61"/>
      <c r="BP81" s="61"/>
      <c r="BQ81" s="58">
        <v>75</v>
      </c>
      <c r="BR81" s="87"/>
      <c r="BS81" s="728"/>
      <c r="BT81" s="729"/>
      <c r="BU81" s="729"/>
      <c r="BV81" s="729"/>
      <c r="BW81" s="729"/>
      <c r="BX81" s="729"/>
      <c r="BY81" s="729"/>
      <c r="BZ81" s="729"/>
      <c r="CA81" s="729"/>
      <c r="CB81" s="729"/>
      <c r="CC81" s="729"/>
      <c r="CD81" s="729"/>
      <c r="CE81" s="729"/>
      <c r="CF81" s="729"/>
      <c r="CG81" s="730"/>
      <c r="CH81" s="725"/>
      <c r="CI81" s="726"/>
      <c r="CJ81" s="726"/>
      <c r="CK81" s="726"/>
      <c r="CL81" s="727"/>
      <c r="CM81" s="725"/>
      <c r="CN81" s="726"/>
      <c r="CO81" s="726"/>
      <c r="CP81" s="726"/>
      <c r="CQ81" s="727"/>
      <c r="CR81" s="725"/>
      <c r="CS81" s="726"/>
      <c r="CT81" s="726"/>
      <c r="CU81" s="726"/>
      <c r="CV81" s="727"/>
      <c r="CW81" s="725"/>
      <c r="CX81" s="726"/>
      <c r="CY81" s="726"/>
      <c r="CZ81" s="726"/>
      <c r="DA81" s="727"/>
      <c r="DB81" s="725"/>
      <c r="DC81" s="726"/>
      <c r="DD81" s="726"/>
      <c r="DE81" s="726"/>
      <c r="DF81" s="727"/>
      <c r="DG81" s="725"/>
      <c r="DH81" s="726"/>
      <c r="DI81" s="726"/>
      <c r="DJ81" s="726"/>
      <c r="DK81" s="727"/>
      <c r="DL81" s="725"/>
      <c r="DM81" s="726"/>
      <c r="DN81" s="726"/>
      <c r="DO81" s="726"/>
      <c r="DP81" s="727"/>
      <c r="DQ81" s="725"/>
      <c r="DR81" s="726"/>
      <c r="DS81" s="726"/>
      <c r="DT81" s="726"/>
      <c r="DU81" s="727"/>
      <c r="DV81" s="728"/>
      <c r="DW81" s="729"/>
      <c r="DX81" s="729"/>
      <c r="DY81" s="729"/>
      <c r="DZ81" s="731"/>
      <c r="EA81" s="53"/>
    </row>
    <row r="82" spans="1:131" s="50" customFormat="1" ht="26.25" customHeight="1">
      <c r="A82" s="58">
        <v>15</v>
      </c>
      <c r="B82" s="662"/>
      <c r="C82" s="663"/>
      <c r="D82" s="663"/>
      <c r="E82" s="663"/>
      <c r="F82" s="663"/>
      <c r="G82" s="663"/>
      <c r="H82" s="663"/>
      <c r="I82" s="663"/>
      <c r="J82" s="663"/>
      <c r="K82" s="663"/>
      <c r="L82" s="663"/>
      <c r="M82" s="663"/>
      <c r="N82" s="663"/>
      <c r="O82" s="663"/>
      <c r="P82" s="664"/>
      <c r="Q82" s="653"/>
      <c r="R82" s="654"/>
      <c r="S82" s="654"/>
      <c r="T82" s="654"/>
      <c r="U82" s="654"/>
      <c r="V82" s="654"/>
      <c r="W82" s="654"/>
      <c r="X82" s="654"/>
      <c r="Y82" s="654"/>
      <c r="Z82" s="654"/>
      <c r="AA82" s="654"/>
      <c r="AB82" s="654"/>
      <c r="AC82" s="654"/>
      <c r="AD82" s="654"/>
      <c r="AE82" s="654"/>
      <c r="AF82" s="654"/>
      <c r="AG82" s="654"/>
      <c r="AH82" s="654"/>
      <c r="AI82" s="654"/>
      <c r="AJ82" s="654"/>
      <c r="AK82" s="654"/>
      <c r="AL82" s="654"/>
      <c r="AM82" s="654"/>
      <c r="AN82" s="654"/>
      <c r="AO82" s="654"/>
      <c r="AP82" s="654"/>
      <c r="AQ82" s="654"/>
      <c r="AR82" s="654"/>
      <c r="AS82" s="654"/>
      <c r="AT82" s="654"/>
      <c r="AU82" s="654"/>
      <c r="AV82" s="654"/>
      <c r="AW82" s="654"/>
      <c r="AX82" s="654"/>
      <c r="AY82" s="654"/>
      <c r="AZ82" s="660"/>
      <c r="BA82" s="660"/>
      <c r="BB82" s="660"/>
      <c r="BC82" s="660"/>
      <c r="BD82" s="661"/>
      <c r="BE82" s="61"/>
      <c r="BF82" s="61"/>
      <c r="BG82" s="61"/>
      <c r="BH82" s="61"/>
      <c r="BI82" s="61"/>
      <c r="BJ82" s="61"/>
      <c r="BK82" s="61"/>
      <c r="BL82" s="61"/>
      <c r="BM82" s="61"/>
      <c r="BN82" s="61"/>
      <c r="BO82" s="61"/>
      <c r="BP82" s="61"/>
      <c r="BQ82" s="58">
        <v>76</v>
      </c>
      <c r="BR82" s="87"/>
      <c r="BS82" s="728"/>
      <c r="BT82" s="729"/>
      <c r="BU82" s="729"/>
      <c r="BV82" s="729"/>
      <c r="BW82" s="729"/>
      <c r="BX82" s="729"/>
      <c r="BY82" s="729"/>
      <c r="BZ82" s="729"/>
      <c r="CA82" s="729"/>
      <c r="CB82" s="729"/>
      <c r="CC82" s="729"/>
      <c r="CD82" s="729"/>
      <c r="CE82" s="729"/>
      <c r="CF82" s="729"/>
      <c r="CG82" s="730"/>
      <c r="CH82" s="725"/>
      <c r="CI82" s="726"/>
      <c r="CJ82" s="726"/>
      <c r="CK82" s="726"/>
      <c r="CL82" s="727"/>
      <c r="CM82" s="725"/>
      <c r="CN82" s="726"/>
      <c r="CO82" s="726"/>
      <c r="CP82" s="726"/>
      <c r="CQ82" s="727"/>
      <c r="CR82" s="725"/>
      <c r="CS82" s="726"/>
      <c r="CT82" s="726"/>
      <c r="CU82" s="726"/>
      <c r="CV82" s="727"/>
      <c r="CW82" s="725"/>
      <c r="CX82" s="726"/>
      <c r="CY82" s="726"/>
      <c r="CZ82" s="726"/>
      <c r="DA82" s="727"/>
      <c r="DB82" s="725"/>
      <c r="DC82" s="726"/>
      <c r="DD82" s="726"/>
      <c r="DE82" s="726"/>
      <c r="DF82" s="727"/>
      <c r="DG82" s="725"/>
      <c r="DH82" s="726"/>
      <c r="DI82" s="726"/>
      <c r="DJ82" s="726"/>
      <c r="DK82" s="727"/>
      <c r="DL82" s="725"/>
      <c r="DM82" s="726"/>
      <c r="DN82" s="726"/>
      <c r="DO82" s="726"/>
      <c r="DP82" s="727"/>
      <c r="DQ82" s="725"/>
      <c r="DR82" s="726"/>
      <c r="DS82" s="726"/>
      <c r="DT82" s="726"/>
      <c r="DU82" s="727"/>
      <c r="DV82" s="728"/>
      <c r="DW82" s="729"/>
      <c r="DX82" s="729"/>
      <c r="DY82" s="729"/>
      <c r="DZ82" s="731"/>
      <c r="EA82" s="53"/>
    </row>
    <row r="83" spans="1:131" s="50" customFormat="1" ht="26.25" customHeight="1">
      <c r="A83" s="58">
        <v>16</v>
      </c>
      <c r="B83" s="662"/>
      <c r="C83" s="663"/>
      <c r="D83" s="663"/>
      <c r="E83" s="663"/>
      <c r="F83" s="663"/>
      <c r="G83" s="663"/>
      <c r="H83" s="663"/>
      <c r="I83" s="663"/>
      <c r="J83" s="663"/>
      <c r="K83" s="663"/>
      <c r="L83" s="663"/>
      <c r="M83" s="663"/>
      <c r="N83" s="663"/>
      <c r="O83" s="663"/>
      <c r="P83" s="664"/>
      <c r="Q83" s="653"/>
      <c r="R83" s="654"/>
      <c r="S83" s="654"/>
      <c r="T83" s="654"/>
      <c r="U83" s="654"/>
      <c r="V83" s="654"/>
      <c r="W83" s="654"/>
      <c r="X83" s="654"/>
      <c r="Y83" s="654"/>
      <c r="Z83" s="654"/>
      <c r="AA83" s="654"/>
      <c r="AB83" s="654"/>
      <c r="AC83" s="654"/>
      <c r="AD83" s="654"/>
      <c r="AE83" s="654"/>
      <c r="AF83" s="654"/>
      <c r="AG83" s="654"/>
      <c r="AH83" s="654"/>
      <c r="AI83" s="654"/>
      <c r="AJ83" s="654"/>
      <c r="AK83" s="654"/>
      <c r="AL83" s="654"/>
      <c r="AM83" s="654"/>
      <c r="AN83" s="654"/>
      <c r="AO83" s="654"/>
      <c r="AP83" s="654"/>
      <c r="AQ83" s="654"/>
      <c r="AR83" s="654"/>
      <c r="AS83" s="654"/>
      <c r="AT83" s="654"/>
      <c r="AU83" s="654"/>
      <c r="AV83" s="654"/>
      <c r="AW83" s="654"/>
      <c r="AX83" s="654"/>
      <c r="AY83" s="654"/>
      <c r="AZ83" s="660"/>
      <c r="BA83" s="660"/>
      <c r="BB83" s="660"/>
      <c r="BC83" s="660"/>
      <c r="BD83" s="661"/>
      <c r="BE83" s="61"/>
      <c r="BF83" s="61"/>
      <c r="BG83" s="61"/>
      <c r="BH83" s="61"/>
      <c r="BI83" s="61"/>
      <c r="BJ83" s="61"/>
      <c r="BK83" s="61"/>
      <c r="BL83" s="61"/>
      <c r="BM83" s="61"/>
      <c r="BN83" s="61"/>
      <c r="BO83" s="61"/>
      <c r="BP83" s="61"/>
      <c r="BQ83" s="58">
        <v>77</v>
      </c>
      <c r="BR83" s="87"/>
      <c r="BS83" s="728"/>
      <c r="BT83" s="729"/>
      <c r="BU83" s="729"/>
      <c r="BV83" s="729"/>
      <c r="BW83" s="729"/>
      <c r="BX83" s="729"/>
      <c r="BY83" s="729"/>
      <c r="BZ83" s="729"/>
      <c r="CA83" s="729"/>
      <c r="CB83" s="729"/>
      <c r="CC83" s="729"/>
      <c r="CD83" s="729"/>
      <c r="CE83" s="729"/>
      <c r="CF83" s="729"/>
      <c r="CG83" s="730"/>
      <c r="CH83" s="725"/>
      <c r="CI83" s="726"/>
      <c r="CJ83" s="726"/>
      <c r="CK83" s="726"/>
      <c r="CL83" s="727"/>
      <c r="CM83" s="725"/>
      <c r="CN83" s="726"/>
      <c r="CO83" s="726"/>
      <c r="CP83" s="726"/>
      <c r="CQ83" s="727"/>
      <c r="CR83" s="725"/>
      <c r="CS83" s="726"/>
      <c r="CT83" s="726"/>
      <c r="CU83" s="726"/>
      <c r="CV83" s="727"/>
      <c r="CW83" s="725"/>
      <c r="CX83" s="726"/>
      <c r="CY83" s="726"/>
      <c r="CZ83" s="726"/>
      <c r="DA83" s="727"/>
      <c r="DB83" s="725"/>
      <c r="DC83" s="726"/>
      <c r="DD83" s="726"/>
      <c r="DE83" s="726"/>
      <c r="DF83" s="727"/>
      <c r="DG83" s="725"/>
      <c r="DH83" s="726"/>
      <c r="DI83" s="726"/>
      <c r="DJ83" s="726"/>
      <c r="DK83" s="727"/>
      <c r="DL83" s="725"/>
      <c r="DM83" s="726"/>
      <c r="DN83" s="726"/>
      <c r="DO83" s="726"/>
      <c r="DP83" s="727"/>
      <c r="DQ83" s="725"/>
      <c r="DR83" s="726"/>
      <c r="DS83" s="726"/>
      <c r="DT83" s="726"/>
      <c r="DU83" s="727"/>
      <c r="DV83" s="728"/>
      <c r="DW83" s="729"/>
      <c r="DX83" s="729"/>
      <c r="DY83" s="729"/>
      <c r="DZ83" s="731"/>
      <c r="EA83" s="53"/>
    </row>
    <row r="84" spans="1:131" s="50" customFormat="1" ht="26.25" customHeight="1">
      <c r="A84" s="58">
        <v>17</v>
      </c>
      <c r="B84" s="662"/>
      <c r="C84" s="663"/>
      <c r="D84" s="663"/>
      <c r="E84" s="663"/>
      <c r="F84" s="663"/>
      <c r="G84" s="663"/>
      <c r="H84" s="663"/>
      <c r="I84" s="663"/>
      <c r="J84" s="663"/>
      <c r="K84" s="663"/>
      <c r="L84" s="663"/>
      <c r="M84" s="663"/>
      <c r="N84" s="663"/>
      <c r="O84" s="663"/>
      <c r="P84" s="664"/>
      <c r="Q84" s="653"/>
      <c r="R84" s="654"/>
      <c r="S84" s="654"/>
      <c r="T84" s="654"/>
      <c r="U84" s="654"/>
      <c r="V84" s="654"/>
      <c r="W84" s="654"/>
      <c r="X84" s="654"/>
      <c r="Y84" s="654"/>
      <c r="Z84" s="654"/>
      <c r="AA84" s="654"/>
      <c r="AB84" s="654"/>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654"/>
      <c r="AY84" s="654"/>
      <c r="AZ84" s="660"/>
      <c r="BA84" s="660"/>
      <c r="BB84" s="660"/>
      <c r="BC84" s="660"/>
      <c r="BD84" s="661"/>
      <c r="BE84" s="61"/>
      <c r="BF84" s="61"/>
      <c r="BG84" s="61"/>
      <c r="BH84" s="61"/>
      <c r="BI84" s="61"/>
      <c r="BJ84" s="61"/>
      <c r="BK84" s="61"/>
      <c r="BL84" s="61"/>
      <c r="BM84" s="61"/>
      <c r="BN84" s="61"/>
      <c r="BO84" s="61"/>
      <c r="BP84" s="61"/>
      <c r="BQ84" s="58">
        <v>78</v>
      </c>
      <c r="BR84" s="87"/>
      <c r="BS84" s="728"/>
      <c r="BT84" s="729"/>
      <c r="BU84" s="729"/>
      <c r="BV84" s="729"/>
      <c r="BW84" s="729"/>
      <c r="BX84" s="729"/>
      <c r="BY84" s="729"/>
      <c r="BZ84" s="729"/>
      <c r="CA84" s="729"/>
      <c r="CB84" s="729"/>
      <c r="CC84" s="729"/>
      <c r="CD84" s="729"/>
      <c r="CE84" s="729"/>
      <c r="CF84" s="729"/>
      <c r="CG84" s="730"/>
      <c r="CH84" s="725"/>
      <c r="CI84" s="726"/>
      <c r="CJ84" s="726"/>
      <c r="CK84" s="726"/>
      <c r="CL84" s="727"/>
      <c r="CM84" s="725"/>
      <c r="CN84" s="726"/>
      <c r="CO84" s="726"/>
      <c r="CP84" s="726"/>
      <c r="CQ84" s="727"/>
      <c r="CR84" s="725"/>
      <c r="CS84" s="726"/>
      <c r="CT84" s="726"/>
      <c r="CU84" s="726"/>
      <c r="CV84" s="727"/>
      <c r="CW84" s="725"/>
      <c r="CX84" s="726"/>
      <c r="CY84" s="726"/>
      <c r="CZ84" s="726"/>
      <c r="DA84" s="727"/>
      <c r="DB84" s="725"/>
      <c r="DC84" s="726"/>
      <c r="DD84" s="726"/>
      <c r="DE84" s="726"/>
      <c r="DF84" s="727"/>
      <c r="DG84" s="725"/>
      <c r="DH84" s="726"/>
      <c r="DI84" s="726"/>
      <c r="DJ84" s="726"/>
      <c r="DK84" s="727"/>
      <c r="DL84" s="725"/>
      <c r="DM84" s="726"/>
      <c r="DN84" s="726"/>
      <c r="DO84" s="726"/>
      <c r="DP84" s="727"/>
      <c r="DQ84" s="725"/>
      <c r="DR84" s="726"/>
      <c r="DS84" s="726"/>
      <c r="DT84" s="726"/>
      <c r="DU84" s="727"/>
      <c r="DV84" s="728"/>
      <c r="DW84" s="729"/>
      <c r="DX84" s="729"/>
      <c r="DY84" s="729"/>
      <c r="DZ84" s="731"/>
      <c r="EA84" s="53"/>
    </row>
    <row r="85" spans="1:131" s="50" customFormat="1" ht="26.25" customHeight="1">
      <c r="A85" s="58">
        <v>18</v>
      </c>
      <c r="B85" s="662"/>
      <c r="C85" s="663"/>
      <c r="D85" s="663"/>
      <c r="E85" s="663"/>
      <c r="F85" s="663"/>
      <c r="G85" s="663"/>
      <c r="H85" s="663"/>
      <c r="I85" s="663"/>
      <c r="J85" s="663"/>
      <c r="K85" s="663"/>
      <c r="L85" s="663"/>
      <c r="M85" s="663"/>
      <c r="N85" s="663"/>
      <c r="O85" s="663"/>
      <c r="P85" s="664"/>
      <c r="Q85" s="653"/>
      <c r="R85" s="654"/>
      <c r="S85" s="654"/>
      <c r="T85" s="654"/>
      <c r="U85" s="654"/>
      <c r="V85" s="654"/>
      <c r="W85" s="654"/>
      <c r="X85" s="654"/>
      <c r="Y85" s="654"/>
      <c r="Z85" s="654"/>
      <c r="AA85" s="654"/>
      <c r="AB85" s="654"/>
      <c r="AC85" s="654"/>
      <c r="AD85" s="654"/>
      <c r="AE85" s="654"/>
      <c r="AF85" s="654"/>
      <c r="AG85" s="654"/>
      <c r="AH85" s="654"/>
      <c r="AI85" s="654"/>
      <c r="AJ85" s="654"/>
      <c r="AK85" s="654"/>
      <c r="AL85" s="654"/>
      <c r="AM85" s="654"/>
      <c r="AN85" s="654"/>
      <c r="AO85" s="654"/>
      <c r="AP85" s="654"/>
      <c r="AQ85" s="654"/>
      <c r="AR85" s="654"/>
      <c r="AS85" s="654"/>
      <c r="AT85" s="654"/>
      <c r="AU85" s="654"/>
      <c r="AV85" s="654"/>
      <c r="AW85" s="654"/>
      <c r="AX85" s="654"/>
      <c r="AY85" s="654"/>
      <c r="AZ85" s="660"/>
      <c r="BA85" s="660"/>
      <c r="BB85" s="660"/>
      <c r="BC85" s="660"/>
      <c r="BD85" s="661"/>
      <c r="BE85" s="61"/>
      <c r="BF85" s="61"/>
      <c r="BG85" s="61"/>
      <c r="BH85" s="61"/>
      <c r="BI85" s="61"/>
      <c r="BJ85" s="61"/>
      <c r="BK85" s="61"/>
      <c r="BL85" s="61"/>
      <c r="BM85" s="61"/>
      <c r="BN85" s="61"/>
      <c r="BO85" s="61"/>
      <c r="BP85" s="61"/>
      <c r="BQ85" s="58">
        <v>79</v>
      </c>
      <c r="BR85" s="87"/>
      <c r="BS85" s="728"/>
      <c r="BT85" s="729"/>
      <c r="BU85" s="729"/>
      <c r="BV85" s="729"/>
      <c r="BW85" s="729"/>
      <c r="BX85" s="729"/>
      <c r="BY85" s="729"/>
      <c r="BZ85" s="729"/>
      <c r="CA85" s="729"/>
      <c r="CB85" s="729"/>
      <c r="CC85" s="729"/>
      <c r="CD85" s="729"/>
      <c r="CE85" s="729"/>
      <c r="CF85" s="729"/>
      <c r="CG85" s="730"/>
      <c r="CH85" s="725"/>
      <c r="CI85" s="726"/>
      <c r="CJ85" s="726"/>
      <c r="CK85" s="726"/>
      <c r="CL85" s="727"/>
      <c r="CM85" s="725"/>
      <c r="CN85" s="726"/>
      <c r="CO85" s="726"/>
      <c r="CP85" s="726"/>
      <c r="CQ85" s="727"/>
      <c r="CR85" s="725"/>
      <c r="CS85" s="726"/>
      <c r="CT85" s="726"/>
      <c r="CU85" s="726"/>
      <c r="CV85" s="727"/>
      <c r="CW85" s="725"/>
      <c r="CX85" s="726"/>
      <c r="CY85" s="726"/>
      <c r="CZ85" s="726"/>
      <c r="DA85" s="727"/>
      <c r="DB85" s="725"/>
      <c r="DC85" s="726"/>
      <c r="DD85" s="726"/>
      <c r="DE85" s="726"/>
      <c r="DF85" s="727"/>
      <c r="DG85" s="725"/>
      <c r="DH85" s="726"/>
      <c r="DI85" s="726"/>
      <c r="DJ85" s="726"/>
      <c r="DK85" s="727"/>
      <c r="DL85" s="725"/>
      <c r="DM85" s="726"/>
      <c r="DN85" s="726"/>
      <c r="DO85" s="726"/>
      <c r="DP85" s="727"/>
      <c r="DQ85" s="725"/>
      <c r="DR85" s="726"/>
      <c r="DS85" s="726"/>
      <c r="DT85" s="726"/>
      <c r="DU85" s="727"/>
      <c r="DV85" s="728"/>
      <c r="DW85" s="729"/>
      <c r="DX85" s="729"/>
      <c r="DY85" s="729"/>
      <c r="DZ85" s="731"/>
      <c r="EA85" s="53"/>
    </row>
    <row r="86" spans="1:131" s="50" customFormat="1" ht="26.25" customHeight="1">
      <c r="A86" s="58">
        <v>19</v>
      </c>
      <c r="B86" s="662"/>
      <c r="C86" s="663"/>
      <c r="D86" s="663"/>
      <c r="E86" s="663"/>
      <c r="F86" s="663"/>
      <c r="G86" s="663"/>
      <c r="H86" s="663"/>
      <c r="I86" s="663"/>
      <c r="J86" s="663"/>
      <c r="K86" s="663"/>
      <c r="L86" s="663"/>
      <c r="M86" s="663"/>
      <c r="N86" s="663"/>
      <c r="O86" s="663"/>
      <c r="P86" s="664"/>
      <c r="Q86" s="653"/>
      <c r="R86" s="654"/>
      <c r="S86" s="654"/>
      <c r="T86" s="654"/>
      <c r="U86" s="654"/>
      <c r="V86" s="654"/>
      <c r="W86" s="654"/>
      <c r="X86" s="654"/>
      <c r="Y86" s="654"/>
      <c r="Z86" s="654"/>
      <c r="AA86" s="654"/>
      <c r="AB86" s="654"/>
      <c r="AC86" s="654"/>
      <c r="AD86" s="654"/>
      <c r="AE86" s="654"/>
      <c r="AF86" s="654"/>
      <c r="AG86" s="654"/>
      <c r="AH86" s="654"/>
      <c r="AI86" s="654"/>
      <c r="AJ86" s="654"/>
      <c r="AK86" s="654"/>
      <c r="AL86" s="654"/>
      <c r="AM86" s="654"/>
      <c r="AN86" s="654"/>
      <c r="AO86" s="654"/>
      <c r="AP86" s="654"/>
      <c r="AQ86" s="654"/>
      <c r="AR86" s="654"/>
      <c r="AS86" s="654"/>
      <c r="AT86" s="654"/>
      <c r="AU86" s="654"/>
      <c r="AV86" s="654"/>
      <c r="AW86" s="654"/>
      <c r="AX86" s="654"/>
      <c r="AY86" s="654"/>
      <c r="AZ86" s="660"/>
      <c r="BA86" s="660"/>
      <c r="BB86" s="660"/>
      <c r="BC86" s="660"/>
      <c r="BD86" s="661"/>
      <c r="BE86" s="61"/>
      <c r="BF86" s="61"/>
      <c r="BG86" s="61"/>
      <c r="BH86" s="61"/>
      <c r="BI86" s="61"/>
      <c r="BJ86" s="61"/>
      <c r="BK86" s="61"/>
      <c r="BL86" s="61"/>
      <c r="BM86" s="61"/>
      <c r="BN86" s="61"/>
      <c r="BO86" s="61"/>
      <c r="BP86" s="61"/>
      <c r="BQ86" s="58">
        <v>80</v>
      </c>
      <c r="BR86" s="87"/>
      <c r="BS86" s="728"/>
      <c r="BT86" s="729"/>
      <c r="BU86" s="729"/>
      <c r="BV86" s="729"/>
      <c r="BW86" s="729"/>
      <c r="BX86" s="729"/>
      <c r="BY86" s="729"/>
      <c r="BZ86" s="729"/>
      <c r="CA86" s="729"/>
      <c r="CB86" s="729"/>
      <c r="CC86" s="729"/>
      <c r="CD86" s="729"/>
      <c r="CE86" s="729"/>
      <c r="CF86" s="729"/>
      <c r="CG86" s="730"/>
      <c r="CH86" s="725"/>
      <c r="CI86" s="726"/>
      <c r="CJ86" s="726"/>
      <c r="CK86" s="726"/>
      <c r="CL86" s="727"/>
      <c r="CM86" s="725"/>
      <c r="CN86" s="726"/>
      <c r="CO86" s="726"/>
      <c r="CP86" s="726"/>
      <c r="CQ86" s="727"/>
      <c r="CR86" s="725"/>
      <c r="CS86" s="726"/>
      <c r="CT86" s="726"/>
      <c r="CU86" s="726"/>
      <c r="CV86" s="727"/>
      <c r="CW86" s="725"/>
      <c r="CX86" s="726"/>
      <c r="CY86" s="726"/>
      <c r="CZ86" s="726"/>
      <c r="DA86" s="727"/>
      <c r="DB86" s="725"/>
      <c r="DC86" s="726"/>
      <c r="DD86" s="726"/>
      <c r="DE86" s="726"/>
      <c r="DF86" s="727"/>
      <c r="DG86" s="725"/>
      <c r="DH86" s="726"/>
      <c r="DI86" s="726"/>
      <c r="DJ86" s="726"/>
      <c r="DK86" s="727"/>
      <c r="DL86" s="725"/>
      <c r="DM86" s="726"/>
      <c r="DN86" s="726"/>
      <c r="DO86" s="726"/>
      <c r="DP86" s="727"/>
      <c r="DQ86" s="725"/>
      <c r="DR86" s="726"/>
      <c r="DS86" s="726"/>
      <c r="DT86" s="726"/>
      <c r="DU86" s="727"/>
      <c r="DV86" s="728"/>
      <c r="DW86" s="729"/>
      <c r="DX86" s="729"/>
      <c r="DY86" s="729"/>
      <c r="DZ86" s="731"/>
      <c r="EA86" s="53"/>
    </row>
    <row r="87" spans="1:131" s="50" customFormat="1" ht="26.25" customHeight="1">
      <c r="A87" s="63">
        <v>20</v>
      </c>
      <c r="B87" s="732"/>
      <c r="C87" s="733"/>
      <c r="D87" s="733"/>
      <c r="E87" s="733"/>
      <c r="F87" s="733"/>
      <c r="G87" s="733"/>
      <c r="H87" s="733"/>
      <c r="I87" s="733"/>
      <c r="J87" s="733"/>
      <c r="K87" s="733"/>
      <c r="L87" s="733"/>
      <c r="M87" s="733"/>
      <c r="N87" s="733"/>
      <c r="O87" s="733"/>
      <c r="P87" s="734"/>
      <c r="Q87" s="735"/>
      <c r="R87" s="736"/>
      <c r="S87" s="736"/>
      <c r="T87" s="736"/>
      <c r="U87" s="736"/>
      <c r="V87" s="736"/>
      <c r="W87" s="736"/>
      <c r="X87" s="736"/>
      <c r="Y87" s="736"/>
      <c r="Z87" s="736"/>
      <c r="AA87" s="736"/>
      <c r="AB87" s="736"/>
      <c r="AC87" s="736"/>
      <c r="AD87" s="736"/>
      <c r="AE87" s="736"/>
      <c r="AF87" s="736"/>
      <c r="AG87" s="736"/>
      <c r="AH87" s="736"/>
      <c r="AI87" s="736"/>
      <c r="AJ87" s="736"/>
      <c r="AK87" s="736"/>
      <c r="AL87" s="736"/>
      <c r="AM87" s="736"/>
      <c r="AN87" s="736"/>
      <c r="AO87" s="736"/>
      <c r="AP87" s="736"/>
      <c r="AQ87" s="736"/>
      <c r="AR87" s="736"/>
      <c r="AS87" s="736"/>
      <c r="AT87" s="736"/>
      <c r="AU87" s="736"/>
      <c r="AV87" s="736"/>
      <c r="AW87" s="736"/>
      <c r="AX87" s="736"/>
      <c r="AY87" s="736"/>
      <c r="AZ87" s="737"/>
      <c r="BA87" s="737"/>
      <c r="BB87" s="737"/>
      <c r="BC87" s="737"/>
      <c r="BD87" s="738"/>
      <c r="BE87" s="61"/>
      <c r="BF87" s="61"/>
      <c r="BG87" s="61"/>
      <c r="BH87" s="61"/>
      <c r="BI87" s="61"/>
      <c r="BJ87" s="61"/>
      <c r="BK87" s="61"/>
      <c r="BL87" s="61"/>
      <c r="BM87" s="61"/>
      <c r="BN87" s="61"/>
      <c r="BO87" s="61"/>
      <c r="BP87" s="61"/>
      <c r="BQ87" s="58">
        <v>81</v>
      </c>
      <c r="BR87" s="87"/>
      <c r="BS87" s="728"/>
      <c r="BT87" s="729"/>
      <c r="BU87" s="729"/>
      <c r="BV87" s="729"/>
      <c r="BW87" s="729"/>
      <c r="BX87" s="729"/>
      <c r="BY87" s="729"/>
      <c r="BZ87" s="729"/>
      <c r="CA87" s="729"/>
      <c r="CB87" s="729"/>
      <c r="CC87" s="729"/>
      <c r="CD87" s="729"/>
      <c r="CE87" s="729"/>
      <c r="CF87" s="729"/>
      <c r="CG87" s="730"/>
      <c r="CH87" s="725"/>
      <c r="CI87" s="726"/>
      <c r="CJ87" s="726"/>
      <c r="CK87" s="726"/>
      <c r="CL87" s="727"/>
      <c r="CM87" s="725"/>
      <c r="CN87" s="726"/>
      <c r="CO87" s="726"/>
      <c r="CP87" s="726"/>
      <c r="CQ87" s="727"/>
      <c r="CR87" s="725"/>
      <c r="CS87" s="726"/>
      <c r="CT87" s="726"/>
      <c r="CU87" s="726"/>
      <c r="CV87" s="727"/>
      <c r="CW87" s="725"/>
      <c r="CX87" s="726"/>
      <c r="CY87" s="726"/>
      <c r="CZ87" s="726"/>
      <c r="DA87" s="727"/>
      <c r="DB87" s="725"/>
      <c r="DC87" s="726"/>
      <c r="DD87" s="726"/>
      <c r="DE87" s="726"/>
      <c r="DF87" s="727"/>
      <c r="DG87" s="725"/>
      <c r="DH87" s="726"/>
      <c r="DI87" s="726"/>
      <c r="DJ87" s="726"/>
      <c r="DK87" s="727"/>
      <c r="DL87" s="725"/>
      <c r="DM87" s="726"/>
      <c r="DN87" s="726"/>
      <c r="DO87" s="726"/>
      <c r="DP87" s="727"/>
      <c r="DQ87" s="725"/>
      <c r="DR87" s="726"/>
      <c r="DS87" s="726"/>
      <c r="DT87" s="726"/>
      <c r="DU87" s="727"/>
      <c r="DV87" s="728"/>
      <c r="DW87" s="729"/>
      <c r="DX87" s="729"/>
      <c r="DY87" s="729"/>
      <c r="DZ87" s="731"/>
      <c r="EA87" s="53"/>
    </row>
    <row r="88" spans="1:131" s="50" customFormat="1" ht="26.25" customHeight="1">
      <c r="A88" s="59" t="s">
        <v>419</v>
      </c>
      <c r="B88" s="682" t="s">
        <v>436</v>
      </c>
      <c r="C88" s="683"/>
      <c r="D88" s="683"/>
      <c r="E88" s="683"/>
      <c r="F88" s="683"/>
      <c r="G88" s="683"/>
      <c r="H88" s="683"/>
      <c r="I88" s="683"/>
      <c r="J88" s="683"/>
      <c r="K88" s="683"/>
      <c r="L88" s="683"/>
      <c r="M88" s="683"/>
      <c r="N88" s="683"/>
      <c r="O88" s="683"/>
      <c r="P88" s="684"/>
      <c r="Q88" s="722"/>
      <c r="R88" s="691"/>
      <c r="S88" s="691"/>
      <c r="T88" s="691"/>
      <c r="U88" s="691"/>
      <c r="V88" s="691"/>
      <c r="W88" s="691"/>
      <c r="X88" s="691"/>
      <c r="Y88" s="691"/>
      <c r="Z88" s="691"/>
      <c r="AA88" s="691"/>
      <c r="AB88" s="691"/>
      <c r="AC88" s="691"/>
      <c r="AD88" s="691"/>
      <c r="AE88" s="691"/>
      <c r="AF88" s="686">
        <v>16832</v>
      </c>
      <c r="AG88" s="686"/>
      <c r="AH88" s="686"/>
      <c r="AI88" s="686"/>
      <c r="AJ88" s="686"/>
      <c r="AK88" s="691"/>
      <c r="AL88" s="691"/>
      <c r="AM88" s="691"/>
      <c r="AN88" s="691"/>
      <c r="AO88" s="691"/>
      <c r="AP88" s="686">
        <v>63</v>
      </c>
      <c r="AQ88" s="686"/>
      <c r="AR88" s="686"/>
      <c r="AS88" s="686"/>
      <c r="AT88" s="686"/>
      <c r="AU88" s="686">
        <v>63</v>
      </c>
      <c r="AV88" s="686"/>
      <c r="AW88" s="686"/>
      <c r="AX88" s="686"/>
      <c r="AY88" s="686"/>
      <c r="AZ88" s="692"/>
      <c r="BA88" s="692"/>
      <c r="BB88" s="692"/>
      <c r="BC88" s="692"/>
      <c r="BD88" s="693"/>
      <c r="BE88" s="61"/>
      <c r="BF88" s="61"/>
      <c r="BG88" s="61"/>
      <c r="BH88" s="61"/>
      <c r="BI88" s="61"/>
      <c r="BJ88" s="61"/>
      <c r="BK88" s="61"/>
      <c r="BL88" s="61"/>
      <c r="BM88" s="61"/>
      <c r="BN88" s="61"/>
      <c r="BO88" s="61"/>
      <c r="BP88" s="61"/>
      <c r="BQ88" s="58">
        <v>82</v>
      </c>
      <c r="BR88" s="87"/>
      <c r="BS88" s="728"/>
      <c r="BT88" s="729"/>
      <c r="BU88" s="729"/>
      <c r="BV88" s="729"/>
      <c r="BW88" s="729"/>
      <c r="BX88" s="729"/>
      <c r="BY88" s="729"/>
      <c r="BZ88" s="729"/>
      <c r="CA88" s="729"/>
      <c r="CB88" s="729"/>
      <c r="CC88" s="729"/>
      <c r="CD88" s="729"/>
      <c r="CE88" s="729"/>
      <c r="CF88" s="729"/>
      <c r="CG88" s="730"/>
      <c r="CH88" s="725"/>
      <c r="CI88" s="726"/>
      <c r="CJ88" s="726"/>
      <c r="CK88" s="726"/>
      <c r="CL88" s="727"/>
      <c r="CM88" s="725"/>
      <c r="CN88" s="726"/>
      <c r="CO88" s="726"/>
      <c r="CP88" s="726"/>
      <c r="CQ88" s="727"/>
      <c r="CR88" s="725"/>
      <c r="CS88" s="726"/>
      <c r="CT88" s="726"/>
      <c r="CU88" s="726"/>
      <c r="CV88" s="727"/>
      <c r="CW88" s="725"/>
      <c r="CX88" s="726"/>
      <c r="CY88" s="726"/>
      <c r="CZ88" s="726"/>
      <c r="DA88" s="727"/>
      <c r="DB88" s="725"/>
      <c r="DC88" s="726"/>
      <c r="DD88" s="726"/>
      <c r="DE88" s="726"/>
      <c r="DF88" s="727"/>
      <c r="DG88" s="725"/>
      <c r="DH88" s="726"/>
      <c r="DI88" s="726"/>
      <c r="DJ88" s="726"/>
      <c r="DK88" s="727"/>
      <c r="DL88" s="725"/>
      <c r="DM88" s="726"/>
      <c r="DN88" s="726"/>
      <c r="DO88" s="726"/>
      <c r="DP88" s="727"/>
      <c r="DQ88" s="725"/>
      <c r="DR88" s="726"/>
      <c r="DS88" s="726"/>
      <c r="DT88" s="726"/>
      <c r="DU88" s="727"/>
      <c r="DV88" s="728"/>
      <c r="DW88" s="729"/>
      <c r="DX88" s="729"/>
      <c r="DY88" s="729"/>
      <c r="DZ88" s="731"/>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28"/>
      <c r="BT89" s="729"/>
      <c r="BU89" s="729"/>
      <c r="BV89" s="729"/>
      <c r="BW89" s="729"/>
      <c r="BX89" s="729"/>
      <c r="BY89" s="729"/>
      <c r="BZ89" s="729"/>
      <c r="CA89" s="729"/>
      <c r="CB89" s="729"/>
      <c r="CC89" s="729"/>
      <c r="CD89" s="729"/>
      <c r="CE89" s="729"/>
      <c r="CF89" s="729"/>
      <c r="CG89" s="730"/>
      <c r="CH89" s="725"/>
      <c r="CI89" s="726"/>
      <c r="CJ89" s="726"/>
      <c r="CK89" s="726"/>
      <c r="CL89" s="727"/>
      <c r="CM89" s="725"/>
      <c r="CN89" s="726"/>
      <c r="CO89" s="726"/>
      <c r="CP89" s="726"/>
      <c r="CQ89" s="727"/>
      <c r="CR89" s="725"/>
      <c r="CS89" s="726"/>
      <c r="CT89" s="726"/>
      <c r="CU89" s="726"/>
      <c r="CV89" s="727"/>
      <c r="CW89" s="725"/>
      <c r="CX89" s="726"/>
      <c r="CY89" s="726"/>
      <c r="CZ89" s="726"/>
      <c r="DA89" s="727"/>
      <c r="DB89" s="725"/>
      <c r="DC89" s="726"/>
      <c r="DD89" s="726"/>
      <c r="DE89" s="726"/>
      <c r="DF89" s="727"/>
      <c r="DG89" s="725"/>
      <c r="DH89" s="726"/>
      <c r="DI89" s="726"/>
      <c r="DJ89" s="726"/>
      <c r="DK89" s="727"/>
      <c r="DL89" s="725"/>
      <c r="DM89" s="726"/>
      <c r="DN89" s="726"/>
      <c r="DO89" s="726"/>
      <c r="DP89" s="727"/>
      <c r="DQ89" s="725"/>
      <c r="DR89" s="726"/>
      <c r="DS89" s="726"/>
      <c r="DT89" s="726"/>
      <c r="DU89" s="727"/>
      <c r="DV89" s="728"/>
      <c r="DW89" s="729"/>
      <c r="DX89" s="729"/>
      <c r="DY89" s="729"/>
      <c r="DZ89" s="731"/>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28"/>
      <c r="BT90" s="729"/>
      <c r="BU90" s="729"/>
      <c r="BV90" s="729"/>
      <c r="BW90" s="729"/>
      <c r="BX90" s="729"/>
      <c r="BY90" s="729"/>
      <c r="BZ90" s="729"/>
      <c r="CA90" s="729"/>
      <c r="CB90" s="729"/>
      <c r="CC90" s="729"/>
      <c r="CD90" s="729"/>
      <c r="CE90" s="729"/>
      <c r="CF90" s="729"/>
      <c r="CG90" s="730"/>
      <c r="CH90" s="725"/>
      <c r="CI90" s="726"/>
      <c r="CJ90" s="726"/>
      <c r="CK90" s="726"/>
      <c r="CL90" s="727"/>
      <c r="CM90" s="725"/>
      <c r="CN90" s="726"/>
      <c r="CO90" s="726"/>
      <c r="CP90" s="726"/>
      <c r="CQ90" s="727"/>
      <c r="CR90" s="725"/>
      <c r="CS90" s="726"/>
      <c r="CT90" s="726"/>
      <c r="CU90" s="726"/>
      <c r="CV90" s="727"/>
      <c r="CW90" s="725"/>
      <c r="CX90" s="726"/>
      <c r="CY90" s="726"/>
      <c r="CZ90" s="726"/>
      <c r="DA90" s="727"/>
      <c r="DB90" s="725"/>
      <c r="DC90" s="726"/>
      <c r="DD90" s="726"/>
      <c r="DE90" s="726"/>
      <c r="DF90" s="727"/>
      <c r="DG90" s="725"/>
      <c r="DH90" s="726"/>
      <c r="DI90" s="726"/>
      <c r="DJ90" s="726"/>
      <c r="DK90" s="727"/>
      <c r="DL90" s="725"/>
      <c r="DM90" s="726"/>
      <c r="DN90" s="726"/>
      <c r="DO90" s="726"/>
      <c r="DP90" s="727"/>
      <c r="DQ90" s="725"/>
      <c r="DR90" s="726"/>
      <c r="DS90" s="726"/>
      <c r="DT90" s="726"/>
      <c r="DU90" s="727"/>
      <c r="DV90" s="728"/>
      <c r="DW90" s="729"/>
      <c r="DX90" s="729"/>
      <c r="DY90" s="729"/>
      <c r="DZ90" s="731"/>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28"/>
      <c r="BT91" s="729"/>
      <c r="BU91" s="729"/>
      <c r="BV91" s="729"/>
      <c r="BW91" s="729"/>
      <c r="BX91" s="729"/>
      <c r="BY91" s="729"/>
      <c r="BZ91" s="729"/>
      <c r="CA91" s="729"/>
      <c r="CB91" s="729"/>
      <c r="CC91" s="729"/>
      <c r="CD91" s="729"/>
      <c r="CE91" s="729"/>
      <c r="CF91" s="729"/>
      <c r="CG91" s="730"/>
      <c r="CH91" s="725"/>
      <c r="CI91" s="726"/>
      <c r="CJ91" s="726"/>
      <c r="CK91" s="726"/>
      <c r="CL91" s="727"/>
      <c r="CM91" s="725"/>
      <c r="CN91" s="726"/>
      <c r="CO91" s="726"/>
      <c r="CP91" s="726"/>
      <c r="CQ91" s="727"/>
      <c r="CR91" s="725"/>
      <c r="CS91" s="726"/>
      <c r="CT91" s="726"/>
      <c r="CU91" s="726"/>
      <c r="CV91" s="727"/>
      <c r="CW91" s="725"/>
      <c r="CX91" s="726"/>
      <c r="CY91" s="726"/>
      <c r="CZ91" s="726"/>
      <c r="DA91" s="727"/>
      <c r="DB91" s="725"/>
      <c r="DC91" s="726"/>
      <c r="DD91" s="726"/>
      <c r="DE91" s="726"/>
      <c r="DF91" s="727"/>
      <c r="DG91" s="725"/>
      <c r="DH91" s="726"/>
      <c r="DI91" s="726"/>
      <c r="DJ91" s="726"/>
      <c r="DK91" s="727"/>
      <c r="DL91" s="725"/>
      <c r="DM91" s="726"/>
      <c r="DN91" s="726"/>
      <c r="DO91" s="726"/>
      <c r="DP91" s="727"/>
      <c r="DQ91" s="725"/>
      <c r="DR91" s="726"/>
      <c r="DS91" s="726"/>
      <c r="DT91" s="726"/>
      <c r="DU91" s="727"/>
      <c r="DV91" s="728"/>
      <c r="DW91" s="729"/>
      <c r="DX91" s="729"/>
      <c r="DY91" s="729"/>
      <c r="DZ91" s="731"/>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28"/>
      <c r="BT92" s="729"/>
      <c r="BU92" s="729"/>
      <c r="BV92" s="729"/>
      <c r="BW92" s="729"/>
      <c r="BX92" s="729"/>
      <c r="BY92" s="729"/>
      <c r="BZ92" s="729"/>
      <c r="CA92" s="729"/>
      <c r="CB92" s="729"/>
      <c r="CC92" s="729"/>
      <c r="CD92" s="729"/>
      <c r="CE92" s="729"/>
      <c r="CF92" s="729"/>
      <c r="CG92" s="730"/>
      <c r="CH92" s="725"/>
      <c r="CI92" s="726"/>
      <c r="CJ92" s="726"/>
      <c r="CK92" s="726"/>
      <c r="CL92" s="727"/>
      <c r="CM92" s="725"/>
      <c r="CN92" s="726"/>
      <c r="CO92" s="726"/>
      <c r="CP92" s="726"/>
      <c r="CQ92" s="727"/>
      <c r="CR92" s="725"/>
      <c r="CS92" s="726"/>
      <c r="CT92" s="726"/>
      <c r="CU92" s="726"/>
      <c r="CV92" s="727"/>
      <c r="CW92" s="725"/>
      <c r="CX92" s="726"/>
      <c r="CY92" s="726"/>
      <c r="CZ92" s="726"/>
      <c r="DA92" s="727"/>
      <c r="DB92" s="725"/>
      <c r="DC92" s="726"/>
      <c r="DD92" s="726"/>
      <c r="DE92" s="726"/>
      <c r="DF92" s="727"/>
      <c r="DG92" s="725"/>
      <c r="DH92" s="726"/>
      <c r="DI92" s="726"/>
      <c r="DJ92" s="726"/>
      <c r="DK92" s="727"/>
      <c r="DL92" s="725"/>
      <c r="DM92" s="726"/>
      <c r="DN92" s="726"/>
      <c r="DO92" s="726"/>
      <c r="DP92" s="727"/>
      <c r="DQ92" s="725"/>
      <c r="DR92" s="726"/>
      <c r="DS92" s="726"/>
      <c r="DT92" s="726"/>
      <c r="DU92" s="727"/>
      <c r="DV92" s="728"/>
      <c r="DW92" s="729"/>
      <c r="DX92" s="729"/>
      <c r="DY92" s="729"/>
      <c r="DZ92" s="731"/>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28"/>
      <c r="BT93" s="729"/>
      <c r="BU93" s="729"/>
      <c r="BV93" s="729"/>
      <c r="BW93" s="729"/>
      <c r="BX93" s="729"/>
      <c r="BY93" s="729"/>
      <c r="BZ93" s="729"/>
      <c r="CA93" s="729"/>
      <c r="CB93" s="729"/>
      <c r="CC93" s="729"/>
      <c r="CD93" s="729"/>
      <c r="CE93" s="729"/>
      <c r="CF93" s="729"/>
      <c r="CG93" s="730"/>
      <c r="CH93" s="725"/>
      <c r="CI93" s="726"/>
      <c r="CJ93" s="726"/>
      <c r="CK93" s="726"/>
      <c r="CL93" s="727"/>
      <c r="CM93" s="725"/>
      <c r="CN93" s="726"/>
      <c r="CO93" s="726"/>
      <c r="CP93" s="726"/>
      <c r="CQ93" s="727"/>
      <c r="CR93" s="725"/>
      <c r="CS93" s="726"/>
      <c r="CT93" s="726"/>
      <c r="CU93" s="726"/>
      <c r="CV93" s="727"/>
      <c r="CW93" s="725"/>
      <c r="CX93" s="726"/>
      <c r="CY93" s="726"/>
      <c r="CZ93" s="726"/>
      <c r="DA93" s="727"/>
      <c r="DB93" s="725"/>
      <c r="DC93" s="726"/>
      <c r="DD93" s="726"/>
      <c r="DE93" s="726"/>
      <c r="DF93" s="727"/>
      <c r="DG93" s="725"/>
      <c r="DH93" s="726"/>
      <c r="DI93" s="726"/>
      <c r="DJ93" s="726"/>
      <c r="DK93" s="727"/>
      <c r="DL93" s="725"/>
      <c r="DM93" s="726"/>
      <c r="DN93" s="726"/>
      <c r="DO93" s="726"/>
      <c r="DP93" s="727"/>
      <c r="DQ93" s="725"/>
      <c r="DR93" s="726"/>
      <c r="DS93" s="726"/>
      <c r="DT93" s="726"/>
      <c r="DU93" s="727"/>
      <c r="DV93" s="728"/>
      <c r="DW93" s="729"/>
      <c r="DX93" s="729"/>
      <c r="DY93" s="729"/>
      <c r="DZ93" s="731"/>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28"/>
      <c r="BT94" s="729"/>
      <c r="BU94" s="729"/>
      <c r="BV94" s="729"/>
      <c r="BW94" s="729"/>
      <c r="BX94" s="729"/>
      <c r="BY94" s="729"/>
      <c r="BZ94" s="729"/>
      <c r="CA94" s="729"/>
      <c r="CB94" s="729"/>
      <c r="CC94" s="729"/>
      <c r="CD94" s="729"/>
      <c r="CE94" s="729"/>
      <c r="CF94" s="729"/>
      <c r="CG94" s="730"/>
      <c r="CH94" s="725"/>
      <c r="CI94" s="726"/>
      <c r="CJ94" s="726"/>
      <c r="CK94" s="726"/>
      <c r="CL94" s="727"/>
      <c r="CM94" s="725"/>
      <c r="CN94" s="726"/>
      <c r="CO94" s="726"/>
      <c r="CP94" s="726"/>
      <c r="CQ94" s="727"/>
      <c r="CR94" s="725"/>
      <c r="CS94" s="726"/>
      <c r="CT94" s="726"/>
      <c r="CU94" s="726"/>
      <c r="CV94" s="727"/>
      <c r="CW94" s="725"/>
      <c r="CX94" s="726"/>
      <c r="CY94" s="726"/>
      <c r="CZ94" s="726"/>
      <c r="DA94" s="727"/>
      <c r="DB94" s="725"/>
      <c r="DC94" s="726"/>
      <c r="DD94" s="726"/>
      <c r="DE94" s="726"/>
      <c r="DF94" s="727"/>
      <c r="DG94" s="725"/>
      <c r="DH94" s="726"/>
      <c r="DI94" s="726"/>
      <c r="DJ94" s="726"/>
      <c r="DK94" s="727"/>
      <c r="DL94" s="725"/>
      <c r="DM94" s="726"/>
      <c r="DN94" s="726"/>
      <c r="DO94" s="726"/>
      <c r="DP94" s="727"/>
      <c r="DQ94" s="725"/>
      <c r="DR94" s="726"/>
      <c r="DS94" s="726"/>
      <c r="DT94" s="726"/>
      <c r="DU94" s="727"/>
      <c r="DV94" s="728"/>
      <c r="DW94" s="729"/>
      <c r="DX94" s="729"/>
      <c r="DY94" s="729"/>
      <c r="DZ94" s="731"/>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28"/>
      <c r="BT95" s="729"/>
      <c r="BU95" s="729"/>
      <c r="BV95" s="729"/>
      <c r="BW95" s="729"/>
      <c r="BX95" s="729"/>
      <c r="BY95" s="729"/>
      <c r="BZ95" s="729"/>
      <c r="CA95" s="729"/>
      <c r="CB95" s="729"/>
      <c r="CC95" s="729"/>
      <c r="CD95" s="729"/>
      <c r="CE95" s="729"/>
      <c r="CF95" s="729"/>
      <c r="CG95" s="730"/>
      <c r="CH95" s="725"/>
      <c r="CI95" s="726"/>
      <c r="CJ95" s="726"/>
      <c r="CK95" s="726"/>
      <c r="CL95" s="727"/>
      <c r="CM95" s="725"/>
      <c r="CN95" s="726"/>
      <c r="CO95" s="726"/>
      <c r="CP95" s="726"/>
      <c r="CQ95" s="727"/>
      <c r="CR95" s="725"/>
      <c r="CS95" s="726"/>
      <c r="CT95" s="726"/>
      <c r="CU95" s="726"/>
      <c r="CV95" s="727"/>
      <c r="CW95" s="725"/>
      <c r="CX95" s="726"/>
      <c r="CY95" s="726"/>
      <c r="CZ95" s="726"/>
      <c r="DA95" s="727"/>
      <c r="DB95" s="725"/>
      <c r="DC95" s="726"/>
      <c r="DD95" s="726"/>
      <c r="DE95" s="726"/>
      <c r="DF95" s="727"/>
      <c r="DG95" s="725"/>
      <c r="DH95" s="726"/>
      <c r="DI95" s="726"/>
      <c r="DJ95" s="726"/>
      <c r="DK95" s="727"/>
      <c r="DL95" s="725"/>
      <c r="DM95" s="726"/>
      <c r="DN95" s="726"/>
      <c r="DO95" s="726"/>
      <c r="DP95" s="727"/>
      <c r="DQ95" s="725"/>
      <c r="DR95" s="726"/>
      <c r="DS95" s="726"/>
      <c r="DT95" s="726"/>
      <c r="DU95" s="727"/>
      <c r="DV95" s="728"/>
      <c r="DW95" s="729"/>
      <c r="DX95" s="729"/>
      <c r="DY95" s="729"/>
      <c r="DZ95" s="731"/>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28"/>
      <c r="BT96" s="729"/>
      <c r="BU96" s="729"/>
      <c r="BV96" s="729"/>
      <c r="BW96" s="729"/>
      <c r="BX96" s="729"/>
      <c r="BY96" s="729"/>
      <c r="BZ96" s="729"/>
      <c r="CA96" s="729"/>
      <c r="CB96" s="729"/>
      <c r="CC96" s="729"/>
      <c r="CD96" s="729"/>
      <c r="CE96" s="729"/>
      <c r="CF96" s="729"/>
      <c r="CG96" s="730"/>
      <c r="CH96" s="725"/>
      <c r="CI96" s="726"/>
      <c r="CJ96" s="726"/>
      <c r="CK96" s="726"/>
      <c r="CL96" s="727"/>
      <c r="CM96" s="725"/>
      <c r="CN96" s="726"/>
      <c r="CO96" s="726"/>
      <c r="CP96" s="726"/>
      <c r="CQ96" s="727"/>
      <c r="CR96" s="725"/>
      <c r="CS96" s="726"/>
      <c r="CT96" s="726"/>
      <c r="CU96" s="726"/>
      <c r="CV96" s="727"/>
      <c r="CW96" s="725"/>
      <c r="CX96" s="726"/>
      <c r="CY96" s="726"/>
      <c r="CZ96" s="726"/>
      <c r="DA96" s="727"/>
      <c r="DB96" s="725"/>
      <c r="DC96" s="726"/>
      <c r="DD96" s="726"/>
      <c r="DE96" s="726"/>
      <c r="DF96" s="727"/>
      <c r="DG96" s="725"/>
      <c r="DH96" s="726"/>
      <c r="DI96" s="726"/>
      <c r="DJ96" s="726"/>
      <c r="DK96" s="727"/>
      <c r="DL96" s="725"/>
      <c r="DM96" s="726"/>
      <c r="DN96" s="726"/>
      <c r="DO96" s="726"/>
      <c r="DP96" s="727"/>
      <c r="DQ96" s="725"/>
      <c r="DR96" s="726"/>
      <c r="DS96" s="726"/>
      <c r="DT96" s="726"/>
      <c r="DU96" s="727"/>
      <c r="DV96" s="728"/>
      <c r="DW96" s="729"/>
      <c r="DX96" s="729"/>
      <c r="DY96" s="729"/>
      <c r="DZ96" s="731"/>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28"/>
      <c r="BT97" s="729"/>
      <c r="BU97" s="729"/>
      <c r="BV97" s="729"/>
      <c r="BW97" s="729"/>
      <c r="BX97" s="729"/>
      <c r="BY97" s="729"/>
      <c r="BZ97" s="729"/>
      <c r="CA97" s="729"/>
      <c r="CB97" s="729"/>
      <c r="CC97" s="729"/>
      <c r="CD97" s="729"/>
      <c r="CE97" s="729"/>
      <c r="CF97" s="729"/>
      <c r="CG97" s="730"/>
      <c r="CH97" s="725"/>
      <c r="CI97" s="726"/>
      <c r="CJ97" s="726"/>
      <c r="CK97" s="726"/>
      <c r="CL97" s="727"/>
      <c r="CM97" s="725"/>
      <c r="CN97" s="726"/>
      <c r="CO97" s="726"/>
      <c r="CP97" s="726"/>
      <c r="CQ97" s="727"/>
      <c r="CR97" s="725"/>
      <c r="CS97" s="726"/>
      <c r="CT97" s="726"/>
      <c r="CU97" s="726"/>
      <c r="CV97" s="727"/>
      <c r="CW97" s="725"/>
      <c r="CX97" s="726"/>
      <c r="CY97" s="726"/>
      <c r="CZ97" s="726"/>
      <c r="DA97" s="727"/>
      <c r="DB97" s="725"/>
      <c r="DC97" s="726"/>
      <c r="DD97" s="726"/>
      <c r="DE97" s="726"/>
      <c r="DF97" s="727"/>
      <c r="DG97" s="725"/>
      <c r="DH97" s="726"/>
      <c r="DI97" s="726"/>
      <c r="DJ97" s="726"/>
      <c r="DK97" s="727"/>
      <c r="DL97" s="725"/>
      <c r="DM97" s="726"/>
      <c r="DN97" s="726"/>
      <c r="DO97" s="726"/>
      <c r="DP97" s="727"/>
      <c r="DQ97" s="725"/>
      <c r="DR97" s="726"/>
      <c r="DS97" s="726"/>
      <c r="DT97" s="726"/>
      <c r="DU97" s="727"/>
      <c r="DV97" s="728"/>
      <c r="DW97" s="729"/>
      <c r="DX97" s="729"/>
      <c r="DY97" s="729"/>
      <c r="DZ97" s="731"/>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28"/>
      <c r="BT98" s="729"/>
      <c r="BU98" s="729"/>
      <c r="BV98" s="729"/>
      <c r="BW98" s="729"/>
      <c r="BX98" s="729"/>
      <c r="BY98" s="729"/>
      <c r="BZ98" s="729"/>
      <c r="CA98" s="729"/>
      <c r="CB98" s="729"/>
      <c r="CC98" s="729"/>
      <c r="CD98" s="729"/>
      <c r="CE98" s="729"/>
      <c r="CF98" s="729"/>
      <c r="CG98" s="730"/>
      <c r="CH98" s="725"/>
      <c r="CI98" s="726"/>
      <c r="CJ98" s="726"/>
      <c r="CK98" s="726"/>
      <c r="CL98" s="727"/>
      <c r="CM98" s="725"/>
      <c r="CN98" s="726"/>
      <c r="CO98" s="726"/>
      <c r="CP98" s="726"/>
      <c r="CQ98" s="727"/>
      <c r="CR98" s="725"/>
      <c r="CS98" s="726"/>
      <c r="CT98" s="726"/>
      <c r="CU98" s="726"/>
      <c r="CV98" s="727"/>
      <c r="CW98" s="725"/>
      <c r="CX98" s="726"/>
      <c r="CY98" s="726"/>
      <c r="CZ98" s="726"/>
      <c r="DA98" s="727"/>
      <c r="DB98" s="725"/>
      <c r="DC98" s="726"/>
      <c r="DD98" s="726"/>
      <c r="DE98" s="726"/>
      <c r="DF98" s="727"/>
      <c r="DG98" s="725"/>
      <c r="DH98" s="726"/>
      <c r="DI98" s="726"/>
      <c r="DJ98" s="726"/>
      <c r="DK98" s="727"/>
      <c r="DL98" s="725"/>
      <c r="DM98" s="726"/>
      <c r="DN98" s="726"/>
      <c r="DO98" s="726"/>
      <c r="DP98" s="727"/>
      <c r="DQ98" s="725"/>
      <c r="DR98" s="726"/>
      <c r="DS98" s="726"/>
      <c r="DT98" s="726"/>
      <c r="DU98" s="727"/>
      <c r="DV98" s="728"/>
      <c r="DW98" s="729"/>
      <c r="DX98" s="729"/>
      <c r="DY98" s="729"/>
      <c r="DZ98" s="731"/>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28"/>
      <c r="BT99" s="729"/>
      <c r="BU99" s="729"/>
      <c r="BV99" s="729"/>
      <c r="BW99" s="729"/>
      <c r="BX99" s="729"/>
      <c r="BY99" s="729"/>
      <c r="BZ99" s="729"/>
      <c r="CA99" s="729"/>
      <c r="CB99" s="729"/>
      <c r="CC99" s="729"/>
      <c r="CD99" s="729"/>
      <c r="CE99" s="729"/>
      <c r="CF99" s="729"/>
      <c r="CG99" s="730"/>
      <c r="CH99" s="725"/>
      <c r="CI99" s="726"/>
      <c r="CJ99" s="726"/>
      <c r="CK99" s="726"/>
      <c r="CL99" s="727"/>
      <c r="CM99" s="725"/>
      <c r="CN99" s="726"/>
      <c r="CO99" s="726"/>
      <c r="CP99" s="726"/>
      <c r="CQ99" s="727"/>
      <c r="CR99" s="725"/>
      <c r="CS99" s="726"/>
      <c r="CT99" s="726"/>
      <c r="CU99" s="726"/>
      <c r="CV99" s="727"/>
      <c r="CW99" s="725"/>
      <c r="CX99" s="726"/>
      <c r="CY99" s="726"/>
      <c r="CZ99" s="726"/>
      <c r="DA99" s="727"/>
      <c r="DB99" s="725"/>
      <c r="DC99" s="726"/>
      <c r="DD99" s="726"/>
      <c r="DE99" s="726"/>
      <c r="DF99" s="727"/>
      <c r="DG99" s="725"/>
      <c r="DH99" s="726"/>
      <c r="DI99" s="726"/>
      <c r="DJ99" s="726"/>
      <c r="DK99" s="727"/>
      <c r="DL99" s="725"/>
      <c r="DM99" s="726"/>
      <c r="DN99" s="726"/>
      <c r="DO99" s="726"/>
      <c r="DP99" s="727"/>
      <c r="DQ99" s="725"/>
      <c r="DR99" s="726"/>
      <c r="DS99" s="726"/>
      <c r="DT99" s="726"/>
      <c r="DU99" s="727"/>
      <c r="DV99" s="728"/>
      <c r="DW99" s="729"/>
      <c r="DX99" s="729"/>
      <c r="DY99" s="729"/>
      <c r="DZ99" s="731"/>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28"/>
      <c r="BT100" s="729"/>
      <c r="BU100" s="729"/>
      <c r="BV100" s="729"/>
      <c r="BW100" s="729"/>
      <c r="BX100" s="729"/>
      <c r="BY100" s="729"/>
      <c r="BZ100" s="729"/>
      <c r="CA100" s="729"/>
      <c r="CB100" s="729"/>
      <c r="CC100" s="729"/>
      <c r="CD100" s="729"/>
      <c r="CE100" s="729"/>
      <c r="CF100" s="729"/>
      <c r="CG100" s="730"/>
      <c r="CH100" s="725"/>
      <c r="CI100" s="726"/>
      <c r="CJ100" s="726"/>
      <c r="CK100" s="726"/>
      <c r="CL100" s="727"/>
      <c r="CM100" s="725"/>
      <c r="CN100" s="726"/>
      <c r="CO100" s="726"/>
      <c r="CP100" s="726"/>
      <c r="CQ100" s="727"/>
      <c r="CR100" s="725"/>
      <c r="CS100" s="726"/>
      <c r="CT100" s="726"/>
      <c r="CU100" s="726"/>
      <c r="CV100" s="727"/>
      <c r="CW100" s="725"/>
      <c r="CX100" s="726"/>
      <c r="CY100" s="726"/>
      <c r="CZ100" s="726"/>
      <c r="DA100" s="727"/>
      <c r="DB100" s="725"/>
      <c r="DC100" s="726"/>
      <c r="DD100" s="726"/>
      <c r="DE100" s="726"/>
      <c r="DF100" s="727"/>
      <c r="DG100" s="725"/>
      <c r="DH100" s="726"/>
      <c r="DI100" s="726"/>
      <c r="DJ100" s="726"/>
      <c r="DK100" s="727"/>
      <c r="DL100" s="725"/>
      <c r="DM100" s="726"/>
      <c r="DN100" s="726"/>
      <c r="DO100" s="726"/>
      <c r="DP100" s="727"/>
      <c r="DQ100" s="725"/>
      <c r="DR100" s="726"/>
      <c r="DS100" s="726"/>
      <c r="DT100" s="726"/>
      <c r="DU100" s="727"/>
      <c r="DV100" s="728"/>
      <c r="DW100" s="729"/>
      <c r="DX100" s="729"/>
      <c r="DY100" s="729"/>
      <c r="DZ100" s="731"/>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28"/>
      <c r="BT101" s="729"/>
      <c r="BU101" s="729"/>
      <c r="BV101" s="729"/>
      <c r="BW101" s="729"/>
      <c r="BX101" s="729"/>
      <c r="BY101" s="729"/>
      <c r="BZ101" s="729"/>
      <c r="CA101" s="729"/>
      <c r="CB101" s="729"/>
      <c r="CC101" s="729"/>
      <c r="CD101" s="729"/>
      <c r="CE101" s="729"/>
      <c r="CF101" s="729"/>
      <c r="CG101" s="730"/>
      <c r="CH101" s="725"/>
      <c r="CI101" s="726"/>
      <c r="CJ101" s="726"/>
      <c r="CK101" s="726"/>
      <c r="CL101" s="727"/>
      <c r="CM101" s="725"/>
      <c r="CN101" s="726"/>
      <c r="CO101" s="726"/>
      <c r="CP101" s="726"/>
      <c r="CQ101" s="727"/>
      <c r="CR101" s="725"/>
      <c r="CS101" s="726"/>
      <c r="CT101" s="726"/>
      <c r="CU101" s="726"/>
      <c r="CV101" s="727"/>
      <c r="CW101" s="725"/>
      <c r="CX101" s="726"/>
      <c r="CY101" s="726"/>
      <c r="CZ101" s="726"/>
      <c r="DA101" s="727"/>
      <c r="DB101" s="725"/>
      <c r="DC101" s="726"/>
      <c r="DD101" s="726"/>
      <c r="DE101" s="726"/>
      <c r="DF101" s="727"/>
      <c r="DG101" s="725"/>
      <c r="DH101" s="726"/>
      <c r="DI101" s="726"/>
      <c r="DJ101" s="726"/>
      <c r="DK101" s="727"/>
      <c r="DL101" s="725"/>
      <c r="DM101" s="726"/>
      <c r="DN101" s="726"/>
      <c r="DO101" s="726"/>
      <c r="DP101" s="727"/>
      <c r="DQ101" s="725"/>
      <c r="DR101" s="726"/>
      <c r="DS101" s="726"/>
      <c r="DT101" s="726"/>
      <c r="DU101" s="727"/>
      <c r="DV101" s="728"/>
      <c r="DW101" s="729"/>
      <c r="DX101" s="729"/>
      <c r="DY101" s="729"/>
      <c r="DZ101" s="731"/>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419</v>
      </c>
      <c r="BR102" s="682" t="s">
        <v>437</v>
      </c>
      <c r="BS102" s="683"/>
      <c r="BT102" s="683"/>
      <c r="BU102" s="683"/>
      <c r="BV102" s="683"/>
      <c r="BW102" s="683"/>
      <c r="BX102" s="683"/>
      <c r="BY102" s="683"/>
      <c r="BZ102" s="683"/>
      <c r="CA102" s="683"/>
      <c r="CB102" s="683"/>
      <c r="CC102" s="683"/>
      <c r="CD102" s="683"/>
      <c r="CE102" s="683"/>
      <c r="CF102" s="683"/>
      <c r="CG102" s="684"/>
      <c r="CH102" s="739"/>
      <c r="CI102" s="740"/>
      <c r="CJ102" s="740"/>
      <c r="CK102" s="740"/>
      <c r="CL102" s="741"/>
      <c r="CM102" s="739"/>
      <c r="CN102" s="740"/>
      <c r="CO102" s="740"/>
      <c r="CP102" s="740"/>
      <c r="CQ102" s="741"/>
      <c r="CR102" s="742">
        <v>108</v>
      </c>
      <c r="CS102" s="695"/>
      <c r="CT102" s="695"/>
      <c r="CU102" s="695"/>
      <c r="CV102" s="743"/>
      <c r="CW102" s="742">
        <v>6</v>
      </c>
      <c r="CX102" s="695"/>
      <c r="CY102" s="695"/>
      <c r="CZ102" s="695"/>
      <c r="DA102" s="743"/>
      <c r="DB102" s="742" t="s">
        <v>146</v>
      </c>
      <c r="DC102" s="695"/>
      <c r="DD102" s="695"/>
      <c r="DE102" s="695"/>
      <c r="DF102" s="743"/>
      <c r="DG102" s="742">
        <v>126</v>
      </c>
      <c r="DH102" s="695"/>
      <c r="DI102" s="695"/>
      <c r="DJ102" s="695"/>
      <c r="DK102" s="743"/>
      <c r="DL102" s="742" t="s">
        <v>146</v>
      </c>
      <c r="DM102" s="695"/>
      <c r="DN102" s="695"/>
      <c r="DO102" s="695"/>
      <c r="DP102" s="743"/>
      <c r="DQ102" s="742" t="s">
        <v>146</v>
      </c>
      <c r="DR102" s="695"/>
      <c r="DS102" s="695"/>
      <c r="DT102" s="695"/>
      <c r="DU102" s="743"/>
      <c r="DV102" s="682"/>
      <c r="DW102" s="683"/>
      <c r="DX102" s="683"/>
      <c r="DY102" s="683"/>
      <c r="DZ102" s="744"/>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45" t="s">
        <v>31</v>
      </c>
      <c r="BR103" s="745"/>
      <c r="BS103" s="745"/>
      <c r="BT103" s="745"/>
      <c r="BU103" s="745"/>
      <c r="BV103" s="745"/>
      <c r="BW103" s="745"/>
      <c r="BX103" s="745"/>
      <c r="BY103" s="745"/>
      <c r="BZ103" s="745"/>
      <c r="CA103" s="745"/>
      <c r="CB103" s="745"/>
      <c r="CC103" s="745"/>
      <c r="CD103" s="745"/>
      <c r="CE103" s="745"/>
      <c r="CF103" s="745"/>
      <c r="CG103" s="745"/>
      <c r="CH103" s="745"/>
      <c r="CI103" s="745"/>
      <c r="CJ103" s="745"/>
      <c r="CK103" s="745"/>
      <c r="CL103" s="745"/>
      <c r="CM103" s="745"/>
      <c r="CN103" s="745"/>
      <c r="CO103" s="745"/>
      <c r="CP103" s="745"/>
      <c r="CQ103" s="745"/>
      <c r="CR103" s="745"/>
      <c r="CS103" s="745"/>
      <c r="CT103" s="745"/>
      <c r="CU103" s="745"/>
      <c r="CV103" s="745"/>
      <c r="CW103" s="745"/>
      <c r="CX103" s="745"/>
      <c r="CY103" s="745"/>
      <c r="CZ103" s="745"/>
      <c r="DA103" s="745"/>
      <c r="DB103" s="745"/>
      <c r="DC103" s="745"/>
      <c r="DD103" s="745"/>
      <c r="DE103" s="745"/>
      <c r="DF103" s="745"/>
      <c r="DG103" s="745"/>
      <c r="DH103" s="745"/>
      <c r="DI103" s="745"/>
      <c r="DJ103" s="745"/>
      <c r="DK103" s="745"/>
      <c r="DL103" s="745"/>
      <c r="DM103" s="745"/>
      <c r="DN103" s="745"/>
      <c r="DO103" s="745"/>
      <c r="DP103" s="745"/>
      <c r="DQ103" s="745"/>
      <c r="DR103" s="745"/>
      <c r="DS103" s="745"/>
      <c r="DT103" s="745"/>
      <c r="DU103" s="745"/>
      <c r="DV103" s="745"/>
      <c r="DW103" s="745"/>
      <c r="DX103" s="745"/>
      <c r="DY103" s="745"/>
      <c r="DZ103" s="745"/>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46" t="s">
        <v>245</v>
      </c>
      <c r="BR104" s="746"/>
      <c r="BS104" s="746"/>
      <c r="BT104" s="746"/>
      <c r="BU104" s="746"/>
      <c r="BV104" s="746"/>
      <c r="BW104" s="746"/>
      <c r="BX104" s="746"/>
      <c r="BY104" s="746"/>
      <c r="BZ104" s="746"/>
      <c r="CA104" s="746"/>
      <c r="CB104" s="746"/>
      <c r="CC104" s="746"/>
      <c r="CD104" s="746"/>
      <c r="CE104" s="746"/>
      <c r="CF104" s="746"/>
      <c r="CG104" s="746"/>
      <c r="CH104" s="746"/>
      <c r="CI104" s="746"/>
      <c r="CJ104" s="746"/>
      <c r="CK104" s="746"/>
      <c r="CL104" s="746"/>
      <c r="CM104" s="746"/>
      <c r="CN104" s="746"/>
      <c r="CO104" s="746"/>
      <c r="CP104" s="746"/>
      <c r="CQ104" s="746"/>
      <c r="CR104" s="746"/>
      <c r="CS104" s="746"/>
      <c r="CT104" s="746"/>
      <c r="CU104" s="746"/>
      <c r="CV104" s="746"/>
      <c r="CW104" s="746"/>
      <c r="CX104" s="746"/>
      <c r="CY104" s="746"/>
      <c r="CZ104" s="746"/>
      <c r="DA104" s="746"/>
      <c r="DB104" s="746"/>
      <c r="DC104" s="746"/>
      <c r="DD104" s="746"/>
      <c r="DE104" s="746"/>
      <c r="DF104" s="746"/>
      <c r="DG104" s="746"/>
      <c r="DH104" s="746"/>
      <c r="DI104" s="746"/>
      <c r="DJ104" s="746"/>
      <c r="DK104" s="746"/>
      <c r="DL104" s="746"/>
      <c r="DM104" s="746"/>
      <c r="DN104" s="746"/>
      <c r="DO104" s="746"/>
      <c r="DP104" s="746"/>
      <c r="DQ104" s="746"/>
      <c r="DR104" s="746"/>
      <c r="DS104" s="746"/>
      <c r="DT104" s="746"/>
      <c r="DU104" s="746"/>
      <c r="DV104" s="746"/>
      <c r="DW104" s="746"/>
      <c r="DX104" s="746"/>
      <c r="DY104" s="746"/>
      <c r="DZ104" s="746"/>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272</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438</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747" t="s">
        <v>439</v>
      </c>
      <c r="B108" s="748"/>
      <c r="C108" s="748"/>
      <c r="D108" s="748"/>
      <c r="E108" s="748"/>
      <c r="F108" s="748"/>
      <c r="G108" s="748"/>
      <c r="H108" s="748"/>
      <c r="I108" s="748"/>
      <c r="J108" s="748"/>
      <c r="K108" s="748"/>
      <c r="L108" s="748"/>
      <c r="M108" s="748"/>
      <c r="N108" s="748"/>
      <c r="O108" s="748"/>
      <c r="P108" s="748"/>
      <c r="Q108" s="748"/>
      <c r="R108" s="748"/>
      <c r="S108" s="748"/>
      <c r="T108" s="748"/>
      <c r="U108" s="748"/>
      <c r="V108" s="748"/>
      <c r="W108" s="748"/>
      <c r="X108" s="748"/>
      <c r="Y108" s="748"/>
      <c r="Z108" s="748"/>
      <c r="AA108" s="748"/>
      <c r="AB108" s="748"/>
      <c r="AC108" s="748"/>
      <c r="AD108" s="748"/>
      <c r="AE108" s="748"/>
      <c r="AF108" s="748"/>
      <c r="AG108" s="748"/>
      <c r="AH108" s="748"/>
      <c r="AI108" s="748"/>
      <c r="AJ108" s="748"/>
      <c r="AK108" s="748"/>
      <c r="AL108" s="748"/>
      <c r="AM108" s="748"/>
      <c r="AN108" s="748"/>
      <c r="AO108" s="748"/>
      <c r="AP108" s="748"/>
      <c r="AQ108" s="748"/>
      <c r="AR108" s="748"/>
      <c r="AS108" s="748"/>
      <c r="AT108" s="749"/>
      <c r="AU108" s="747" t="s">
        <v>234</v>
      </c>
      <c r="AV108" s="748"/>
      <c r="AW108" s="748"/>
      <c r="AX108" s="748"/>
      <c r="AY108" s="748"/>
      <c r="AZ108" s="748"/>
      <c r="BA108" s="748"/>
      <c r="BB108" s="748"/>
      <c r="BC108" s="748"/>
      <c r="BD108" s="748"/>
      <c r="BE108" s="748"/>
      <c r="BF108" s="748"/>
      <c r="BG108" s="748"/>
      <c r="BH108" s="748"/>
      <c r="BI108" s="748"/>
      <c r="BJ108" s="748"/>
      <c r="BK108" s="748"/>
      <c r="BL108" s="748"/>
      <c r="BM108" s="748"/>
      <c r="BN108" s="748"/>
      <c r="BO108" s="748"/>
      <c r="BP108" s="748"/>
      <c r="BQ108" s="748"/>
      <c r="BR108" s="748"/>
      <c r="BS108" s="748"/>
      <c r="BT108" s="748"/>
      <c r="BU108" s="748"/>
      <c r="BV108" s="748"/>
      <c r="BW108" s="748"/>
      <c r="BX108" s="748"/>
      <c r="BY108" s="748"/>
      <c r="BZ108" s="748"/>
      <c r="CA108" s="748"/>
      <c r="CB108" s="748"/>
      <c r="CC108" s="748"/>
      <c r="CD108" s="748"/>
      <c r="CE108" s="748"/>
      <c r="CF108" s="748"/>
      <c r="CG108" s="748"/>
      <c r="CH108" s="748"/>
      <c r="CI108" s="748"/>
      <c r="CJ108" s="748"/>
      <c r="CK108" s="748"/>
      <c r="CL108" s="748"/>
      <c r="CM108" s="748"/>
      <c r="CN108" s="748"/>
      <c r="CO108" s="748"/>
      <c r="CP108" s="748"/>
      <c r="CQ108" s="748"/>
      <c r="CR108" s="748"/>
      <c r="CS108" s="748"/>
      <c r="CT108" s="748"/>
      <c r="CU108" s="748"/>
      <c r="CV108" s="748"/>
      <c r="CW108" s="748"/>
      <c r="CX108" s="748"/>
      <c r="CY108" s="748"/>
      <c r="CZ108" s="748"/>
      <c r="DA108" s="748"/>
      <c r="DB108" s="748"/>
      <c r="DC108" s="748"/>
      <c r="DD108" s="748"/>
      <c r="DE108" s="748"/>
      <c r="DF108" s="748"/>
      <c r="DG108" s="748"/>
      <c r="DH108" s="748"/>
      <c r="DI108" s="748"/>
      <c r="DJ108" s="748"/>
      <c r="DK108" s="748"/>
      <c r="DL108" s="748"/>
      <c r="DM108" s="748"/>
      <c r="DN108" s="748"/>
      <c r="DO108" s="748"/>
      <c r="DP108" s="748"/>
      <c r="DQ108" s="748"/>
      <c r="DR108" s="748"/>
      <c r="DS108" s="748"/>
      <c r="DT108" s="748"/>
      <c r="DU108" s="748"/>
      <c r="DV108" s="748"/>
      <c r="DW108" s="748"/>
      <c r="DX108" s="748"/>
      <c r="DY108" s="748"/>
      <c r="DZ108" s="749"/>
    </row>
    <row r="109" spans="1:131" s="53" customFormat="1" ht="26.25" customHeight="1">
      <c r="A109" s="750" t="s">
        <v>440</v>
      </c>
      <c r="B109" s="751"/>
      <c r="C109" s="751"/>
      <c r="D109" s="751"/>
      <c r="E109" s="751"/>
      <c r="F109" s="751"/>
      <c r="G109" s="751"/>
      <c r="H109" s="751"/>
      <c r="I109" s="751"/>
      <c r="J109" s="751"/>
      <c r="K109" s="751"/>
      <c r="L109" s="751"/>
      <c r="M109" s="751"/>
      <c r="N109" s="751"/>
      <c r="O109" s="751"/>
      <c r="P109" s="751"/>
      <c r="Q109" s="751"/>
      <c r="R109" s="751"/>
      <c r="S109" s="751"/>
      <c r="T109" s="751"/>
      <c r="U109" s="751"/>
      <c r="V109" s="751"/>
      <c r="W109" s="751"/>
      <c r="X109" s="751"/>
      <c r="Y109" s="751"/>
      <c r="Z109" s="752"/>
      <c r="AA109" s="753" t="s">
        <v>221</v>
      </c>
      <c r="AB109" s="751"/>
      <c r="AC109" s="751"/>
      <c r="AD109" s="751"/>
      <c r="AE109" s="752"/>
      <c r="AF109" s="753" t="s">
        <v>369</v>
      </c>
      <c r="AG109" s="751"/>
      <c r="AH109" s="751"/>
      <c r="AI109" s="751"/>
      <c r="AJ109" s="752"/>
      <c r="AK109" s="753" t="s">
        <v>365</v>
      </c>
      <c r="AL109" s="751"/>
      <c r="AM109" s="751"/>
      <c r="AN109" s="751"/>
      <c r="AO109" s="752"/>
      <c r="AP109" s="753" t="s">
        <v>85</v>
      </c>
      <c r="AQ109" s="751"/>
      <c r="AR109" s="751"/>
      <c r="AS109" s="751"/>
      <c r="AT109" s="754"/>
      <c r="AU109" s="750" t="s">
        <v>440</v>
      </c>
      <c r="AV109" s="751"/>
      <c r="AW109" s="751"/>
      <c r="AX109" s="751"/>
      <c r="AY109" s="751"/>
      <c r="AZ109" s="751"/>
      <c r="BA109" s="751"/>
      <c r="BB109" s="751"/>
      <c r="BC109" s="751"/>
      <c r="BD109" s="751"/>
      <c r="BE109" s="751"/>
      <c r="BF109" s="751"/>
      <c r="BG109" s="751"/>
      <c r="BH109" s="751"/>
      <c r="BI109" s="751"/>
      <c r="BJ109" s="751"/>
      <c r="BK109" s="751"/>
      <c r="BL109" s="751"/>
      <c r="BM109" s="751"/>
      <c r="BN109" s="751"/>
      <c r="BO109" s="751"/>
      <c r="BP109" s="752"/>
      <c r="BQ109" s="753" t="s">
        <v>221</v>
      </c>
      <c r="BR109" s="751"/>
      <c r="BS109" s="751"/>
      <c r="BT109" s="751"/>
      <c r="BU109" s="752"/>
      <c r="BV109" s="753" t="s">
        <v>369</v>
      </c>
      <c r="BW109" s="751"/>
      <c r="BX109" s="751"/>
      <c r="BY109" s="751"/>
      <c r="BZ109" s="752"/>
      <c r="CA109" s="753" t="s">
        <v>365</v>
      </c>
      <c r="CB109" s="751"/>
      <c r="CC109" s="751"/>
      <c r="CD109" s="751"/>
      <c r="CE109" s="752"/>
      <c r="CF109" s="755" t="s">
        <v>85</v>
      </c>
      <c r="CG109" s="755"/>
      <c r="CH109" s="755"/>
      <c r="CI109" s="755"/>
      <c r="CJ109" s="755"/>
      <c r="CK109" s="753" t="s">
        <v>441</v>
      </c>
      <c r="CL109" s="751"/>
      <c r="CM109" s="751"/>
      <c r="CN109" s="751"/>
      <c r="CO109" s="751"/>
      <c r="CP109" s="751"/>
      <c r="CQ109" s="751"/>
      <c r="CR109" s="751"/>
      <c r="CS109" s="751"/>
      <c r="CT109" s="751"/>
      <c r="CU109" s="751"/>
      <c r="CV109" s="751"/>
      <c r="CW109" s="751"/>
      <c r="CX109" s="751"/>
      <c r="CY109" s="751"/>
      <c r="CZ109" s="751"/>
      <c r="DA109" s="751"/>
      <c r="DB109" s="751"/>
      <c r="DC109" s="751"/>
      <c r="DD109" s="751"/>
      <c r="DE109" s="751"/>
      <c r="DF109" s="752"/>
      <c r="DG109" s="753" t="s">
        <v>221</v>
      </c>
      <c r="DH109" s="751"/>
      <c r="DI109" s="751"/>
      <c r="DJ109" s="751"/>
      <c r="DK109" s="752"/>
      <c r="DL109" s="753" t="s">
        <v>369</v>
      </c>
      <c r="DM109" s="751"/>
      <c r="DN109" s="751"/>
      <c r="DO109" s="751"/>
      <c r="DP109" s="752"/>
      <c r="DQ109" s="753" t="s">
        <v>365</v>
      </c>
      <c r="DR109" s="751"/>
      <c r="DS109" s="751"/>
      <c r="DT109" s="751"/>
      <c r="DU109" s="752"/>
      <c r="DV109" s="753" t="s">
        <v>85</v>
      </c>
      <c r="DW109" s="751"/>
      <c r="DX109" s="751"/>
      <c r="DY109" s="751"/>
      <c r="DZ109" s="754"/>
    </row>
    <row r="110" spans="1:131" s="53" customFormat="1" ht="26.25" customHeight="1">
      <c r="A110" s="756" t="s">
        <v>442</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59">
        <v>1673496</v>
      </c>
      <c r="AB110" s="760"/>
      <c r="AC110" s="760"/>
      <c r="AD110" s="760"/>
      <c r="AE110" s="761"/>
      <c r="AF110" s="762">
        <v>1682953</v>
      </c>
      <c r="AG110" s="760"/>
      <c r="AH110" s="760"/>
      <c r="AI110" s="760"/>
      <c r="AJ110" s="761"/>
      <c r="AK110" s="762">
        <v>1596988</v>
      </c>
      <c r="AL110" s="760"/>
      <c r="AM110" s="760"/>
      <c r="AN110" s="760"/>
      <c r="AO110" s="761"/>
      <c r="AP110" s="763">
        <v>11.5</v>
      </c>
      <c r="AQ110" s="764"/>
      <c r="AR110" s="764"/>
      <c r="AS110" s="764"/>
      <c r="AT110" s="765"/>
      <c r="AU110" s="946" t="s">
        <v>64</v>
      </c>
      <c r="AV110" s="947"/>
      <c r="AW110" s="947"/>
      <c r="AX110" s="947"/>
      <c r="AY110" s="947"/>
      <c r="AZ110" s="766" t="s">
        <v>444</v>
      </c>
      <c r="BA110" s="757"/>
      <c r="BB110" s="757"/>
      <c r="BC110" s="757"/>
      <c r="BD110" s="757"/>
      <c r="BE110" s="757"/>
      <c r="BF110" s="757"/>
      <c r="BG110" s="757"/>
      <c r="BH110" s="757"/>
      <c r="BI110" s="757"/>
      <c r="BJ110" s="757"/>
      <c r="BK110" s="757"/>
      <c r="BL110" s="757"/>
      <c r="BM110" s="757"/>
      <c r="BN110" s="757"/>
      <c r="BO110" s="757"/>
      <c r="BP110" s="758"/>
      <c r="BQ110" s="767">
        <v>15855575</v>
      </c>
      <c r="BR110" s="768"/>
      <c r="BS110" s="768"/>
      <c r="BT110" s="768"/>
      <c r="BU110" s="768"/>
      <c r="BV110" s="768">
        <v>17744178</v>
      </c>
      <c r="BW110" s="768"/>
      <c r="BX110" s="768"/>
      <c r="BY110" s="768"/>
      <c r="BZ110" s="768"/>
      <c r="CA110" s="768">
        <v>17833048</v>
      </c>
      <c r="CB110" s="768"/>
      <c r="CC110" s="768"/>
      <c r="CD110" s="768"/>
      <c r="CE110" s="768"/>
      <c r="CF110" s="769">
        <v>128.4</v>
      </c>
      <c r="CG110" s="770"/>
      <c r="CH110" s="770"/>
      <c r="CI110" s="770"/>
      <c r="CJ110" s="770"/>
      <c r="CK110" s="952" t="s">
        <v>180</v>
      </c>
      <c r="CL110" s="953"/>
      <c r="CM110" s="771" t="s">
        <v>433</v>
      </c>
      <c r="CN110" s="772"/>
      <c r="CO110" s="772"/>
      <c r="CP110" s="772"/>
      <c r="CQ110" s="772"/>
      <c r="CR110" s="772"/>
      <c r="CS110" s="772"/>
      <c r="CT110" s="772"/>
      <c r="CU110" s="772"/>
      <c r="CV110" s="772"/>
      <c r="CW110" s="772"/>
      <c r="CX110" s="772"/>
      <c r="CY110" s="772"/>
      <c r="CZ110" s="772"/>
      <c r="DA110" s="772"/>
      <c r="DB110" s="772"/>
      <c r="DC110" s="772"/>
      <c r="DD110" s="772"/>
      <c r="DE110" s="772"/>
      <c r="DF110" s="773"/>
      <c r="DG110" s="767" t="s">
        <v>146</v>
      </c>
      <c r="DH110" s="768"/>
      <c r="DI110" s="768"/>
      <c r="DJ110" s="768"/>
      <c r="DK110" s="768"/>
      <c r="DL110" s="768" t="s">
        <v>146</v>
      </c>
      <c r="DM110" s="768"/>
      <c r="DN110" s="768"/>
      <c r="DO110" s="768"/>
      <c r="DP110" s="768"/>
      <c r="DQ110" s="768" t="s">
        <v>146</v>
      </c>
      <c r="DR110" s="768"/>
      <c r="DS110" s="768"/>
      <c r="DT110" s="768"/>
      <c r="DU110" s="768"/>
      <c r="DV110" s="774" t="s">
        <v>146</v>
      </c>
      <c r="DW110" s="774"/>
      <c r="DX110" s="774"/>
      <c r="DY110" s="774"/>
      <c r="DZ110" s="775"/>
    </row>
    <row r="111" spans="1:131" s="53" customFormat="1" ht="26.25" customHeight="1">
      <c r="A111" s="776" t="s">
        <v>27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778"/>
      <c r="AA111" s="779" t="s">
        <v>146</v>
      </c>
      <c r="AB111" s="780"/>
      <c r="AC111" s="780"/>
      <c r="AD111" s="780"/>
      <c r="AE111" s="781"/>
      <c r="AF111" s="782" t="s">
        <v>146</v>
      </c>
      <c r="AG111" s="780"/>
      <c r="AH111" s="780"/>
      <c r="AI111" s="780"/>
      <c r="AJ111" s="781"/>
      <c r="AK111" s="782" t="s">
        <v>146</v>
      </c>
      <c r="AL111" s="780"/>
      <c r="AM111" s="780"/>
      <c r="AN111" s="780"/>
      <c r="AO111" s="781"/>
      <c r="AP111" s="783" t="s">
        <v>146</v>
      </c>
      <c r="AQ111" s="784"/>
      <c r="AR111" s="784"/>
      <c r="AS111" s="784"/>
      <c r="AT111" s="785"/>
      <c r="AU111" s="948"/>
      <c r="AV111" s="949"/>
      <c r="AW111" s="949"/>
      <c r="AX111" s="949"/>
      <c r="AY111" s="949"/>
      <c r="AZ111" s="786" t="s">
        <v>445</v>
      </c>
      <c r="BA111" s="787"/>
      <c r="BB111" s="787"/>
      <c r="BC111" s="787"/>
      <c r="BD111" s="787"/>
      <c r="BE111" s="787"/>
      <c r="BF111" s="787"/>
      <c r="BG111" s="787"/>
      <c r="BH111" s="787"/>
      <c r="BI111" s="787"/>
      <c r="BJ111" s="787"/>
      <c r="BK111" s="787"/>
      <c r="BL111" s="787"/>
      <c r="BM111" s="787"/>
      <c r="BN111" s="787"/>
      <c r="BO111" s="787"/>
      <c r="BP111" s="788"/>
      <c r="BQ111" s="789">
        <v>263209</v>
      </c>
      <c r="BR111" s="790"/>
      <c r="BS111" s="790"/>
      <c r="BT111" s="790"/>
      <c r="BU111" s="790"/>
      <c r="BV111" s="790">
        <v>190256</v>
      </c>
      <c r="BW111" s="790"/>
      <c r="BX111" s="790"/>
      <c r="BY111" s="790"/>
      <c r="BZ111" s="790"/>
      <c r="CA111" s="790">
        <v>129713</v>
      </c>
      <c r="CB111" s="790"/>
      <c r="CC111" s="790"/>
      <c r="CD111" s="790"/>
      <c r="CE111" s="790"/>
      <c r="CF111" s="791">
        <v>0.9</v>
      </c>
      <c r="CG111" s="792"/>
      <c r="CH111" s="792"/>
      <c r="CI111" s="792"/>
      <c r="CJ111" s="792"/>
      <c r="CK111" s="954"/>
      <c r="CL111" s="955"/>
      <c r="CM111" s="793" t="s">
        <v>446</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789" t="s">
        <v>146</v>
      </c>
      <c r="DH111" s="790"/>
      <c r="DI111" s="790"/>
      <c r="DJ111" s="790"/>
      <c r="DK111" s="790"/>
      <c r="DL111" s="790" t="s">
        <v>146</v>
      </c>
      <c r="DM111" s="790"/>
      <c r="DN111" s="790"/>
      <c r="DO111" s="790"/>
      <c r="DP111" s="790"/>
      <c r="DQ111" s="790" t="s">
        <v>146</v>
      </c>
      <c r="DR111" s="790"/>
      <c r="DS111" s="790"/>
      <c r="DT111" s="790"/>
      <c r="DU111" s="790"/>
      <c r="DV111" s="796" t="s">
        <v>146</v>
      </c>
      <c r="DW111" s="796"/>
      <c r="DX111" s="796"/>
      <c r="DY111" s="796"/>
      <c r="DZ111" s="797"/>
    </row>
    <row r="112" spans="1:131" s="53" customFormat="1" ht="26.25" customHeight="1">
      <c r="A112" s="915" t="s">
        <v>121</v>
      </c>
      <c r="B112" s="916"/>
      <c r="C112" s="787" t="s">
        <v>157</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146</v>
      </c>
      <c r="AB112" s="780"/>
      <c r="AC112" s="780"/>
      <c r="AD112" s="780"/>
      <c r="AE112" s="781"/>
      <c r="AF112" s="782" t="s">
        <v>146</v>
      </c>
      <c r="AG112" s="780"/>
      <c r="AH112" s="780"/>
      <c r="AI112" s="780"/>
      <c r="AJ112" s="781"/>
      <c r="AK112" s="782" t="s">
        <v>146</v>
      </c>
      <c r="AL112" s="780"/>
      <c r="AM112" s="780"/>
      <c r="AN112" s="780"/>
      <c r="AO112" s="781"/>
      <c r="AP112" s="783" t="s">
        <v>146</v>
      </c>
      <c r="AQ112" s="784"/>
      <c r="AR112" s="784"/>
      <c r="AS112" s="784"/>
      <c r="AT112" s="785"/>
      <c r="AU112" s="948"/>
      <c r="AV112" s="949"/>
      <c r="AW112" s="949"/>
      <c r="AX112" s="949"/>
      <c r="AY112" s="949"/>
      <c r="AZ112" s="786" t="s">
        <v>447</v>
      </c>
      <c r="BA112" s="787"/>
      <c r="BB112" s="787"/>
      <c r="BC112" s="787"/>
      <c r="BD112" s="787"/>
      <c r="BE112" s="787"/>
      <c r="BF112" s="787"/>
      <c r="BG112" s="787"/>
      <c r="BH112" s="787"/>
      <c r="BI112" s="787"/>
      <c r="BJ112" s="787"/>
      <c r="BK112" s="787"/>
      <c r="BL112" s="787"/>
      <c r="BM112" s="787"/>
      <c r="BN112" s="787"/>
      <c r="BO112" s="787"/>
      <c r="BP112" s="788"/>
      <c r="BQ112" s="789">
        <v>2560586</v>
      </c>
      <c r="BR112" s="790"/>
      <c r="BS112" s="790"/>
      <c r="BT112" s="790"/>
      <c r="BU112" s="790"/>
      <c r="BV112" s="790">
        <v>2412474</v>
      </c>
      <c r="BW112" s="790"/>
      <c r="BX112" s="790"/>
      <c r="BY112" s="790"/>
      <c r="BZ112" s="790"/>
      <c r="CA112" s="790">
        <v>2219078</v>
      </c>
      <c r="CB112" s="790"/>
      <c r="CC112" s="790"/>
      <c r="CD112" s="790"/>
      <c r="CE112" s="790"/>
      <c r="CF112" s="791">
        <v>16</v>
      </c>
      <c r="CG112" s="792"/>
      <c r="CH112" s="792"/>
      <c r="CI112" s="792"/>
      <c r="CJ112" s="792"/>
      <c r="CK112" s="954"/>
      <c r="CL112" s="955"/>
      <c r="CM112" s="793" t="s">
        <v>448</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789" t="s">
        <v>146</v>
      </c>
      <c r="DH112" s="790"/>
      <c r="DI112" s="790"/>
      <c r="DJ112" s="790"/>
      <c r="DK112" s="790"/>
      <c r="DL112" s="790" t="s">
        <v>146</v>
      </c>
      <c r="DM112" s="790"/>
      <c r="DN112" s="790"/>
      <c r="DO112" s="790"/>
      <c r="DP112" s="790"/>
      <c r="DQ112" s="790" t="s">
        <v>146</v>
      </c>
      <c r="DR112" s="790"/>
      <c r="DS112" s="790"/>
      <c r="DT112" s="790"/>
      <c r="DU112" s="790"/>
      <c r="DV112" s="796" t="s">
        <v>146</v>
      </c>
      <c r="DW112" s="796"/>
      <c r="DX112" s="796"/>
      <c r="DY112" s="796"/>
      <c r="DZ112" s="797"/>
    </row>
    <row r="113" spans="1:130" s="53" customFormat="1" ht="26.25" customHeight="1">
      <c r="A113" s="917"/>
      <c r="B113" s="918"/>
      <c r="C113" s="787" t="s">
        <v>253</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247701</v>
      </c>
      <c r="AB113" s="780"/>
      <c r="AC113" s="780"/>
      <c r="AD113" s="780"/>
      <c r="AE113" s="781"/>
      <c r="AF113" s="782">
        <v>241206</v>
      </c>
      <c r="AG113" s="780"/>
      <c r="AH113" s="780"/>
      <c r="AI113" s="780"/>
      <c r="AJ113" s="781"/>
      <c r="AK113" s="782">
        <v>231242</v>
      </c>
      <c r="AL113" s="780"/>
      <c r="AM113" s="780"/>
      <c r="AN113" s="780"/>
      <c r="AO113" s="781"/>
      <c r="AP113" s="783">
        <v>1.7</v>
      </c>
      <c r="AQ113" s="784"/>
      <c r="AR113" s="784"/>
      <c r="AS113" s="784"/>
      <c r="AT113" s="785"/>
      <c r="AU113" s="948"/>
      <c r="AV113" s="949"/>
      <c r="AW113" s="949"/>
      <c r="AX113" s="949"/>
      <c r="AY113" s="949"/>
      <c r="AZ113" s="786" t="s">
        <v>451</v>
      </c>
      <c r="BA113" s="787"/>
      <c r="BB113" s="787"/>
      <c r="BC113" s="787"/>
      <c r="BD113" s="787"/>
      <c r="BE113" s="787"/>
      <c r="BF113" s="787"/>
      <c r="BG113" s="787"/>
      <c r="BH113" s="787"/>
      <c r="BI113" s="787"/>
      <c r="BJ113" s="787"/>
      <c r="BK113" s="787"/>
      <c r="BL113" s="787"/>
      <c r="BM113" s="787"/>
      <c r="BN113" s="787"/>
      <c r="BO113" s="787"/>
      <c r="BP113" s="788"/>
      <c r="BQ113" s="789">
        <v>81263</v>
      </c>
      <c r="BR113" s="790"/>
      <c r="BS113" s="790"/>
      <c r="BT113" s="790"/>
      <c r="BU113" s="790"/>
      <c r="BV113" s="790">
        <v>70285</v>
      </c>
      <c r="BW113" s="790"/>
      <c r="BX113" s="790"/>
      <c r="BY113" s="790"/>
      <c r="BZ113" s="790"/>
      <c r="CA113" s="790">
        <v>63411</v>
      </c>
      <c r="CB113" s="790"/>
      <c r="CC113" s="790"/>
      <c r="CD113" s="790"/>
      <c r="CE113" s="790"/>
      <c r="CF113" s="791">
        <v>0.5</v>
      </c>
      <c r="CG113" s="792"/>
      <c r="CH113" s="792"/>
      <c r="CI113" s="792"/>
      <c r="CJ113" s="792"/>
      <c r="CK113" s="954"/>
      <c r="CL113" s="955"/>
      <c r="CM113" s="793" t="s">
        <v>315</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779" t="s">
        <v>146</v>
      </c>
      <c r="DH113" s="780"/>
      <c r="DI113" s="780"/>
      <c r="DJ113" s="780"/>
      <c r="DK113" s="781"/>
      <c r="DL113" s="782" t="s">
        <v>146</v>
      </c>
      <c r="DM113" s="780"/>
      <c r="DN113" s="780"/>
      <c r="DO113" s="780"/>
      <c r="DP113" s="781"/>
      <c r="DQ113" s="782" t="s">
        <v>146</v>
      </c>
      <c r="DR113" s="780"/>
      <c r="DS113" s="780"/>
      <c r="DT113" s="780"/>
      <c r="DU113" s="781"/>
      <c r="DV113" s="783" t="s">
        <v>146</v>
      </c>
      <c r="DW113" s="784"/>
      <c r="DX113" s="784"/>
      <c r="DY113" s="784"/>
      <c r="DZ113" s="785"/>
    </row>
    <row r="114" spans="1:130" s="53" customFormat="1" ht="26.25" customHeight="1">
      <c r="A114" s="917"/>
      <c r="B114" s="918"/>
      <c r="C114" s="787" t="s">
        <v>286</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v>11278</v>
      </c>
      <c r="AB114" s="780"/>
      <c r="AC114" s="780"/>
      <c r="AD114" s="780"/>
      <c r="AE114" s="781"/>
      <c r="AF114" s="782">
        <v>20532</v>
      </c>
      <c r="AG114" s="780"/>
      <c r="AH114" s="780"/>
      <c r="AI114" s="780"/>
      <c r="AJ114" s="781"/>
      <c r="AK114" s="782">
        <v>11162</v>
      </c>
      <c r="AL114" s="780"/>
      <c r="AM114" s="780"/>
      <c r="AN114" s="780"/>
      <c r="AO114" s="781"/>
      <c r="AP114" s="783">
        <v>0.1</v>
      </c>
      <c r="AQ114" s="784"/>
      <c r="AR114" s="784"/>
      <c r="AS114" s="784"/>
      <c r="AT114" s="785"/>
      <c r="AU114" s="948"/>
      <c r="AV114" s="949"/>
      <c r="AW114" s="949"/>
      <c r="AX114" s="949"/>
      <c r="AY114" s="949"/>
      <c r="AZ114" s="786" t="s">
        <v>452</v>
      </c>
      <c r="BA114" s="787"/>
      <c r="BB114" s="787"/>
      <c r="BC114" s="787"/>
      <c r="BD114" s="787"/>
      <c r="BE114" s="787"/>
      <c r="BF114" s="787"/>
      <c r="BG114" s="787"/>
      <c r="BH114" s="787"/>
      <c r="BI114" s="787"/>
      <c r="BJ114" s="787"/>
      <c r="BK114" s="787"/>
      <c r="BL114" s="787"/>
      <c r="BM114" s="787"/>
      <c r="BN114" s="787"/>
      <c r="BO114" s="787"/>
      <c r="BP114" s="788"/>
      <c r="BQ114" s="789">
        <v>3179044</v>
      </c>
      <c r="BR114" s="790"/>
      <c r="BS114" s="790"/>
      <c r="BT114" s="790"/>
      <c r="BU114" s="790"/>
      <c r="BV114" s="790">
        <v>3281952</v>
      </c>
      <c r="BW114" s="790"/>
      <c r="BX114" s="790"/>
      <c r="BY114" s="790"/>
      <c r="BZ114" s="790"/>
      <c r="CA114" s="790">
        <v>3088836</v>
      </c>
      <c r="CB114" s="790"/>
      <c r="CC114" s="790"/>
      <c r="CD114" s="790"/>
      <c r="CE114" s="790"/>
      <c r="CF114" s="791">
        <v>22.2</v>
      </c>
      <c r="CG114" s="792"/>
      <c r="CH114" s="792"/>
      <c r="CI114" s="792"/>
      <c r="CJ114" s="792"/>
      <c r="CK114" s="954"/>
      <c r="CL114" s="955"/>
      <c r="CM114" s="793" t="s">
        <v>453</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779" t="s">
        <v>146</v>
      </c>
      <c r="DH114" s="780"/>
      <c r="DI114" s="780"/>
      <c r="DJ114" s="780"/>
      <c r="DK114" s="781"/>
      <c r="DL114" s="782" t="s">
        <v>146</v>
      </c>
      <c r="DM114" s="780"/>
      <c r="DN114" s="780"/>
      <c r="DO114" s="780"/>
      <c r="DP114" s="781"/>
      <c r="DQ114" s="782" t="s">
        <v>146</v>
      </c>
      <c r="DR114" s="780"/>
      <c r="DS114" s="780"/>
      <c r="DT114" s="780"/>
      <c r="DU114" s="781"/>
      <c r="DV114" s="783" t="s">
        <v>146</v>
      </c>
      <c r="DW114" s="784"/>
      <c r="DX114" s="784"/>
      <c r="DY114" s="784"/>
      <c r="DZ114" s="785"/>
    </row>
    <row r="115" spans="1:130" s="53" customFormat="1" ht="26.25" customHeight="1">
      <c r="A115" s="917"/>
      <c r="B115" s="918"/>
      <c r="C115" s="787" t="s">
        <v>454</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6488</v>
      </c>
      <c r="AB115" s="780"/>
      <c r="AC115" s="780"/>
      <c r="AD115" s="780"/>
      <c r="AE115" s="781"/>
      <c r="AF115" s="782">
        <v>6357</v>
      </c>
      <c r="AG115" s="780"/>
      <c r="AH115" s="780"/>
      <c r="AI115" s="780"/>
      <c r="AJ115" s="781"/>
      <c r="AK115" s="782">
        <v>6226</v>
      </c>
      <c r="AL115" s="780"/>
      <c r="AM115" s="780"/>
      <c r="AN115" s="780"/>
      <c r="AO115" s="781"/>
      <c r="AP115" s="783">
        <v>0</v>
      </c>
      <c r="AQ115" s="784"/>
      <c r="AR115" s="784"/>
      <c r="AS115" s="784"/>
      <c r="AT115" s="785"/>
      <c r="AU115" s="948"/>
      <c r="AV115" s="949"/>
      <c r="AW115" s="949"/>
      <c r="AX115" s="949"/>
      <c r="AY115" s="949"/>
      <c r="AZ115" s="786" t="s">
        <v>231</v>
      </c>
      <c r="BA115" s="787"/>
      <c r="BB115" s="787"/>
      <c r="BC115" s="787"/>
      <c r="BD115" s="787"/>
      <c r="BE115" s="787"/>
      <c r="BF115" s="787"/>
      <c r="BG115" s="787"/>
      <c r="BH115" s="787"/>
      <c r="BI115" s="787"/>
      <c r="BJ115" s="787"/>
      <c r="BK115" s="787"/>
      <c r="BL115" s="787"/>
      <c r="BM115" s="787"/>
      <c r="BN115" s="787"/>
      <c r="BO115" s="787"/>
      <c r="BP115" s="788"/>
      <c r="BQ115" s="789">
        <v>4435</v>
      </c>
      <c r="BR115" s="790"/>
      <c r="BS115" s="790"/>
      <c r="BT115" s="790"/>
      <c r="BU115" s="790"/>
      <c r="BV115" s="790">
        <v>3491</v>
      </c>
      <c r="BW115" s="790"/>
      <c r="BX115" s="790"/>
      <c r="BY115" s="790"/>
      <c r="BZ115" s="790"/>
      <c r="CA115" s="790">
        <v>2844</v>
      </c>
      <c r="CB115" s="790"/>
      <c r="CC115" s="790"/>
      <c r="CD115" s="790"/>
      <c r="CE115" s="790"/>
      <c r="CF115" s="791">
        <v>0</v>
      </c>
      <c r="CG115" s="792"/>
      <c r="CH115" s="792"/>
      <c r="CI115" s="792"/>
      <c r="CJ115" s="792"/>
      <c r="CK115" s="954"/>
      <c r="CL115" s="955"/>
      <c r="CM115" s="786" t="s">
        <v>375</v>
      </c>
      <c r="CN115" s="798"/>
      <c r="CO115" s="798"/>
      <c r="CP115" s="798"/>
      <c r="CQ115" s="798"/>
      <c r="CR115" s="798"/>
      <c r="CS115" s="798"/>
      <c r="CT115" s="798"/>
      <c r="CU115" s="798"/>
      <c r="CV115" s="798"/>
      <c r="CW115" s="798"/>
      <c r="CX115" s="798"/>
      <c r="CY115" s="798"/>
      <c r="CZ115" s="798"/>
      <c r="DA115" s="798"/>
      <c r="DB115" s="798"/>
      <c r="DC115" s="798"/>
      <c r="DD115" s="798"/>
      <c r="DE115" s="798"/>
      <c r="DF115" s="788"/>
      <c r="DG115" s="779">
        <v>245320</v>
      </c>
      <c r="DH115" s="780"/>
      <c r="DI115" s="780"/>
      <c r="DJ115" s="780"/>
      <c r="DK115" s="781"/>
      <c r="DL115" s="782">
        <v>178330</v>
      </c>
      <c r="DM115" s="780"/>
      <c r="DN115" s="780"/>
      <c r="DO115" s="780"/>
      <c r="DP115" s="781"/>
      <c r="DQ115" s="782">
        <v>123750</v>
      </c>
      <c r="DR115" s="780"/>
      <c r="DS115" s="780"/>
      <c r="DT115" s="780"/>
      <c r="DU115" s="781"/>
      <c r="DV115" s="783">
        <v>0.9</v>
      </c>
      <c r="DW115" s="784"/>
      <c r="DX115" s="784"/>
      <c r="DY115" s="784"/>
      <c r="DZ115" s="785"/>
    </row>
    <row r="116" spans="1:130" s="53" customFormat="1" ht="26.25" customHeight="1">
      <c r="A116" s="919"/>
      <c r="B116" s="920"/>
      <c r="C116" s="799" t="s">
        <v>455</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79" t="s">
        <v>146</v>
      </c>
      <c r="AB116" s="780"/>
      <c r="AC116" s="780"/>
      <c r="AD116" s="780"/>
      <c r="AE116" s="781"/>
      <c r="AF116" s="782">
        <v>8404</v>
      </c>
      <c r="AG116" s="780"/>
      <c r="AH116" s="780"/>
      <c r="AI116" s="780"/>
      <c r="AJ116" s="781"/>
      <c r="AK116" s="782" t="s">
        <v>146</v>
      </c>
      <c r="AL116" s="780"/>
      <c r="AM116" s="780"/>
      <c r="AN116" s="780"/>
      <c r="AO116" s="781"/>
      <c r="AP116" s="783" t="s">
        <v>146</v>
      </c>
      <c r="AQ116" s="784"/>
      <c r="AR116" s="784"/>
      <c r="AS116" s="784"/>
      <c r="AT116" s="785"/>
      <c r="AU116" s="948"/>
      <c r="AV116" s="949"/>
      <c r="AW116" s="949"/>
      <c r="AX116" s="949"/>
      <c r="AY116" s="949"/>
      <c r="AZ116" s="801" t="s">
        <v>450</v>
      </c>
      <c r="BA116" s="802"/>
      <c r="BB116" s="802"/>
      <c r="BC116" s="802"/>
      <c r="BD116" s="802"/>
      <c r="BE116" s="802"/>
      <c r="BF116" s="802"/>
      <c r="BG116" s="802"/>
      <c r="BH116" s="802"/>
      <c r="BI116" s="802"/>
      <c r="BJ116" s="802"/>
      <c r="BK116" s="802"/>
      <c r="BL116" s="802"/>
      <c r="BM116" s="802"/>
      <c r="BN116" s="802"/>
      <c r="BO116" s="802"/>
      <c r="BP116" s="803"/>
      <c r="BQ116" s="789" t="s">
        <v>146</v>
      </c>
      <c r="BR116" s="790"/>
      <c r="BS116" s="790"/>
      <c r="BT116" s="790"/>
      <c r="BU116" s="790"/>
      <c r="BV116" s="790" t="s">
        <v>146</v>
      </c>
      <c r="BW116" s="790"/>
      <c r="BX116" s="790"/>
      <c r="BY116" s="790"/>
      <c r="BZ116" s="790"/>
      <c r="CA116" s="790" t="s">
        <v>146</v>
      </c>
      <c r="CB116" s="790"/>
      <c r="CC116" s="790"/>
      <c r="CD116" s="790"/>
      <c r="CE116" s="790"/>
      <c r="CF116" s="791" t="s">
        <v>146</v>
      </c>
      <c r="CG116" s="792"/>
      <c r="CH116" s="792"/>
      <c r="CI116" s="792"/>
      <c r="CJ116" s="792"/>
      <c r="CK116" s="954"/>
      <c r="CL116" s="955"/>
      <c r="CM116" s="793" t="s">
        <v>457</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779">
        <v>17889</v>
      </c>
      <c r="DH116" s="780"/>
      <c r="DI116" s="780"/>
      <c r="DJ116" s="780"/>
      <c r="DK116" s="781"/>
      <c r="DL116" s="782">
        <v>11926</v>
      </c>
      <c r="DM116" s="780"/>
      <c r="DN116" s="780"/>
      <c r="DO116" s="780"/>
      <c r="DP116" s="781"/>
      <c r="DQ116" s="782">
        <v>5963</v>
      </c>
      <c r="DR116" s="780"/>
      <c r="DS116" s="780"/>
      <c r="DT116" s="780"/>
      <c r="DU116" s="781"/>
      <c r="DV116" s="783">
        <v>0</v>
      </c>
      <c r="DW116" s="784"/>
      <c r="DX116" s="784"/>
      <c r="DY116" s="784"/>
      <c r="DZ116" s="785"/>
    </row>
    <row r="117" spans="1:130" s="53" customFormat="1" ht="26.25" customHeight="1">
      <c r="A117" s="750" t="s">
        <v>250</v>
      </c>
      <c r="B117" s="751"/>
      <c r="C117" s="751"/>
      <c r="D117" s="751"/>
      <c r="E117" s="751"/>
      <c r="F117" s="751"/>
      <c r="G117" s="751"/>
      <c r="H117" s="751"/>
      <c r="I117" s="751"/>
      <c r="J117" s="751"/>
      <c r="K117" s="751"/>
      <c r="L117" s="751"/>
      <c r="M117" s="751"/>
      <c r="N117" s="751"/>
      <c r="O117" s="751"/>
      <c r="P117" s="751"/>
      <c r="Q117" s="751"/>
      <c r="R117" s="751"/>
      <c r="S117" s="751"/>
      <c r="T117" s="751"/>
      <c r="U117" s="751"/>
      <c r="V117" s="751"/>
      <c r="W117" s="751"/>
      <c r="X117" s="751"/>
      <c r="Y117" s="804" t="s">
        <v>458</v>
      </c>
      <c r="Z117" s="752"/>
      <c r="AA117" s="805">
        <v>1938963</v>
      </c>
      <c r="AB117" s="806"/>
      <c r="AC117" s="806"/>
      <c r="AD117" s="806"/>
      <c r="AE117" s="807"/>
      <c r="AF117" s="808">
        <v>1959452</v>
      </c>
      <c r="AG117" s="806"/>
      <c r="AH117" s="806"/>
      <c r="AI117" s="806"/>
      <c r="AJ117" s="807"/>
      <c r="AK117" s="808">
        <v>1845618</v>
      </c>
      <c r="AL117" s="806"/>
      <c r="AM117" s="806"/>
      <c r="AN117" s="806"/>
      <c r="AO117" s="807"/>
      <c r="AP117" s="809"/>
      <c r="AQ117" s="810"/>
      <c r="AR117" s="810"/>
      <c r="AS117" s="810"/>
      <c r="AT117" s="811"/>
      <c r="AU117" s="948"/>
      <c r="AV117" s="949"/>
      <c r="AW117" s="949"/>
      <c r="AX117" s="949"/>
      <c r="AY117" s="949"/>
      <c r="AZ117" s="801" t="s">
        <v>459</v>
      </c>
      <c r="BA117" s="802"/>
      <c r="BB117" s="802"/>
      <c r="BC117" s="802"/>
      <c r="BD117" s="802"/>
      <c r="BE117" s="802"/>
      <c r="BF117" s="802"/>
      <c r="BG117" s="802"/>
      <c r="BH117" s="802"/>
      <c r="BI117" s="802"/>
      <c r="BJ117" s="802"/>
      <c r="BK117" s="802"/>
      <c r="BL117" s="802"/>
      <c r="BM117" s="802"/>
      <c r="BN117" s="802"/>
      <c r="BO117" s="802"/>
      <c r="BP117" s="803"/>
      <c r="BQ117" s="789" t="s">
        <v>146</v>
      </c>
      <c r="BR117" s="790"/>
      <c r="BS117" s="790"/>
      <c r="BT117" s="790"/>
      <c r="BU117" s="790"/>
      <c r="BV117" s="790" t="s">
        <v>146</v>
      </c>
      <c r="BW117" s="790"/>
      <c r="BX117" s="790"/>
      <c r="BY117" s="790"/>
      <c r="BZ117" s="790"/>
      <c r="CA117" s="790" t="s">
        <v>146</v>
      </c>
      <c r="CB117" s="790"/>
      <c r="CC117" s="790"/>
      <c r="CD117" s="790"/>
      <c r="CE117" s="790"/>
      <c r="CF117" s="791" t="s">
        <v>146</v>
      </c>
      <c r="CG117" s="792"/>
      <c r="CH117" s="792"/>
      <c r="CI117" s="792"/>
      <c r="CJ117" s="792"/>
      <c r="CK117" s="954"/>
      <c r="CL117" s="955"/>
      <c r="CM117" s="793" t="s">
        <v>271</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779" t="s">
        <v>146</v>
      </c>
      <c r="DH117" s="780"/>
      <c r="DI117" s="780"/>
      <c r="DJ117" s="780"/>
      <c r="DK117" s="781"/>
      <c r="DL117" s="782" t="s">
        <v>146</v>
      </c>
      <c r="DM117" s="780"/>
      <c r="DN117" s="780"/>
      <c r="DO117" s="780"/>
      <c r="DP117" s="781"/>
      <c r="DQ117" s="782" t="s">
        <v>146</v>
      </c>
      <c r="DR117" s="780"/>
      <c r="DS117" s="780"/>
      <c r="DT117" s="780"/>
      <c r="DU117" s="781"/>
      <c r="DV117" s="783" t="s">
        <v>146</v>
      </c>
      <c r="DW117" s="784"/>
      <c r="DX117" s="784"/>
      <c r="DY117" s="784"/>
      <c r="DZ117" s="785"/>
    </row>
    <row r="118" spans="1:130" s="53" customFormat="1" ht="26.25" customHeight="1">
      <c r="A118" s="750" t="s">
        <v>441</v>
      </c>
      <c r="B118" s="751"/>
      <c r="C118" s="751"/>
      <c r="D118" s="751"/>
      <c r="E118" s="751"/>
      <c r="F118" s="751"/>
      <c r="G118" s="751"/>
      <c r="H118" s="751"/>
      <c r="I118" s="751"/>
      <c r="J118" s="751"/>
      <c r="K118" s="751"/>
      <c r="L118" s="751"/>
      <c r="M118" s="751"/>
      <c r="N118" s="751"/>
      <c r="O118" s="751"/>
      <c r="P118" s="751"/>
      <c r="Q118" s="751"/>
      <c r="R118" s="751"/>
      <c r="S118" s="751"/>
      <c r="T118" s="751"/>
      <c r="U118" s="751"/>
      <c r="V118" s="751"/>
      <c r="W118" s="751"/>
      <c r="X118" s="751"/>
      <c r="Y118" s="751"/>
      <c r="Z118" s="752"/>
      <c r="AA118" s="753" t="s">
        <v>221</v>
      </c>
      <c r="AB118" s="751"/>
      <c r="AC118" s="751"/>
      <c r="AD118" s="751"/>
      <c r="AE118" s="752"/>
      <c r="AF118" s="753" t="s">
        <v>369</v>
      </c>
      <c r="AG118" s="751"/>
      <c r="AH118" s="751"/>
      <c r="AI118" s="751"/>
      <c r="AJ118" s="752"/>
      <c r="AK118" s="753" t="s">
        <v>365</v>
      </c>
      <c r="AL118" s="751"/>
      <c r="AM118" s="751"/>
      <c r="AN118" s="751"/>
      <c r="AO118" s="752"/>
      <c r="AP118" s="753" t="s">
        <v>85</v>
      </c>
      <c r="AQ118" s="751"/>
      <c r="AR118" s="751"/>
      <c r="AS118" s="751"/>
      <c r="AT118" s="754"/>
      <c r="AU118" s="948"/>
      <c r="AV118" s="949"/>
      <c r="AW118" s="949"/>
      <c r="AX118" s="949"/>
      <c r="AY118" s="949"/>
      <c r="AZ118" s="812" t="s">
        <v>460</v>
      </c>
      <c r="BA118" s="799"/>
      <c r="BB118" s="799"/>
      <c r="BC118" s="799"/>
      <c r="BD118" s="799"/>
      <c r="BE118" s="799"/>
      <c r="BF118" s="799"/>
      <c r="BG118" s="799"/>
      <c r="BH118" s="799"/>
      <c r="BI118" s="799"/>
      <c r="BJ118" s="799"/>
      <c r="BK118" s="799"/>
      <c r="BL118" s="799"/>
      <c r="BM118" s="799"/>
      <c r="BN118" s="799"/>
      <c r="BO118" s="799"/>
      <c r="BP118" s="800"/>
      <c r="BQ118" s="813" t="s">
        <v>146</v>
      </c>
      <c r="BR118" s="814"/>
      <c r="BS118" s="814"/>
      <c r="BT118" s="814"/>
      <c r="BU118" s="814"/>
      <c r="BV118" s="814" t="s">
        <v>146</v>
      </c>
      <c r="BW118" s="814"/>
      <c r="BX118" s="814"/>
      <c r="BY118" s="814"/>
      <c r="BZ118" s="814"/>
      <c r="CA118" s="814" t="s">
        <v>146</v>
      </c>
      <c r="CB118" s="814"/>
      <c r="CC118" s="814"/>
      <c r="CD118" s="814"/>
      <c r="CE118" s="814"/>
      <c r="CF118" s="791" t="s">
        <v>146</v>
      </c>
      <c r="CG118" s="792"/>
      <c r="CH118" s="792"/>
      <c r="CI118" s="792"/>
      <c r="CJ118" s="792"/>
      <c r="CK118" s="954"/>
      <c r="CL118" s="955"/>
      <c r="CM118" s="793" t="s">
        <v>461</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779" t="s">
        <v>146</v>
      </c>
      <c r="DH118" s="780"/>
      <c r="DI118" s="780"/>
      <c r="DJ118" s="780"/>
      <c r="DK118" s="781"/>
      <c r="DL118" s="782" t="s">
        <v>146</v>
      </c>
      <c r="DM118" s="780"/>
      <c r="DN118" s="780"/>
      <c r="DO118" s="780"/>
      <c r="DP118" s="781"/>
      <c r="DQ118" s="782" t="s">
        <v>146</v>
      </c>
      <c r="DR118" s="780"/>
      <c r="DS118" s="780"/>
      <c r="DT118" s="780"/>
      <c r="DU118" s="781"/>
      <c r="DV118" s="783" t="s">
        <v>146</v>
      </c>
      <c r="DW118" s="784"/>
      <c r="DX118" s="784"/>
      <c r="DY118" s="784"/>
      <c r="DZ118" s="785"/>
    </row>
    <row r="119" spans="1:130" s="53" customFormat="1" ht="26.25" customHeight="1">
      <c r="A119" s="958" t="s">
        <v>180</v>
      </c>
      <c r="B119" s="953"/>
      <c r="C119" s="771" t="s">
        <v>433</v>
      </c>
      <c r="D119" s="772"/>
      <c r="E119" s="772"/>
      <c r="F119" s="772"/>
      <c r="G119" s="772"/>
      <c r="H119" s="772"/>
      <c r="I119" s="772"/>
      <c r="J119" s="772"/>
      <c r="K119" s="772"/>
      <c r="L119" s="772"/>
      <c r="M119" s="772"/>
      <c r="N119" s="772"/>
      <c r="O119" s="772"/>
      <c r="P119" s="772"/>
      <c r="Q119" s="772"/>
      <c r="R119" s="772"/>
      <c r="S119" s="772"/>
      <c r="T119" s="772"/>
      <c r="U119" s="772"/>
      <c r="V119" s="772"/>
      <c r="W119" s="772"/>
      <c r="X119" s="772"/>
      <c r="Y119" s="772"/>
      <c r="Z119" s="773"/>
      <c r="AA119" s="759" t="s">
        <v>146</v>
      </c>
      <c r="AB119" s="760"/>
      <c r="AC119" s="760"/>
      <c r="AD119" s="760"/>
      <c r="AE119" s="761"/>
      <c r="AF119" s="762" t="s">
        <v>146</v>
      </c>
      <c r="AG119" s="760"/>
      <c r="AH119" s="760"/>
      <c r="AI119" s="760"/>
      <c r="AJ119" s="761"/>
      <c r="AK119" s="762" t="s">
        <v>146</v>
      </c>
      <c r="AL119" s="760"/>
      <c r="AM119" s="760"/>
      <c r="AN119" s="760"/>
      <c r="AO119" s="761"/>
      <c r="AP119" s="763" t="s">
        <v>146</v>
      </c>
      <c r="AQ119" s="764"/>
      <c r="AR119" s="764"/>
      <c r="AS119" s="764"/>
      <c r="AT119" s="765"/>
      <c r="AU119" s="950"/>
      <c r="AV119" s="951"/>
      <c r="AW119" s="951"/>
      <c r="AX119" s="951"/>
      <c r="AY119" s="951"/>
      <c r="AZ119" s="82" t="s">
        <v>250</v>
      </c>
      <c r="BA119" s="82"/>
      <c r="BB119" s="82"/>
      <c r="BC119" s="82"/>
      <c r="BD119" s="82"/>
      <c r="BE119" s="82"/>
      <c r="BF119" s="82"/>
      <c r="BG119" s="82"/>
      <c r="BH119" s="82"/>
      <c r="BI119" s="82"/>
      <c r="BJ119" s="82"/>
      <c r="BK119" s="82"/>
      <c r="BL119" s="82"/>
      <c r="BM119" s="82"/>
      <c r="BN119" s="82"/>
      <c r="BO119" s="804" t="s">
        <v>462</v>
      </c>
      <c r="BP119" s="815"/>
      <c r="BQ119" s="813">
        <v>21944112</v>
      </c>
      <c r="BR119" s="814"/>
      <c r="BS119" s="814"/>
      <c r="BT119" s="814"/>
      <c r="BU119" s="814"/>
      <c r="BV119" s="814">
        <v>23702636</v>
      </c>
      <c r="BW119" s="814"/>
      <c r="BX119" s="814"/>
      <c r="BY119" s="814"/>
      <c r="BZ119" s="814"/>
      <c r="CA119" s="814">
        <v>23336930</v>
      </c>
      <c r="CB119" s="814"/>
      <c r="CC119" s="814"/>
      <c r="CD119" s="814"/>
      <c r="CE119" s="814"/>
      <c r="CF119" s="816"/>
      <c r="CG119" s="817"/>
      <c r="CH119" s="817"/>
      <c r="CI119" s="817"/>
      <c r="CJ119" s="818"/>
      <c r="CK119" s="956"/>
      <c r="CL119" s="957"/>
      <c r="CM119" s="819" t="s">
        <v>463</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822" t="s">
        <v>146</v>
      </c>
      <c r="DH119" s="823"/>
      <c r="DI119" s="823"/>
      <c r="DJ119" s="823"/>
      <c r="DK119" s="824"/>
      <c r="DL119" s="825" t="s">
        <v>146</v>
      </c>
      <c r="DM119" s="823"/>
      <c r="DN119" s="823"/>
      <c r="DO119" s="823"/>
      <c r="DP119" s="824"/>
      <c r="DQ119" s="825" t="s">
        <v>146</v>
      </c>
      <c r="DR119" s="823"/>
      <c r="DS119" s="823"/>
      <c r="DT119" s="823"/>
      <c r="DU119" s="824"/>
      <c r="DV119" s="826" t="s">
        <v>146</v>
      </c>
      <c r="DW119" s="827"/>
      <c r="DX119" s="827"/>
      <c r="DY119" s="827"/>
      <c r="DZ119" s="828"/>
    </row>
    <row r="120" spans="1:130" s="53" customFormat="1" ht="26.25" customHeight="1">
      <c r="A120" s="959"/>
      <c r="B120" s="955"/>
      <c r="C120" s="793" t="s">
        <v>446</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779" t="s">
        <v>146</v>
      </c>
      <c r="AB120" s="780"/>
      <c r="AC120" s="780"/>
      <c r="AD120" s="780"/>
      <c r="AE120" s="781"/>
      <c r="AF120" s="782" t="s">
        <v>146</v>
      </c>
      <c r="AG120" s="780"/>
      <c r="AH120" s="780"/>
      <c r="AI120" s="780"/>
      <c r="AJ120" s="781"/>
      <c r="AK120" s="782" t="s">
        <v>146</v>
      </c>
      <c r="AL120" s="780"/>
      <c r="AM120" s="780"/>
      <c r="AN120" s="780"/>
      <c r="AO120" s="781"/>
      <c r="AP120" s="783" t="s">
        <v>146</v>
      </c>
      <c r="AQ120" s="784"/>
      <c r="AR120" s="784"/>
      <c r="AS120" s="784"/>
      <c r="AT120" s="785"/>
      <c r="AU120" s="921" t="s">
        <v>374</v>
      </c>
      <c r="AV120" s="922"/>
      <c r="AW120" s="922"/>
      <c r="AX120" s="922"/>
      <c r="AY120" s="923"/>
      <c r="AZ120" s="766" t="s">
        <v>464</v>
      </c>
      <c r="BA120" s="757"/>
      <c r="BB120" s="757"/>
      <c r="BC120" s="757"/>
      <c r="BD120" s="757"/>
      <c r="BE120" s="757"/>
      <c r="BF120" s="757"/>
      <c r="BG120" s="757"/>
      <c r="BH120" s="757"/>
      <c r="BI120" s="757"/>
      <c r="BJ120" s="757"/>
      <c r="BK120" s="757"/>
      <c r="BL120" s="757"/>
      <c r="BM120" s="757"/>
      <c r="BN120" s="757"/>
      <c r="BO120" s="757"/>
      <c r="BP120" s="758"/>
      <c r="BQ120" s="767">
        <v>3280027</v>
      </c>
      <c r="BR120" s="768"/>
      <c r="BS120" s="768"/>
      <c r="BT120" s="768"/>
      <c r="BU120" s="768"/>
      <c r="BV120" s="768">
        <v>2256732</v>
      </c>
      <c r="BW120" s="768"/>
      <c r="BX120" s="768"/>
      <c r="BY120" s="768"/>
      <c r="BZ120" s="768"/>
      <c r="CA120" s="768">
        <v>2440741</v>
      </c>
      <c r="CB120" s="768"/>
      <c r="CC120" s="768"/>
      <c r="CD120" s="768"/>
      <c r="CE120" s="768"/>
      <c r="CF120" s="769">
        <v>17.600000000000001</v>
      </c>
      <c r="CG120" s="770"/>
      <c r="CH120" s="770"/>
      <c r="CI120" s="770"/>
      <c r="CJ120" s="770"/>
      <c r="CK120" s="929" t="s">
        <v>467</v>
      </c>
      <c r="CL120" s="930"/>
      <c r="CM120" s="930"/>
      <c r="CN120" s="930"/>
      <c r="CO120" s="931"/>
      <c r="CP120" s="829" t="s">
        <v>432</v>
      </c>
      <c r="CQ120" s="830"/>
      <c r="CR120" s="830"/>
      <c r="CS120" s="830"/>
      <c r="CT120" s="830"/>
      <c r="CU120" s="830"/>
      <c r="CV120" s="830"/>
      <c r="CW120" s="830"/>
      <c r="CX120" s="830"/>
      <c r="CY120" s="830"/>
      <c r="CZ120" s="830"/>
      <c r="DA120" s="830"/>
      <c r="DB120" s="830"/>
      <c r="DC120" s="830"/>
      <c r="DD120" s="830"/>
      <c r="DE120" s="830"/>
      <c r="DF120" s="831"/>
      <c r="DG120" s="767">
        <v>2520342</v>
      </c>
      <c r="DH120" s="768"/>
      <c r="DI120" s="768"/>
      <c r="DJ120" s="768"/>
      <c r="DK120" s="768"/>
      <c r="DL120" s="768">
        <v>2385615</v>
      </c>
      <c r="DM120" s="768"/>
      <c r="DN120" s="768"/>
      <c r="DO120" s="768"/>
      <c r="DP120" s="768"/>
      <c r="DQ120" s="768">
        <v>2189406</v>
      </c>
      <c r="DR120" s="768"/>
      <c r="DS120" s="768"/>
      <c r="DT120" s="768"/>
      <c r="DU120" s="768"/>
      <c r="DV120" s="774">
        <v>15.8</v>
      </c>
      <c r="DW120" s="774"/>
      <c r="DX120" s="774"/>
      <c r="DY120" s="774"/>
      <c r="DZ120" s="775"/>
    </row>
    <row r="121" spans="1:130" s="53" customFormat="1" ht="26.25" customHeight="1">
      <c r="A121" s="959"/>
      <c r="B121" s="955"/>
      <c r="C121" s="801" t="s">
        <v>71</v>
      </c>
      <c r="D121" s="802"/>
      <c r="E121" s="802"/>
      <c r="F121" s="802"/>
      <c r="G121" s="802"/>
      <c r="H121" s="802"/>
      <c r="I121" s="802"/>
      <c r="J121" s="802"/>
      <c r="K121" s="802"/>
      <c r="L121" s="802"/>
      <c r="M121" s="802"/>
      <c r="N121" s="802"/>
      <c r="O121" s="802"/>
      <c r="P121" s="802"/>
      <c r="Q121" s="802"/>
      <c r="R121" s="802"/>
      <c r="S121" s="802"/>
      <c r="T121" s="802"/>
      <c r="U121" s="802"/>
      <c r="V121" s="802"/>
      <c r="W121" s="802"/>
      <c r="X121" s="802"/>
      <c r="Y121" s="802"/>
      <c r="Z121" s="803"/>
      <c r="AA121" s="779" t="s">
        <v>146</v>
      </c>
      <c r="AB121" s="780"/>
      <c r="AC121" s="780"/>
      <c r="AD121" s="780"/>
      <c r="AE121" s="781"/>
      <c r="AF121" s="782" t="s">
        <v>146</v>
      </c>
      <c r="AG121" s="780"/>
      <c r="AH121" s="780"/>
      <c r="AI121" s="780"/>
      <c r="AJ121" s="781"/>
      <c r="AK121" s="782" t="s">
        <v>146</v>
      </c>
      <c r="AL121" s="780"/>
      <c r="AM121" s="780"/>
      <c r="AN121" s="780"/>
      <c r="AO121" s="781"/>
      <c r="AP121" s="783" t="s">
        <v>146</v>
      </c>
      <c r="AQ121" s="784"/>
      <c r="AR121" s="784"/>
      <c r="AS121" s="784"/>
      <c r="AT121" s="785"/>
      <c r="AU121" s="924"/>
      <c r="AV121" s="925"/>
      <c r="AW121" s="925"/>
      <c r="AX121" s="925"/>
      <c r="AY121" s="926"/>
      <c r="AZ121" s="786" t="s">
        <v>171</v>
      </c>
      <c r="BA121" s="787"/>
      <c r="BB121" s="787"/>
      <c r="BC121" s="787"/>
      <c r="BD121" s="787"/>
      <c r="BE121" s="787"/>
      <c r="BF121" s="787"/>
      <c r="BG121" s="787"/>
      <c r="BH121" s="787"/>
      <c r="BI121" s="787"/>
      <c r="BJ121" s="787"/>
      <c r="BK121" s="787"/>
      <c r="BL121" s="787"/>
      <c r="BM121" s="787"/>
      <c r="BN121" s="787"/>
      <c r="BO121" s="787"/>
      <c r="BP121" s="788"/>
      <c r="BQ121" s="789">
        <v>2508095</v>
      </c>
      <c r="BR121" s="790"/>
      <c r="BS121" s="790"/>
      <c r="BT121" s="790"/>
      <c r="BU121" s="790"/>
      <c r="BV121" s="790">
        <v>2559510</v>
      </c>
      <c r="BW121" s="790"/>
      <c r="BX121" s="790"/>
      <c r="BY121" s="790"/>
      <c r="BZ121" s="790"/>
      <c r="CA121" s="790">
        <v>2707500</v>
      </c>
      <c r="CB121" s="790"/>
      <c r="CC121" s="790"/>
      <c r="CD121" s="790"/>
      <c r="CE121" s="790"/>
      <c r="CF121" s="791">
        <v>19.5</v>
      </c>
      <c r="CG121" s="792"/>
      <c r="CH121" s="792"/>
      <c r="CI121" s="792"/>
      <c r="CJ121" s="792"/>
      <c r="CK121" s="932"/>
      <c r="CL121" s="933"/>
      <c r="CM121" s="933"/>
      <c r="CN121" s="933"/>
      <c r="CO121" s="934"/>
      <c r="CP121" s="832" t="s">
        <v>429</v>
      </c>
      <c r="CQ121" s="833"/>
      <c r="CR121" s="833"/>
      <c r="CS121" s="833"/>
      <c r="CT121" s="833"/>
      <c r="CU121" s="833"/>
      <c r="CV121" s="833"/>
      <c r="CW121" s="833"/>
      <c r="CX121" s="833"/>
      <c r="CY121" s="833"/>
      <c r="CZ121" s="833"/>
      <c r="DA121" s="833"/>
      <c r="DB121" s="833"/>
      <c r="DC121" s="833"/>
      <c r="DD121" s="833"/>
      <c r="DE121" s="833"/>
      <c r="DF121" s="834"/>
      <c r="DG121" s="789">
        <v>40244</v>
      </c>
      <c r="DH121" s="790"/>
      <c r="DI121" s="790"/>
      <c r="DJ121" s="790"/>
      <c r="DK121" s="790"/>
      <c r="DL121" s="790">
        <v>26859</v>
      </c>
      <c r="DM121" s="790"/>
      <c r="DN121" s="790"/>
      <c r="DO121" s="790"/>
      <c r="DP121" s="790"/>
      <c r="DQ121" s="790">
        <v>29672</v>
      </c>
      <c r="DR121" s="790"/>
      <c r="DS121" s="790"/>
      <c r="DT121" s="790"/>
      <c r="DU121" s="790"/>
      <c r="DV121" s="796">
        <v>0.2</v>
      </c>
      <c r="DW121" s="796"/>
      <c r="DX121" s="796"/>
      <c r="DY121" s="796"/>
      <c r="DZ121" s="797"/>
    </row>
    <row r="122" spans="1:130" s="53" customFormat="1" ht="26.25" customHeight="1">
      <c r="A122" s="959"/>
      <c r="B122" s="955"/>
      <c r="C122" s="793" t="s">
        <v>453</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779" t="s">
        <v>146</v>
      </c>
      <c r="AB122" s="780"/>
      <c r="AC122" s="780"/>
      <c r="AD122" s="780"/>
      <c r="AE122" s="781"/>
      <c r="AF122" s="782" t="s">
        <v>146</v>
      </c>
      <c r="AG122" s="780"/>
      <c r="AH122" s="780"/>
      <c r="AI122" s="780"/>
      <c r="AJ122" s="781"/>
      <c r="AK122" s="782" t="s">
        <v>146</v>
      </c>
      <c r="AL122" s="780"/>
      <c r="AM122" s="780"/>
      <c r="AN122" s="780"/>
      <c r="AO122" s="781"/>
      <c r="AP122" s="783" t="s">
        <v>146</v>
      </c>
      <c r="AQ122" s="784"/>
      <c r="AR122" s="784"/>
      <c r="AS122" s="784"/>
      <c r="AT122" s="785"/>
      <c r="AU122" s="924"/>
      <c r="AV122" s="925"/>
      <c r="AW122" s="925"/>
      <c r="AX122" s="925"/>
      <c r="AY122" s="926"/>
      <c r="AZ122" s="812" t="s">
        <v>468</v>
      </c>
      <c r="BA122" s="799"/>
      <c r="BB122" s="799"/>
      <c r="BC122" s="799"/>
      <c r="BD122" s="799"/>
      <c r="BE122" s="799"/>
      <c r="BF122" s="799"/>
      <c r="BG122" s="799"/>
      <c r="BH122" s="799"/>
      <c r="BI122" s="799"/>
      <c r="BJ122" s="799"/>
      <c r="BK122" s="799"/>
      <c r="BL122" s="799"/>
      <c r="BM122" s="799"/>
      <c r="BN122" s="799"/>
      <c r="BO122" s="799"/>
      <c r="BP122" s="800"/>
      <c r="BQ122" s="813">
        <v>11517520</v>
      </c>
      <c r="BR122" s="814"/>
      <c r="BS122" s="814"/>
      <c r="BT122" s="814"/>
      <c r="BU122" s="814"/>
      <c r="BV122" s="814">
        <v>11075874</v>
      </c>
      <c r="BW122" s="814"/>
      <c r="BX122" s="814"/>
      <c r="BY122" s="814"/>
      <c r="BZ122" s="814"/>
      <c r="CA122" s="814">
        <v>10255352</v>
      </c>
      <c r="CB122" s="814"/>
      <c r="CC122" s="814"/>
      <c r="CD122" s="814"/>
      <c r="CE122" s="814"/>
      <c r="CF122" s="835">
        <v>73.8</v>
      </c>
      <c r="CG122" s="836"/>
      <c r="CH122" s="836"/>
      <c r="CI122" s="836"/>
      <c r="CJ122" s="836"/>
      <c r="CK122" s="932"/>
      <c r="CL122" s="933"/>
      <c r="CM122" s="933"/>
      <c r="CN122" s="933"/>
      <c r="CO122" s="934"/>
      <c r="CP122" s="832"/>
      <c r="CQ122" s="833"/>
      <c r="CR122" s="833"/>
      <c r="CS122" s="833"/>
      <c r="CT122" s="833"/>
      <c r="CU122" s="833"/>
      <c r="CV122" s="833"/>
      <c r="CW122" s="833"/>
      <c r="CX122" s="833"/>
      <c r="CY122" s="833"/>
      <c r="CZ122" s="833"/>
      <c r="DA122" s="833"/>
      <c r="DB122" s="833"/>
      <c r="DC122" s="833"/>
      <c r="DD122" s="833"/>
      <c r="DE122" s="833"/>
      <c r="DF122" s="834"/>
      <c r="DG122" s="789"/>
      <c r="DH122" s="790"/>
      <c r="DI122" s="790"/>
      <c r="DJ122" s="790"/>
      <c r="DK122" s="790"/>
      <c r="DL122" s="790"/>
      <c r="DM122" s="790"/>
      <c r="DN122" s="790"/>
      <c r="DO122" s="790"/>
      <c r="DP122" s="790"/>
      <c r="DQ122" s="790"/>
      <c r="DR122" s="790"/>
      <c r="DS122" s="790"/>
      <c r="DT122" s="790"/>
      <c r="DU122" s="790"/>
      <c r="DV122" s="796"/>
      <c r="DW122" s="796"/>
      <c r="DX122" s="796"/>
      <c r="DY122" s="796"/>
      <c r="DZ122" s="797"/>
    </row>
    <row r="123" spans="1:130" s="53" customFormat="1" ht="26.25" customHeight="1">
      <c r="A123" s="959"/>
      <c r="B123" s="955"/>
      <c r="C123" s="793" t="s">
        <v>457</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779">
        <v>6488</v>
      </c>
      <c r="AB123" s="780"/>
      <c r="AC123" s="780"/>
      <c r="AD123" s="780"/>
      <c r="AE123" s="781"/>
      <c r="AF123" s="782">
        <v>6357</v>
      </c>
      <c r="AG123" s="780"/>
      <c r="AH123" s="780"/>
      <c r="AI123" s="780"/>
      <c r="AJ123" s="781"/>
      <c r="AK123" s="782">
        <v>6226</v>
      </c>
      <c r="AL123" s="780"/>
      <c r="AM123" s="780"/>
      <c r="AN123" s="780"/>
      <c r="AO123" s="781"/>
      <c r="AP123" s="783">
        <v>0</v>
      </c>
      <c r="AQ123" s="784"/>
      <c r="AR123" s="784"/>
      <c r="AS123" s="784"/>
      <c r="AT123" s="785"/>
      <c r="AU123" s="927"/>
      <c r="AV123" s="928"/>
      <c r="AW123" s="928"/>
      <c r="AX123" s="928"/>
      <c r="AY123" s="928"/>
      <c r="AZ123" s="82" t="s">
        <v>250</v>
      </c>
      <c r="BA123" s="82"/>
      <c r="BB123" s="82"/>
      <c r="BC123" s="82"/>
      <c r="BD123" s="82"/>
      <c r="BE123" s="82"/>
      <c r="BF123" s="82"/>
      <c r="BG123" s="82"/>
      <c r="BH123" s="82"/>
      <c r="BI123" s="82"/>
      <c r="BJ123" s="82"/>
      <c r="BK123" s="82"/>
      <c r="BL123" s="82"/>
      <c r="BM123" s="82"/>
      <c r="BN123" s="82"/>
      <c r="BO123" s="804" t="s">
        <v>418</v>
      </c>
      <c r="BP123" s="815"/>
      <c r="BQ123" s="837">
        <v>17305642</v>
      </c>
      <c r="BR123" s="838"/>
      <c r="BS123" s="838"/>
      <c r="BT123" s="838"/>
      <c r="BU123" s="838"/>
      <c r="BV123" s="838">
        <v>15892116</v>
      </c>
      <c r="BW123" s="838"/>
      <c r="BX123" s="838"/>
      <c r="BY123" s="838"/>
      <c r="BZ123" s="838"/>
      <c r="CA123" s="838">
        <v>15403593</v>
      </c>
      <c r="CB123" s="838"/>
      <c r="CC123" s="838"/>
      <c r="CD123" s="838"/>
      <c r="CE123" s="838"/>
      <c r="CF123" s="816"/>
      <c r="CG123" s="817"/>
      <c r="CH123" s="817"/>
      <c r="CI123" s="817"/>
      <c r="CJ123" s="818"/>
      <c r="CK123" s="932"/>
      <c r="CL123" s="933"/>
      <c r="CM123" s="933"/>
      <c r="CN123" s="933"/>
      <c r="CO123" s="934"/>
      <c r="CP123" s="832"/>
      <c r="CQ123" s="833"/>
      <c r="CR123" s="833"/>
      <c r="CS123" s="833"/>
      <c r="CT123" s="833"/>
      <c r="CU123" s="833"/>
      <c r="CV123" s="833"/>
      <c r="CW123" s="833"/>
      <c r="CX123" s="833"/>
      <c r="CY123" s="833"/>
      <c r="CZ123" s="833"/>
      <c r="DA123" s="833"/>
      <c r="DB123" s="833"/>
      <c r="DC123" s="833"/>
      <c r="DD123" s="833"/>
      <c r="DE123" s="833"/>
      <c r="DF123" s="834"/>
      <c r="DG123" s="779"/>
      <c r="DH123" s="780"/>
      <c r="DI123" s="780"/>
      <c r="DJ123" s="780"/>
      <c r="DK123" s="781"/>
      <c r="DL123" s="782"/>
      <c r="DM123" s="780"/>
      <c r="DN123" s="780"/>
      <c r="DO123" s="780"/>
      <c r="DP123" s="781"/>
      <c r="DQ123" s="782"/>
      <c r="DR123" s="780"/>
      <c r="DS123" s="780"/>
      <c r="DT123" s="780"/>
      <c r="DU123" s="781"/>
      <c r="DV123" s="783"/>
      <c r="DW123" s="784"/>
      <c r="DX123" s="784"/>
      <c r="DY123" s="784"/>
      <c r="DZ123" s="785"/>
    </row>
    <row r="124" spans="1:130" s="53" customFormat="1" ht="26.25" customHeight="1">
      <c r="A124" s="959"/>
      <c r="B124" s="955"/>
      <c r="C124" s="793" t="s">
        <v>271</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779" t="s">
        <v>146</v>
      </c>
      <c r="AB124" s="780"/>
      <c r="AC124" s="780"/>
      <c r="AD124" s="780"/>
      <c r="AE124" s="781"/>
      <c r="AF124" s="782" t="s">
        <v>146</v>
      </c>
      <c r="AG124" s="780"/>
      <c r="AH124" s="780"/>
      <c r="AI124" s="780"/>
      <c r="AJ124" s="781"/>
      <c r="AK124" s="782" t="s">
        <v>146</v>
      </c>
      <c r="AL124" s="780"/>
      <c r="AM124" s="780"/>
      <c r="AN124" s="780"/>
      <c r="AO124" s="781"/>
      <c r="AP124" s="783" t="s">
        <v>146</v>
      </c>
      <c r="AQ124" s="784"/>
      <c r="AR124" s="784"/>
      <c r="AS124" s="784"/>
      <c r="AT124" s="785"/>
      <c r="AU124" s="843" t="s">
        <v>470</v>
      </c>
      <c r="AV124" s="844"/>
      <c r="AW124" s="844"/>
      <c r="AX124" s="844"/>
      <c r="AY124" s="844"/>
      <c r="AZ124" s="844"/>
      <c r="BA124" s="844"/>
      <c r="BB124" s="844"/>
      <c r="BC124" s="844"/>
      <c r="BD124" s="844"/>
      <c r="BE124" s="844"/>
      <c r="BF124" s="844"/>
      <c r="BG124" s="844"/>
      <c r="BH124" s="844"/>
      <c r="BI124" s="844"/>
      <c r="BJ124" s="844"/>
      <c r="BK124" s="844"/>
      <c r="BL124" s="844"/>
      <c r="BM124" s="844"/>
      <c r="BN124" s="844"/>
      <c r="BO124" s="844"/>
      <c r="BP124" s="845"/>
      <c r="BQ124" s="846">
        <v>35.6</v>
      </c>
      <c r="BR124" s="847"/>
      <c r="BS124" s="847"/>
      <c r="BT124" s="847"/>
      <c r="BU124" s="847"/>
      <c r="BV124" s="847">
        <v>57.9</v>
      </c>
      <c r="BW124" s="847"/>
      <c r="BX124" s="847"/>
      <c r="BY124" s="847"/>
      <c r="BZ124" s="847"/>
      <c r="CA124" s="847">
        <v>57.1</v>
      </c>
      <c r="CB124" s="847"/>
      <c r="CC124" s="847"/>
      <c r="CD124" s="847"/>
      <c r="CE124" s="847"/>
      <c r="CF124" s="848"/>
      <c r="CG124" s="849"/>
      <c r="CH124" s="849"/>
      <c r="CI124" s="849"/>
      <c r="CJ124" s="850"/>
      <c r="CK124" s="935"/>
      <c r="CL124" s="935"/>
      <c r="CM124" s="935"/>
      <c r="CN124" s="935"/>
      <c r="CO124" s="936"/>
      <c r="CP124" s="832" t="s">
        <v>466</v>
      </c>
      <c r="CQ124" s="833"/>
      <c r="CR124" s="833"/>
      <c r="CS124" s="833"/>
      <c r="CT124" s="833"/>
      <c r="CU124" s="833"/>
      <c r="CV124" s="833"/>
      <c r="CW124" s="833"/>
      <c r="CX124" s="833"/>
      <c r="CY124" s="833"/>
      <c r="CZ124" s="833"/>
      <c r="DA124" s="833"/>
      <c r="DB124" s="833"/>
      <c r="DC124" s="833"/>
      <c r="DD124" s="833"/>
      <c r="DE124" s="833"/>
      <c r="DF124" s="834"/>
      <c r="DG124" s="822" t="s">
        <v>146</v>
      </c>
      <c r="DH124" s="823"/>
      <c r="DI124" s="823"/>
      <c r="DJ124" s="823"/>
      <c r="DK124" s="824"/>
      <c r="DL124" s="825" t="s">
        <v>146</v>
      </c>
      <c r="DM124" s="823"/>
      <c r="DN124" s="823"/>
      <c r="DO124" s="823"/>
      <c r="DP124" s="824"/>
      <c r="DQ124" s="825" t="s">
        <v>146</v>
      </c>
      <c r="DR124" s="823"/>
      <c r="DS124" s="823"/>
      <c r="DT124" s="823"/>
      <c r="DU124" s="824"/>
      <c r="DV124" s="826" t="s">
        <v>146</v>
      </c>
      <c r="DW124" s="827"/>
      <c r="DX124" s="827"/>
      <c r="DY124" s="827"/>
      <c r="DZ124" s="828"/>
    </row>
    <row r="125" spans="1:130" s="53" customFormat="1" ht="26.25" customHeight="1">
      <c r="A125" s="959"/>
      <c r="B125" s="955"/>
      <c r="C125" s="793" t="s">
        <v>461</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779" t="s">
        <v>146</v>
      </c>
      <c r="AB125" s="780"/>
      <c r="AC125" s="780"/>
      <c r="AD125" s="780"/>
      <c r="AE125" s="781"/>
      <c r="AF125" s="782" t="s">
        <v>146</v>
      </c>
      <c r="AG125" s="780"/>
      <c r="AH125" s="780"/>
      <c r="AI125" s="780"/>
      <c r="AJ125" s="781"/>
      <c r="AK125" s="782" t="s">
        <v>146</v>
      </c>
      <c r="AL125" s="780"/>
      <c r="AM125" s="780"/>
      <c r="AN125" s="780"/>
      <c r="AO125" s="781"/>
      <c r="AP125" s="783" t="s">
        <v>146</v>
      </c>
      <c r="AQ125" s="784"/>
      <c r="AR125" s="784"/>
      <c r="AS125" s="784"/>
      <c r="AT125" s="785"/>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937" t="s">
        <v>471</v>
      </c>
      <c r="CL125" s="930"/>
      <c r="CM125" s="930"/>
      <c r="CN125" s="930"/>
      <c r="CO125" s="931"/>
      <c r="CP125" s="766" t="s">
        <v>103</v>
      </c>
      <c r="CQ125" s="757"/>
      <c r="CR125" s="757"/>
      <c r="CS125" s="757"/>
      <c r="CT125" s="757"/>
      <c r="CU125" s="757"/>
      <c r="CV125" s="757"/>
      <c r="CW125" s="757"/>
      <c r="CX125" s="757"/>
      <c r="CY125" s="757"/>
      <c r="CZ125" s="757"/>
      <c r="DA125" s="757"/>
      <c r="DB125" s="757"/>
      <c r="DC125" s="757"/>
      <c r="DD125" s="757"/>
      <c r="DE125" s="757"/>
      <c r="DF125" s="758"/>
      <c r="DG125" s="767" t="s">
        <v>146</v>
      </c>
      <c r="DH125" s="768"/>
      <c r="DI125" s="768"/>
      <c r="DJ125" s="768"/>
      <c r="DK125" s="768"/>
      <c r="DL125" s="768" t="s">
        <v>146</v>
      </c>
      <c r="DM125" s="768"/>
      <c r="DN125" s="768"/>
      <c r="DO125" s="768"/>
      <c r="DP125" s="768"/>
      <c r="DQ125" s="768" t="s">
        <v>146</v>
      </c>
      <c r="DR125" s="768"/>
      <c r="DS125" s="768"/>
      <c r="DT125" s="768"/>
      <c r="DU125" s="768"/>
      <c r="DV125" s="774" t="s">
        <v>146</v>
      </c>
      <c r="DW125" s="774"/>
      <c r="DX125" s="774"/>
      <c r="DY125" s="774"/>
      <c r="DZ125" s="775"/>
    </row>
    <row r="126" spans="1:130" s="53" customFormat="1" ht="26.25" customHeight="1">
      <c r="A126" s="959"/>
      <c r="B126" s="955"/>
      <c r="C126" s="793" t="s">
        <v>463</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779" t="s">
        <v>146</v>
      </c>
      <c r="AB126" s="780"/>
      <c r="AC126" s="780"/>
      <c r="AD126" s="780"/>
      <c r="AE126" s="781"/>
      <c r="AF126" s="782" t="s">
        <v>146</v>
      </c>
      <c r="AG126" s="780"/>
      <c r="AH126" s="780"/>
      <c r="AI126" s="780"/>
      <c r="AJ126" s="781"/>
      <c r="AK126" s="782" t="s">
        <v>146</v>
      </c>
      <c r="AL126" s="780"/>
      <c r="AM126" s="780"/>
      <c r="AN126" s="780"/>
      <c r="AO126" s="781"/>
      <c r="AP126" s="783" t="s">
        <v>146</v>
      </c>
      <c r="AQ126" s="784"/>
      <c r="AR126" s="784"/>
      <c r="AS126" s="784"/>
      <c r="AT126" s="785"/>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938"/>
      <c r="CL126" s="933"/>
      <c r="CM126" s="933"/>
      <c r="CN126" s="933"/>
      <c r="CO126" s="934"/>
      <c r="CP126" s="786" t="s">
        <v>384</v>
      </c>
      <c r="CQ126" s="787"/>
      <c r="CR126" s="787"/>
      <c r="CS126" s="787"/>
      <c r="CT126" s="787"/>
      <c r="CU126" s="787"/>
      <c r="CV126" s="787"/>
      <c r="CW126" s="787"/>
      <c r="CX126" s="787"/>
      <c r="CY126" s="787"/>
      <c r="CZ126" s="787"/>
      <c r="DA126" s="787"/>
      <c r="DB126" s="787"/>
      <c r="DC126" s="787"/>
      <c r="DD126" s="787"/>
      <c r="DE126" s="787"/>
      <c r="DF126" s="788"/>
      <c r="DG126" s="789" t="s">
        <v>146</v>
      </c>
      <c r="DH126" s="790"/>
      <c r="DI126" s="790"/>
      <c r="DJ126" s="790"/>
      <c r="DK126" s="790"/>
      <c r="DL126" s="790" t="s">
        <v>146</v>
      </c>
      <c r="DM126" s="790"/>
      <c r="DN126" s="790"/>
      <c r="DO126" s="790"/>
      <c r="DP126" s="790"/>
      <c r="DQ126" s="790" t="s">
        <v>146</v>
      </c>
      <c r="DR126" s="790"/>
      <c r="DS126" s="790"/>
      <c r="DT126" s="790"/>
      <c r="DU126" s="790"/>
      <c r="DV126" s="796" t="s">
        <v>146</v>
      </c>
      <c r="DW126" s="796"/>
      <c r="DX126" s="796"/>
      <c r="DY126" s="796"/>
      <c r="DZ126" s="797"/>
    </row>
    <row r="127" spans="1:130" s="53" customFormat="1" ht="26.25" customHeight="1">
      <c r="A127" s="960"/>
      <c r="B127" s="957"/>
      <c r="C127" s="819" t="s">
        <v>472</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779" t="s">
        <v>146</v>
      </c>
      <c r="AB127" s="780"/>
      <c r="AC127" s="780"/>
      <c r="AD127" s="780"/>
      <c r="AE127" s="781"/>
      <c r="AF127" s="782" t="s">
        <v>146</v>
      </c>
      <c r="AG127" s="780"/>
      <c r="AH127" s="780"/>
      <c r="AI127" s="780"/>
      <c r="AJ127" s="781"/>
      <c r="AK127" s="782" t="s">
        <v>146</v>
      </c>
      <c r="AL127" s="780"/>
      <c r="AM127" s="780"/>
      <c r="AN127" s="780"/>
      <c r="AO127" s="781"/>
      <c r="AP127" s="783" t="s">
        <v>146</v>
      </c>
      <c r="AQ127" s="784"/>
      <c r="AR127" s="784"/>
      <c r="AS127" s="784"/>
      <c r="AT127" s="785"/>
      <c r="AU127" s="76"/>
      <c r="AV127" s="76"/>
      <c r="AW127" s="76"/>
      <c r="AX127" s="870" t="s">
        <v>465</v>
      </c>
      <c r="AY127" s="840"/>
      <c r="AZ127" s="840"/>
      <c r="BA127" s="840"/>
      <c r="BB127" s="840"/>
      <c r="BC127" s="840"/>
      <c r="BD127" s="840"/>
      <c r="BE127" s="841"/>
      <c r="BF127" s="839" t="s">
        <v>473</v>
      </c>
      <c r="BG127" s="840"/>
      <c r="BH127" s="840"/>
      <c r="BI127" s="840"/>
      <c r="BJ127" s="840"/>
      <c r="BK127" s="840"/>
      <c r="BL127" s="841"/>
      <c r="BM127" s="839" t="s">
        <v>474</v>
      </c>
      <c r="BN127" s="840"/>
      <c r="BO127" s="840"/>
      <c r="BP127" s="840"/>
      <c r="BQ127" s="840"/>
      <c r="BR127" s="840"/>
      <c r="BS127" s="841"/>
      <c r="BT127" s="839" t="s">
        <v>475</v>
      </c>
      <c r="BU127" s="840"/>
      <c r="BV127" s="840"/>
      <c r="BW127" s="840"/>
      <c r="BX127" s="840"/>
      <c r="BY127" s="840"/>
      <c r="BZ127" s="842"/>
      <c r="CA127" s="76"/>
      <c r="CB127" s="76"/>
      <c r="CC127" s="76"/>
      <c r="CD127" s="88"/>
      <c r="CE127" s="88"/>
      <c r="CF127" s="88"/>
      <c r="CG127" s="73"/>
      <c r="CH127" s="73"/>
      <c r="CI127" s="73"/>
      <c r="CJ127" s="89"/>
      <c r="CK127" s="938"/>
      <c r="CL127" s="933"/>
      <c r="CM127" s="933"/>
      <c r="CN127" s="933"/>
      <c r="CO127" s="934"/>
      <c r="CP127" s="786" t="s">
        <v>476</v>
      </c>
      <c r="CQ127" s="787"/>
      <c r="CR127" s="787"/>
      <c r="CS127" s="787"/>
      <c r="CT127" s="787"/>
      <c r="CU127" s="787"/>
      <c r="CV127" s="787"/>
      <c r="CW127" s="787"/>
      <c r="CX127" s="787"/>
      <c r="CY127" s="787"/>
      <c r="CZ127" s="787"/>
      <c r="DA127" s="787"/>
      <c r="DB127" s="787"/>
      <c r="DC127" s="787"/>
      <c r="DD127" s="787"/>
      <c r="DE127" s="787"/>
      <c r="DF127" s="788"/>
      <c r="DG127" s="789" t="s">
        <v>146</v>
      </c>
      <c r="DH127" s="790"/>
      <c r="DI127" s="790"/>
      <c r="DJ127" s="790"/>
      <c r="DK127" s="790"/>
      <c r="DL127" s="790" t="s">
        <v>146</v>
      </c>
      <c r="DM127" s="790"/>
      <c r="DN127" s="790"/>
      <c r="DO127" s="790"/>
      <c r="DP127" s="790"/>
      <c r="DQ127" s="790" t="s">
        <v>146</v>
      </c>
      <c r="DR127" s="790"/>
      <c r="DS127" s="790"/>
      <c r="DT127" s="790"/>
      <c r="DU127" s="790"/>
      <c r="DV127" s="796" t="s">
        <v>146</v>
      </c>
      <c r="DW127" s="796"/>
      <c r="DX127" s="796"/>
      <c r="DY127" s="796"/>
      <c r="DZ127" s="797"/>
    </row>
    <row r="128" spans="1:130" s="53" customFormat="1" ht="26.25" customHeight="1">
      <c r="A128" s="891" t="s">
        <v>57</v>
      </c>
      <c r="B128" s="892"/>
      <c r="C128" s="892"/>
      <c r="D128" s="892"/>
      <c r="E128" s="892"/>
      <c r="F128" s="892"/>
      <c r="G128" s="892"/>
      <c r="H128" s="892"/>
      <c r="I128" s="892"/>
      <c r="J128" s="892"/>
      <c r="K128" s="892"/>
      <c r="L128" s="892"/>
      <c r="M128" s="892"/>
      <c r="N128" s="892"/>
      <c r="O128" s="892"/>
      <c r="P128" s="892"/>
      <c r="Q128" s="892"/>
      <c r="R128" s="892"/>
      <c r="S128" s="892"/>
      <c r="T128" s="892"/>
      <c r="U128" s="892"/>
      <c r="V128" s="892"/>
      <c r="W128" s="893" t="s">
        <v>477</v>
      </c>
      <c r="X128" s="893"/>
      <c r="Y128" s="893"/>
      <c r="Z128" s="894"/>
      <c r="AA128" s="759">
        <v>352945</v>
      </c>
      <c r="AB128" s="760"/>
      <c r="AC128" s="760"/>
      <c r="AD128" s="760"/>
      <c r="AE128" s="761"/>
      <c r="AF128" s="762">
        <v>349585</v>
      </c>
      <c r="AG128" s="760"/>
      <c r="AH128" s="760"/>
      <c r="AI128" s="760"/>
      <c r="AJ128" s="761"/>
      <c r="AK128" s="762">
        <v>340235</v>
      </c>
      <c r="AL128" s="760"/>
      <c r="AM128" s="760"/>
      <c r="AN128" s="760"/>
      <c r="AO128" s="761"/>
      <c r="AP128" s="895"/>
      <c r="AQ128" s="896"/>
      <c r="AR128" s="896"/>
      <c r="AS128" s="896"/>
      <c r="AT128" s="897"/>
      <c r="AU128" s="76"/>
      <c r="AV128" s="76"/>
      <c r="AW128" s="76"/>
      <c r="AX128" s="756" t="s">
        <v>479</v>
      </c>
      <c r="AY128" s="757"/>
      <c r="AZ128" s="757"/>
      <c r="BA128" s="757"/>
      <c r="BB128" s="757"/>
      <c r="BC128" s="757"/>
      <c r="BD128" s="757"/>
      <c r="BE128" s="758"/>
      <c r="BF128" s="898" t="s">
        <v>146</v>
      </c>
      <c r="BG128" s="899"/>
      <c r="BH128" s="899"/>
      <c r="BI128" s="899"/>
      <c r="BJ128" s="899"/>
      <c r="BK128" s="899"/>
      <c r="BL128" s="900"/>
      <c r="BM128" s="898">
        <v>12.77</v>
      </c>
      <c r="BN128" s="899"/>
      <c r="BO128" s="899"/>
      <c r="BP128" s="899"/>
      <c r="BQ128" s="899"/>
      <c r="BR128" s="899"/>
      <c r="BS128" s="900"/>
      <c r="BT128" s="898">
        <v>20</v>
      </c>
      <c r="BU128" s="899"/>
      <c r="BV128" s="899"/>
      <c r="BW128" s="899"/>
      <c r="BX128" s="899"/>
      <c r="BY128" s="899"/>
      <c r="BZ128" s="901"/>
      <c r="CA128" s="88"/>
      <c r="CB128" s="88"/>
      <c r="CC128" s="88"/>
      <c r="CD128" s="88"/>
      <c r="CE128" s="88"/>
      <c r="CF128" s="88"/>
      <c r="CG128" s="73"/>
      <c r="CH128" s="73"/>
      <c r="CI128" s="73"/>
      <c r="CJ128" s="89"/>
      <c r="CK128" s="939"/>
      <c r="CL128" s="940"/>
      <c r="CM128" s="940"/>
      <c r="CN128" s="940"/>
      <c r="CO128" s="941"/>
      <c r="CP128" s="851" t="s">
        <v>198</v>
      </c>
      <c r="CQ128" s="852"/>
      <c r="CR128" s="852"/>
      <c r="CS128" s="852"/>
      <c r="CT128" s="852"/>
      <c r="CU128" s="852"/>
      <c r="CV128" s="852"/>
      <c r="CW128" s="852"/>
      <c r="CX128" s="852"/>
      <c r="CY128" s="852"/>
      <c r="CZ128" s="852"/>
      <c r="DA128" s="852"/>
      <c r="DB128" s="852"/>
      <c r="DC128" s="852"/>
      <c r="DD128" s="852"/>
      <c r="DE128" s="852"/>
      <c r="DF128" s="853"/>
      <c r="DG128" s="854">
        <v>4435</v>
      </c>
      <c r="DH128" s="855"/>
      <c r="DI128" s="855"/>
      <c r="DJ128" s="855"/>
      <c r="DK128" s="855"/>
      <c r="DL128" s="855">
        <v>3491</v>
      </c>
      <c r="DM128" s="855"/>
      <c r="DN128" s="855"/>
      <c r="DO128" s="855"/>
      <c r="DP128" s="855"/>
      <c r="DQ128" s="855">
        <v>2844</v>
      </c>
      <c r="DR128" s="855"/>
      <c r="DS128" s="855"/>
      <c r="DT128" s="855"/>
      <c r="DU128" s="855"/>
      <c r="DV128" s="856">
        <v>0</v>
      </c>
      <c r="DW128" s="856"/>
      <c r="DX128" s="856"/>
      <c r="DY128" s="856"/>
      <c r="DZ128" s="857"/>
    </row>
    <row r="129" spans="1:131" s="53" customFormat="1" ht="26.25" customHeight="1">
      <c r="A129" s="776" t="s">
        <v>140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858" t="s">
        <v>346</v>
      </c>
      <c r="X129" s="859"/>
      <c r="Y129" s="859"/>
      <c r="Z129" s="860"/>
      <c r="AA129" s="779">
        <v>14285890</v>
      </c>
      <c r="AB129" s="780"/>
      <c r="AC129" s="780"/>
      <c r="AD129" s="780"/>
      <c r="AE129" s="781"/>
      <c r="AF129" s="782">
        <v>14608086</v>
      </c>
      <c r="AG129" s="780"/>
      <c r="AH129" s="780"/>
      <c r="AI129" s="780"/>
      <c r="AJ129" s="781"/>
      <c r="AK129" s="782">
        <v>15042351</v>
      </c>
      <c r="AL129" s="780"/>
      <c r="AM129" s="780"/>
      <c r="AN129" s="780"/>
      <c r="AO129" s="781"/>
      <c r="AP129" s="861"/>
      <c r="AQ129" s="862"/>
      <c r="AR129" s="862"/>
      <c r="AS129" s="862"/>
      <c r="AT129" s="863"/>
      <c r="AU129" s="78"/>
      <c r="AV129" s="78"/>
      <c r="AW129" s="78"/>
      <c r="AX129" s="864" t="s">
        <v>480</v>
      </c>
      <c r="AY129" s="787"/>
      <c r="AZ129" s="787"/>
      <c r="BA129" s="787"/>
      <c r="BB129" s="787"/>
      <c r="BC129" s="787"/>
      <c r="BD129" s="787"/>
      <c r="BE129" s="788"/>
      <c r="BF129" s="865" t="s">
        <v>146</v>
      </c>
      <c r="BG129" s="866"/>
      <c r="BH129" s="866"/>
      <c r="BI129" s="866"/>
      <c r="BJ129" s="866"/>
      <c r="BK129" s="866"/>
      <c r="BL129" s="867"/>
      <c r="BM129" s="865">
        <v>17.77</v>
      </c>
      <c r="BN129" s="866"/>
      <c r="BO129" s="866"/>
      <c r="BP129" s="866"/>
      <c r="BQ129" s="866"/>
      <c r="BR129" s="866"/>
      <c r="BS129" s="867"/>
      <c r="BT129" s="865">
        <v>30</v>
      </c>
      <c r="BU129" s="868"/>
      <c r="BV129" s="868"/>
      <c r="BW129" s="868"/>
      <c r="BX129" s="868"/>
      <c r="BY129" s="868"/>
      <c r="BZ129" s="869"/>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76" t="s">
        <v>209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858" t="s">
        <v>481</v>
      </c>
      <c r="X130" s="859"/>
      <c r="Y130" s="859"/>
      <c r="Z130" s="860"/>
      <c r="AA130" s="779">
        <v>1273556</v>
      </c>
      <c r="AB130" s="780"/>
      <c r="AC130" s="780"/>
      <c r="AD130" s="780"/>
      <c r="AE130" s="781"/>
      <c r="AF130" s="782">
        <v>1133130</v>
      </c>
      <c r="AG130" s="780"/>
      <c r="AH130" s="780"/>
      <c r="AI130" s="780"/>
      <c r="AJ130" s="781"/>
      <c r="AK130" s="782">
        <v>1151042</v>
      </c>
      <c r="AL130" s="780"/>
      <c r="AM130" s="780"/>
      <c r="AN130" s="780"/>
      <c r="AO130" s="781"/>
      <c r="AP130" s="861"/>
      <c r="AQ130" s="862"/>
      <c r="AR130" s="862"/>
      <c r="AS130" s="862"/>
      <c r="AT130" s="863"/>
      <c r="AU130" s="78"/>
      <c r="AV130" s="78"/>
      <c r="AW130" s="78"/>
      <c r="AX130" s="864" t="s">
        <v>340</v>
      </c>
      <c r="AY130" s="787"/>
      <c r="AZ130" s="787"/>
      <c r="BA130" s="787"/>
      <c r="BB130" s="787"/>
      <c r="BC130" s="787"/>
      <c r="BD130" s="787"/>
      <c r="BE130" s="788"/>
      <c r="BF130" s="871">
        <v>2.8</v>
      </c>
      <c r="BG130" s="872"/>
      <c r="BH130" s="872"/>
      <c r="BI130" s="872"/>
      <c r="BJ130" s="872"/>
      <c r="BK130" s="872"/>
      <c r="BL130" s="873"/>
      <c r="BM130" s="871">
        <v>25</v>
      </c>
      <c r="BN130" s="872"/>
      <c r="BO130" s="872"/>
      <c r="BP130" s="872"/>
      <c r="BQ130" s="872"/>
      <c r="BR130" s="872"/>
      <c r="BS130" s="873"/>
      <c r="BT130" s="871">
        <v>35</v>
      </c>
      <c r="BU130" s="874"/>
      <c r="BV130" s="874"/>
      <c r="BW130" s="874"/>
      <c r="BX130" s="874"/>
      <c r="BY130" s="874"/>
      <c r="BZ130" s="875"/>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876"/>
      <c r="B131" s="877"/>
      <c r="C131" s="877"/>
      <c r="D131" s="877"/>
      <c r="E131" s="877"/>
      <c r="F131" s="877"/>
      <c r="G131" s="877"/>
      <c r="H131" s="877"/>
      <c r="I131" s="877"/>
      <c r="J131" s="877"/>
      <c r="K131" s="877"/>
      <c r="L131" s="877"/>
      <c r="M131" s="877"/>
      <c r="N131" s="877"/>
      <c r="O131" s="877"/>
      <c r="P131" s="877"/>
      <c r="Q131" s="877"/>
      <c r="R131" s="877"/>
      <c r="S131" s="877"/>
      <c r="T131" s="877"/>
      <c r="U131" s="877"/>
      <c r="V131" s="877"/>
      <c r="W131" s="878" t="s">
        <v>308</v>
      </c>
      <c r="X131" s="879"/>
      <c r="Y131" s="879"/>
      <c r="Z131" s="880"/>
      <c r="AA131" s="822">
        <v>13012334</v>
      </c>
      <c r="AB131" s="823"/>
      <c r="AC131" s="823"/>
      <c r="AD131" s="823"/>
      <c r="AE131" s="824"/>
      <c r="AF131" s="825">
        <v>13474956</v>
      </c>
      <c r="AG131" s="823"/>
      <c r="AH131" s="823"/>
      <c r="AI131" s="823"/>
      <c r="AJ131" s="824"/>
      <c r="AK131" s="825">
        <v>13891309</v>
      </c>
      <c r="AL131" s="823"/>
      <c r="AM131" s="823"/>
      <c r="AN131" s="823"/>
      <c r="AO131" s="824"/>
      <c r="AP131" s="881"/>
      <c r="AQ131" s="882"/>
      <c r="AR131" s="882"/>
      <c r="AS131" s="882"/>
      <c r="AT131" s="883"/>
      <c r="AU131" s="78"/>
      <c r="AV131" s="78"/>
      <c r="AW131" s="78"/>
      <c r="AX131" s="884" t="s">
        <v>75</v>
      </c>
      <c r="AY131" s="852"/>
      <c r="AZ131" s="852"/>
      <c r="BA131" s="852"/>
      <c r="BB131" s="852"/>
      <c r="BC131" s="852"/>
      <c r="BD131" s="852"/>
      <c r="BE131" s="853"/>
      <c r="BF131" s="885">
        <v>57.1</v>
      </c>
      <c r="BG131" s="886"/>
      <c r="BH131" s="886"/>
      <c r="BI131" s="886"/>
      <c r="BJ131" s="886"/>
      <c r="BK131" s="886"/>
      <c r="BL131" s="887"/>
      <c r="BM131" s="885">
        <v>350</v>
      </c>
      <c r="BN131" s="886"/>
      <c r="BO131" s="886"/>
      <c r="BP131" s="886"/>
      <c r="BQ131" s="886"/>
      <c r="BR131" s="886"/>
      <c r="BS131" s="887"/>
      <c r="BT131" s="888"/>
      <c r="BU131" s="889"/>
      <c r="BV131" s="889"/>
      <c r="BW131" s="889"/>
      <c r="BX131" s="889"/>
      <c r="BY131" s="889"/>
      <c r="BZ131" s="89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c r="A132" s="942" t="s">
        <v>154</v>
      </c>
      <c r="B132" s="943"/>
      <c r="C132" s="943"/>
      <c r="D132" s="943"/>
      <c r="E132" s="943"/>
      <c r="F132" s="943"/>
      <c r="G132" s="943"/>
      <c r="H132" s="943"/>
      <c r="I132" s="943"/>
      <c r="J132" s="943"/>
      <c r="K132" s="943"/>
      <c r="L132" s="943"/>
      <c r="M132" s="943"/>
      <c r="N132" s="943"/>
      <c r="O132" s="943"/>
      <c r="P132" s="943"/>
      <c r="Q132" s="943"/>
      <c r="R132" s="943"/>
      <c r="S132" s="943"/>
      <c r="T132" s="943"/>
      <c r="U132" s="943"/>
      <c r="V132" s="961" t="s">
        <v>482</v>
      </c>
      <c r="W132" s="961"/>
      <c r="X132" s="961"/>
      <c r="Y132" s="961"/>
      <c r="Z132" s="962"/>
      <c r="AA132" s="963">
        <v>2.40127559</v>
      </c>
      <c r="AB132" s="964"/>
      <c r="AC132" s="964"/>
      <c r="AD132" s="964"/>
      <c r="AE132" s="965"/>
      <c r="AF132" s="966">
        <v>3.5379484730000001</v>
      </c>
      <c r="AG132" s="964"/>
      <c r="AH132" s="964"/>
      <c r="AI132" s="964"/>
      <c r="AJ132" s="965"/>
      <c r="AK132" s="966">
        <v>2.5508107259999999</v>
      </c>
      <c r="AL132" s="964"/>
      <c r="AM132" s="964"/>
      <c r="AN132" s="964"/>
      <c r="AO132" s="965"/>
      <c r="AP132" s="816"/>
      <c r="AQ132" s="817"/>
      <c r="AR132" s="817"/>
      <c r="AS132" s="817"/>
      <c r="AT132" s="967"/>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44"/>
      <c r="B133" s="945"/>
      <c r="C133" s="945"/>
      <c r="D133" s="945"/>
      <c r="E133" s="945"/>
      <c r="F133" s="945"/>
      <c r="G133" s="945"/>
      <c r="H133" s="945"/>
      <c r="I133" s="945"/>
      <c r="J133" s="945"/>
      <c r="K133" s="945"/>
      <c r="L133" s="945"/>
      <c r="M133" s="945"/>
      <c r="N133" s="945"/>
      <c r="O133" s="945"/>
      <c r="P133" s="945"/>
      <c r="Q133" s="945"/>
      <c r="R133" s="945"/>
      <c r="S133" s="945"/>
      <c r="T133" s="945"/>
      <c r="U133" s="945"/>
      <c r="V133" s="968" t="s">
        <v>484</v>
      </c>
      <c r="W133" s="968"/>
      <c r="X133" s="968"/>
      <c r="Y133" s="968"/>
      <c r="Z133" s="969"/>
      <c r="AA133" s="970">
        <v>2.8</v>
      </c>
      <c r="AB133" s="971"/>
      <c r="AC133" s="971"/>
      <c r="AD133" s="971"/>
      <c r="AE133" s="972"/>
      <c r="AF133" s="970">
        <v>2.7</v>
      </c>
      <c r="AG133" s="971"/>
      <c r="AH133" s="971"/>
      <c r="AI133" s="971"/>
      <c r="AJ133" s="972"/>
      <c r="AK133" s="970">
        <v>2.8</v>
      </c>
      <c r="AL133" s="971"/>
      <c r="AM133" s="971"/>
      <c r="AN133" s="971"/>
      <c r="AO133" s="972"/>
      <c r="AP133" s="848"/>
      <c r="AQ133" s="849"/>
      <c r="AR133" s="849"/>
      <c r="AS133" s="849"/>
      <c r="AT133" s="973"/>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93" customWidth="1"/>
    <col min="37" max="37" width="9" style="94" hidden="1" customWidth="1"/>
    <col min="38" max="16384" width="9" style="94" hidden="1"/>
  </cols>
  <sheetData>
    <row r="1" spans="2:36"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13.5" customHeight="1"/>
    <row r="3" spans="2:36" ht="13.5" customHeight="1"/>
    <row r="4" spans="2:36" ht="13.5" customHeight="1"/>
    <row r="5" spans="2:36" ht="13.5" customHeight="1"/>
    <row r="6" spans="2:36" ht="13.5" customHeight="1"/>
    <row r="7" spans="2:36" ht="13.5" customHeight="1"/>
    <row r="8" spans="2:36" ht="13.5" customHeight="1"/>
    <row r="9" spans="2:36" ht="13.5" customHeight="1"/>
    <row r="10" spans="2:36" ht="13.5" customHeight="1"/>
    <row r="11" spans="2:36" ht="13.5" customHeight="1"/>
    <row r="12" spans="2:36" ht="13.5" customHeight="1"/>
    <row r="13" spans="2:36" ht="13.5" customHeight="1"/>
    <row r="14" spans="2:36" ht="13.5" customHeight="1"/>
    <row r="15" spans="2:36" ht="13.5" customHeight="1"/>
    <row r="16" spans="2: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851F"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row r="3" spans="2:34" ht="13.5" customHeight="1"/>
    <row r="4" spans="2:34" ht="13.5" customHeight="1">
      <c r="R4" s="94"/>
      <c r="S4" s="94"/>
      <c r="T4" s="94"/>
      <c r="U4" s="94"/>
      <c r="V4" s="94"/>
      <c r="W4" s="94"/>
      <c r="X4" s="94"/>
      <c r="Y4" s="94"/>
      <c r="Z4" s="94"/>
      <c r="AA4" s="94"/>
      <c r="AB4" s="94"/>
      <c r="AC4" s="94"/>
      <c r="AD4" s="94"/>
      <c r="AE4" s="94"/>
      <c r="AF4" s="94"/>
      <c r="AG4" s="94"/>
      <c r="AH4" s="94"/>
    </row>
    <row r="5" spans="2:34" ht="13.5" customHeight="1">
      <c r="R5" s="94"/>
      <c r="S5" s="94"/>
      <c r="T5" s="94"/>
      <c r="U5" s="94"/>
      <c r="V5" s="94"/>
      <c r="W5" s="94"/>
      <c r="X5" s="94"/>
      <c r="Y5" s="94"/>
      <c r="Z5" s="94"/>
      <c r="AA5" s="94"/>
      <c r="AB5" s="94"/>
      <c r="AC5" s="94"/>
      <c r="AD5" s="94"/>
      <c r="AE5" s="94"/>
      <c r="AF5" s="94"/>
      <c r="AG5" s="94"/>
      <c r="AH5" s="94"/>
    </row>
    <row r="6" spans="2:34" ht="13.5" customHeight="1"/>
    <row r="7" spans="2:34" ht="13.5" customHeight="1"/>
    <row r="8" spans="2:34" ht="13.5" customHeight="1"/>
    <row r="9" spans="2:34" ht="13.5" customHeight="1"/>
    <row r="10" spans="2:34" ht="13.5" customHeight="1"/>
    <row r="11" spans="2:34" ht="13.5" customHeight="1"/>
    <row r="12" spans="2:34" ht="13.5" customHeight="1"/>
    <row r="13" spans="2:34" ht="13.5" customHeight="1"/>
    <row r="14" spans="2:34" ht="13.5" customHeight="1"/>
    <row r="15" spans="2:34" ht="13.5" customHeight="1"/>
    <row r="16" spans="2: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ht="13.5" customHeight="1">
      <c r="O1" s="106"/>
      <c r="P1" s="106"/>
    </row>
    <row r="2" spans="1:16" ht="13.5" customHeight="1">
      <c r="O2" s="106"/>
      <c r="P2" s="106"/>
    </row>
    <row r="3" spans="1:16" ht="13.5" customHeight="1">
      <c r="O3" s="106"/>
      <c r="P3" s="106"/>
    </row>
    <row r="4" spans="1:16" ht="13.5" customHeight="1">
      <c r="O4" s="106"/>
      <c r="P4" s="106"/>
    </row>
    <row r="5" spans="1:16" ht="17.25">
      <c r="A5" s="98" t="s">
        <v>485</v>
      </c>
      <c r="B5" s="102"/>
      <c r="C5" s="102"/>
      <c r="D5" s="102"/>
      <c r="E5" s="102"/>
      <c r="F5" s="102"/>
      <c r="G5" s="102"/>
      <c r="H5" s="102"/>
      <c r="I5" s="102"/>
      <c r="J5" s="102"/>
      <c r="K5" s="102"/>
      <c r="L5" s="102"/>
      <c r="M5" s="102"/>
      <c r="N5" s="102"/>
      <c r="O5" s="182"/>
    </row>
    <row r="6" spans="1:16" ht="13.5" customHeight="1">
      <c r="A6" s="96"/>
      <c r="B6" s="106"/>
      <c r="C6" s="106"/>
      <c r="D6" s="106"/>
      <c r="E6" s="106"/>
      <c r="F6" s="106"/>
      <c r="G6" s="101" t="s">
        <v>487</v>
      </c>
      <c r="H6" s="101"/>
      <c r="I6" s="101"/>
      <c r="J6" s="101"/>
      <c r="K6" s="106"/>
      <c r="L6" s="106"/>
      <c r="M6" s="106"/>
      <c r="N6" s="106"/>
    </row>
    <row r="7" spans="1:16" ht="13.5" customHeight="1">
      <c r="A7" s="96"/>
      <c r="B7" s="106"/>
      <c r="C7" s="106"/>
      <c r="D7" s="106"/>
      <c r="E7" s="106"/>
      <c r="F7" s="106"/>
      <c r="G7" s="108"/>
      <c r="H7" s="115"/>
      <c r="I7" s="115"/>
      <c r="J7" s="126"/>
      <c r="K7" s="989" t="s">
        <v>302</v>
      </c>
      <c r="L7" s="144"/>
      <c r="M7" s="156" t="s">
        <v>488</v>
      </c>
      <c r="N7" s="171"/>
    </row>
    <row r="8" spans="1:16" ht="13.5" customHeight="1">
      <c r="A8" s="96"/>
      <c r="B8" s="106"/>
      <c r="C8" s="106"/>
      <c r="D8" s="106"/>
      <c r="E8" s="106"/>
      <c r="F8" s="106"/>
      <c r="G8" s="109"/>
      <c r="H8" s="116"/>
      <c r="I8" s="116"/>
      <c r="J8" s="127"/>
      <c r="K8" s="990"/>
      <c r="L8" s="145" t="s">
        <v>379</v>
      </c>
      <c r="M8" s="157" t="s">
        <v>381</v>
      </c>
      <c r="N8" s="172" t="s">
        <v>449</v>
      </c>
    </row>
    <row r="9" spans="1:16" ht="13.5" customHeight="1">
      <c r="A9" s="96"/>
      <c r="B9" s="106"/>
      <c r="C9" s="106"/>
      <c r="D9" s="106"/>
      <c r="E9" s="106"/>
      <c r="F9" s="106"/>
      <c r="G9" s="974" t="s">
        <v>489</v>
      </c>
      <c r="H9" s="975"/>
      <c r="I9" s="975"/>
      <c r="J9" s="976"/>
      <c r="K9" s="133">
        <v>3635445</v>
      </c>
      <c r="L9" s="146">
        <v>44679</v>
      </c>
      <c r="M9" s="158">
        <v>72433</v>
      </c>
      <c r="N9" s="173">
        <v>-38.299999999999997</v>
      </c>
    </row>
    <row r="10" spans="1:16" ht="13.5" customHeight="1">
      <c r="A10" s="96"/>
      <c r="B10" s="106"/>
      <c r="C10" s="106"/>
      <c r="D10" s="106"/>
      <c r="E10" s="106"/>
      <c r="F10" s="106"/>
      <c r="G10" s="974" t="s">
        <v>285</v>
      </c>
      <c r="H10" s="975"/>
      <c r="I10" s="975"/>
      <c r="J10" s="976"/>
      <c r="K10" s="134">
        <v>84606</v>
      </c>
      <c r="L10" s="135">
        <v>1040</v>
      </c>
      <c r="M10" s="159">
        <v>5807</v>
      </c>
      <c r="N10" s="174">
        <v>-82.1</v>
      </c>
    </row>
    <row r="11" spans="1:16" ht="13.5" customHeight="1">
      <c r="A11" s="96"/>
      <c r="B11" s="106"/>
      <c r="C11" s="106"/>
      <c r="D11" s="106"/>
      <c r="E11" s="106"/>
      <c r="F11" s="106"/>
      <c r="G11" s="974" t="s">
        <v>81</v>
      </c>
      <c r="H11" s="975"/>
      <c r="I11" s="975"/>
      <c r="J11" s="976"/>
      <c r="K11" s="134">
        <v>704840</v>
      </c>
      <c r="L11" s="135">
        <v>8662</v>
      </c>
      <c r="M11" s="159">
        <v>5465</v>
      </c>
      <c r="N11" s="174">
        <v>58.5</v>
      </c>
    </row>
    <row r="12" spans="1:16" ht="13.5" customHeight="1">
      <c r="A12" s="96"/>
      <c r="B12" s="106"/>
      <c r="C12" s="106"/>
      <c r="D12" s="106"/>
      <c r="E12" s="106"/>
      <c r="F12" s="106"/>
      <c r="G12" s="974" t="s">
        <v>184</v>
      </c>
      <c r="H12" s="975"/>
      <c r="I12" s="975"/>
      <c r="J12" s="976"/>
      <c r="K12" s="134" t="s">
        <v>146</v>
      </c>
      <c r="L12" s="135" t="s">
        <v>146</v>
      </c>
      <c r="M12" s="159">
        <v>1191</v>
      </c>
      <c r="N12" s="174" t="s">
        <v>146</v>
      </c>
    </row>
    <row r="13" spans="1:16" ht="13.5" customHeight="1">
      <c r="A13" s="96"/>
      <c r="B13" s="106"/>
      <c r="C13" s="106"/>
      <c r="D13" s="106"/>
      <c r="E13" s="106"/>
      <c r="F13" s="106"/>
      <c r="G13" s="974" t="s">
        <v>443</v>
      </c>
      <c r="H13" s="975"/>
      <c r="I13" s="975"/>
      <c r="J13" s="976"/>
      <c r="K13" s="134" t="s">
        <v>146</v>
      </c>
      <c r="L13" s="135" t="s">
        <v>146</v>
      </c>
      <c r="M13" s="159">
        <v>3</v>
      </c>
      <c r="N13" s="174" t="s">
        <v>146</v>
      </c>
    </row>
    <row r="14" spans="1:16" ht="13.5" customHeight="1">
      <c r="A14" s="96"/>
      <c r="B14" s="106"/>
      <c r="C14" s="106"/>
      <c r="D14" s="106"/>
      <c r="E14" s="106"/>
      <c r="F14" s="106"/>
      <c r="G14" s="974" t="s">
        <v>226</v>
      </c>
      <c r="H14" s="975"/>
      <c r="I14" s="975"/>
      <c r="J14" s="976"/>
      <c r="K14" s="134">
        <v>151409</v>
      </c>
      <c r="L14" s="135">
        <v>1861</v>
      </c>
      <c r="M14" s="159">
        <v>3078</v>
      </c>
      <c r="N14" s="174">
        <v>-39.5</v>
      </c>
    </row>
    <row r="15" spans="1:16" ht="13.5" customHeight="1">
      <c r="A15" s="96"/>
      <c r="B15" s="106"/>
      <c r="C15" s="106"/>
      <c r="D15" s="106"/>
      <c r="E15" s="106"/>
      <c r="F15" s="106"/>
      <c r="G15" s="974" t="s">
        <v>478</v>
      </c>
      <c r="H15" s="975"/>
      <c r="I15" s="975"/>
      <c r="J15" s="976"/>
      <c r="K15" s="134">
        <v>34608</v>
      </c>
      <c r="L15" s="135">
        <v>425</v>
      </c>
      <c r="M15" s="159">
        <v>1624</v>
      </c>
      <c r="N15" s="174">
        <v>-73.8</v>
      </c>
    </row>
    <row r="16" spans="1:16" ht="13.5" customHeight="1">
      <c r="A16" s="96"/>
      <c r="B16" s="106"/>
      <c r="C16" s="106"/>
      <c r="D16" s="106"/>
      <c r="E16" s="106"/>
      <c r="F16" s="106"/>
      <c r="G16" s="977" t="s">
        <v>456</v>
      </c>
      <c r="H16" s="978"/>
      <c r="I16" s="978"/>
      <c r="J16" s="979"/>
      <c r="K16" s="135">
        <v>-277457</v>
      </c>
      <c r="L16" s="135">
        <v>-3410</v>
      </c>
      <c r="M16" s="159">
        <v>-7680</v>
      </c>
      <c r="N16" s="174">
        <v>-55.6</v>
      </c>
    </row>
    <row r="17" spans="1:16" ht="13.5" customHeight="1">
      <c r="A17" s="96"/>
      <c r="B17" s="106"/>
      <c r="C17" s="106"/>
      <c r="D17" s="106"/>
      <c r="E17" s="106"/>
      <c r="F17" s="106"/>
      <c r="G17" s="977" t="s">
        <v>250</v>
      </c>
      <c r="H17" s="978"/>
      <c r="I17" s="978"/>
      <c r="J17" s="979"/>
      <c r="K17" s="135">
        <v>4333451</v>
      </c>
      <c r="L17" s="135">
        <v>53257</v>
      </c>
      <c r="M17" s="159">
        <v>81920</v>
      </c>
      <c r="N17" s="174">
        <v>-35</v>
      </c>
    </row>
    <row r="18" spans="1:16" ht="13.5" customHeight="1">
      <c r="A18" s="96"/>
      <c r="B18" s="106"/>
      <c r="C18" s="106"/>
      <c r="D18" s="106"/>
      <c r="E18" s="106"/>
      <c r="F18" s="106"/>
      <c r="G18" s="106"/>
      <c r="H18" s="106"/>
      <c r="I18" s="106"/>
      <c r="J18" s="106"/>
      <c r="K18" s="106"/>
      <c r="L18" s="106"/>
      <c r="M18" s="150"/>
      <c r="N18" s="150"/>
    </row>
    <row r="19" spans="1:16" ht="13.5" customHeight="1">
      <c r="A19" s="96"/>
      <c r="B19" s="106"/>
      <c r="C19" s="106"/>
      <c r="D19" s="106"/>
      <c r="E19" s="106"/>
      <c r="F19" s="106"/>
      <c r="G19" s="106" t="s">
        <v>411</v>
      </c>
      <c r="H19" s="106"/>
      <c r="I19" s="106"/>
      <c r="J19" s="106"/>
      <c r="K19" s="106"/>
      <c r="L19" s="106"/>
      <c r="M19" s="106"/>
      <c r="N19" s="106"/>
    </row>
    <row r="20" spans="1:16" ht="13.5" customHeight="1">
      <c r="A20" s="96"/>
      <c r="B20" s="106"/>
      <c r="C20" s="106"/>
      <c r="D20" s="106"/>
      <c r="E20" s="106"/>
      <c r="F20" s="106"/>
      <c r="G20" s="110"/>
      <c r="H20" s="117"/>
      <c r="I20" s="117"/>
      <c r="J20" s="128"/>
      <c r="K20" s="136" t="s">
        <v>490</v>
      </c>
      <c r="L20" s="147" t="s">
        <v>233</v>
      </c>
      <c r="M20" s="160" t="s">
        <v>491</v>
      </c>
      <c r="N20" s="175"/>
    </row>
    <row r="21" spans="1:16" s="97" customFormat="1" ht="13.5" customHeight="1">
      <c r="A21" s="99"/>
      <c r="G21" s="980" t="s">
        <v>405</v>
      </c>
      <c r="H21" s="981"/>
      <c r="I21" s="981"/>
      <c r="J21" s="982"/>
      <c r="K21" s="137">
        <v>4.5999999999999996</v>
      </c>
      <c r="L21" s="148">
        <v>8.2100000000000009</v>
      </c>
      <c r="M21" s="161">
        <v>-3.61</v>
      </c>
      <c r="O21" s="183"/>
      <c r="P21" s="99"/>
    </row>
    <row r="22" spans="1:16" s="97" customFormat="1" ht="13.5" customHeight="1">
      <c r="A22" s="99"/>
      <c r="G22" s="980" t="s">
        <v>483</v>
      </c>
      <c r="H22" s="981"/>
      <c r="I22" s="981"/>
      <c r="J22" s="982"/>
      <c r="K22" s="138">
        <v>101.3</v>
      </c>
      <c r="L22" s="149">
        <v>98.1</v>
      </c>
      <c r="M22" s="162">
        <v>3.2</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7"/>
      <c r="C25" s="107"/>
      <c r="D25" s="107"/>
      <c r="E25" s="107"/>
      <c r="F25" s="107"/>
      <c r="G25" s="107"/>
      <c r="H25" s="107"/>
      <c r="I25" s="107"/>
      <c r="J25" s="107"/>
      <c r="K25" s="107"/>
      <c r="L25" s="151"/>
      <c r="M25" s="151"/>
      <c r="N25" s="151"/>
      <c r="O25" s="184"/>
      <c r="P25" s="99"/>
    </row>
    <row r="26" spans="1:16" s="97" customFormat="1" ht="13.5" customHeight="1">
      <c r="A26" s="101" t="s">
        <v>492</v>
      </c>
      <c r="L26" s="150"/>
      <c r="M26" s="150"/>
      <c r="N26" s="150"/>
      <c r="O26" s="101"/>
      <c r="P26" s="101"/>
    </row>
    <row r="27" spans="1:16" ht="13.5" customHeight="1">
      <c r="K27" s="106"/>
      <c r="L27" s="106"/>
      <c r="M27" s="106"/>
      <c r="N27" s="106"/>
      <c r="O27" s="106"/>
      <c r="P27" s="106"/>
    </row>
    <row r="28" spans="1:16" ht="17.25">
      <c r="A28" s="98" t="s">
        <v>435</v>
      </c>
      <c r="B28" s="102"/>
      <c r="C28" s="102"/>
      <c r="D28" s="102"/>
      <c r="E28" s="102"/>
      <c r="F28" s="102"/>
      <c r="G28" s="102"/>
      <c r="H28" s="102"/>
      <c r="I28" s="102"/>
      <c r="J28" s="102"/>
      <c r="K28" s="102"/>
      <c r="L28" s="102"/>
      <c r="M28" s="102"/>
      <c r="N28" s="102"/>
      <c r="O28" s="185"/>
    </row>
    <row r="29" spans="1:16" ht="13.5" customHeight="1">
      <c r="A29" s="96"/>
      <c r="B29" s="106"/>
      <c r="C29" s="106"/>
      <c r="D29" s="106"/>
      <c r="E29" s="106"/>
      <c r="F29" s="106"/>
      <c r="G29" s="101" t="s">
        <v>493</v>
      </c>
      <c r="H29" s="101"/>
      <c r="I29" s="101"/>
      <c r="J29" s="101"/>
      <c r="K29" s="106"/>
      <c r="L29" s="106"/>
      <c r="M29" s="106"/>
      <c r="N29" s="106"/>
      <c r="O29" s="186"/>
    </row>
    <row r="30" spans="1:16" ht="13.5" customHeight="1">
      <c r="A30" s="96"/>
      <c r="B30" s="106"/>
      <c r="C30" s="106"/>
      <c r="D30" s="106"/>
      <c r="E30" s="106"/>
      <c r="F30" s="106"/>
      <c r="G30" s="108"/>
      <c r="H30" s="115"/>
      <c r="I30" s="115"/>
      <c r="J30" s="126"/>
      <c r="K30" s="989" t="s">
        <v>302</v>
      </c>
      <c r="L30" s="144"/>
      <c r="M30" s="156" t="s">
        <v>488</v>
      </c>
      <c r="N30" s="171"/>
    </row>
    <row r="31" spans="1:16" ht="13.5" customHeight="1">
      <c r="A31" s="96"/>
      <c r="B31" s="106"/>
      <c r="C31" s="106"/>
      <c r="D31" s="106"/>
      <c r="E31" s="106"/>
      <c r="F31" s="106"/>
      <c r="G31" s="109"/>
      <c r="H31" s="116"/>
      <c r="I31" s="116"/>
      <c r="J31" s="127"/>
      <c r="K31" s="990"/>
      <c r="L31" s="145" t="s">
        <v>379</v>
      </c>
      <c r="M31" s="157" t="s">
        <v>381</v>
      </c>
      <c r="N31" s="172" t="s">
        <v>449</v>
      </c>
    </row>
    <row r="32" spans="1:16" ht="27" customHeight="1">
      <c r="A32" s="96"/>
      <c r="B32" s="106"/>
      <c r="C32" s="106"/>
      <c r="D32" s="106"/>
      <c r="E32" s="106"/>
      <c r="F32" s="106"/>
      <c r="G32" s="993" t="s">
        <v>494</v>
      </c>
      <c r="H32" s="994"/>
      <c r="I32" s="994"/>
      <c r="J32" s="995"/>
      <c r="K32" s="135">
        <v>1596988</v>
      </c>
      <c r="L32" s="135">
        <v>19627</v>
      </c>
      <c r="M32" s="163">
        <v>53781</v>
      </c>
      <c r="N32" s="174">
        <v>-63.5</v>
      </c>
    </row>
    <row r="33" spans="1:16" ht="13.5" customHeight="1">
      <c r="A33" s="96"/>
      <c r="B33" s="106"/>
      <c r="C33" s="106"/>
      <c r="D33" s="106"/>
      <c r="E33" s="106"/>
      <c r="F33" s="106"/>
      <c r="G33" s="993" t="s">
        <v>495</v>
      </c>
      <c r="H33" s="994"/>
      <c r="I33" s="994"/>
      <c r="J33" s="995"/>
      <c r="K33" s="135" t="s">
        <v>146</v>
      </c>
      <c r="L33" s="135" t="s">
        <v>146</v>
      </c>
      <c r="M33" s="163" t="s">
        <v>146</v>
      </c>
      <c r="N33" s="174" t="s">
        <v>146</v>
      </c>
    </row>
    <row r="34" spans="1:16" ht="27" customHeight="1">
      <c r="A34" s="96"/>
      <c r="B34" s="106"/>
      <c r="C34" s="106"/>
      <c r="D34" s="106"/>
      <c r="E34" s="106"/>
      <c r="F34" s="106"/>
      <c r="G34" s="993" t="s">
        <v>497</v>
      </c>
      <c r="H34" s="994"/>
      <c r="I34" s="994"/>
      <c r="J34" s="995"/>
      <c r="K34" s="135" t="s">
        <v>146</v>
      </c>
      <c r="L34" s="135" t="s">
        <v>146</v>
      </c>
      <c r="M34" s="163">
        <v>41</v>
      </c>
      <c r="N34" s="174" t="s">
        <v>146</v>
      </c>
    </row>
    <row r="35" spans="1:16" ht="27" customHeight="1">
      <c r="A35" s="96"/>
      <c r="B35" s="106"/>
      <c r="C35" s="106"/>
      <c r="D35" s="106"/>
      <c r="E35" s="106"/>
      <c r="F35" s="106"/>
      <c r="G35" s="993" t="s">
        <v>378</v>
      </c>
      <c r="H35" s="994"/>
      <c r="I35" s="994"/>
      <c r="J35" s="995"/>
      <c r="K35" s="135">
        <v>231242</v>
      </c>
      <c r="L35" s="135">
        <v>2842</v>
      </c>
      <c r="M35" s="163">
        <v>14373</v>
      </c>
      <c r="N35" s="174">
        <v>-80.2</v>
      </c>
    </row>
    <row r="36" spans="1:16" ht="27" customHeight="1">
      <c r="A36" s="96"/>
      <c r="B36" s="106"/>
      <c r="C36" s="106"/>
      <c r="D36" s="106"/>
      <c r="E36" s="106"/>
      <c r="F36" s="106"/>
      <c r="G36" s="993" t="s">
        <v>499</v>
      </c>
      <c r="H36" s="994"/>
      <c r="I36" s="994"/>
      <c r="J36" s="995"/>
      <c r="K36" s="135">
        <v>11162</v>
      </c>
      <c r="L36" s="135">
        <v>137</v>
      </c>
      <c r="M36" s="163">
        <v>1414</v>
      </c>
      <c r="N36" s="174">
        <v>-90.3</v>
      </c>
    </row>
    <row r="37" spans="1:16" ht="13.5" customHeight="1">
      <c r="A37" s="96"/>
      <c r="B37" s="106"/>
      <c r="C37" s="106"/>
      <c r="D37" s="106"/>
      <c r="E37" s="106"/>
      <c r="F37" s="106"/>
      <c r="G37" s="993" t="s">
        <v>500</v>
      </c>
      <c r="H37" s="994"/>
      <c r="I37" s="994"/>
      <c r="J37" s="995"/>
      <c r="K37" s="135">
        <v>6226</v>
      </c>
      <c r="L37" s="135">
        <v>77</v>
      </c>
      <c r="M37" s="163">
        <v>886</v>
      </c>
      <c r="N37" s="174">
        <v>-91.3</v>
      </c>
    </row>
    <row r="38" spans="1:16" ht="27" customHeight="1">
      <c r="A38" s="96"/>
      <c r="B38" s="106"/>
      <c r="C38" s="106"/>
      <c r="D38" s="106"/>
      <c r="E38" s="106"/>
      <c r="F38" s="106"/>
      <c r="G38" s="996" t="s">
        <v>144</v>
      </c>
      <c r="H38" s="997"/>
      <c r="I38" s="997"/>
      <c r="J38" s="998"/>
      <c r="K38" s="139" t="s">
        <v>146</v>
      </c>
      <c r="L38" s="139" t="s">
        <v>146</v>
      </c>
      <c r="M38" s="164">
        <v>2</v>
      </c>
      <c r="N38" s="176" t="s">
        <v>146</v>
      </c>
      <c r="O38" s="186"/>
    </row>
    <row r="39" spans="1:16" ht="13.5" customHeight="1">
      <c r="A39" s="96"/>
      <c r="B39" s="106"/>
      <c r="C39" s="106"/>
      <c r="D39" s="106"/>
      <c r="E39" s="106"/>
      <c r="F39" s="106"/>
      <c r="G39" s="996" t="s">
        <v>109</v>
      </c>
      <c r="H39" s="997"/>
      <c r="I39" s="997"/>
      <c r="J39" s="998"/>
      <c r="K39" s="134">
        <v>-340235</v>
      </c>
      <c r="L39" s="134">
        <v>-4181</v>
      </c>
      <c r="M39" s="165">
        <v>-4261</v>
      </c>
      <c r="N39" s="177">
        <v>-1.9</v>
      </c>
      <c r="O39" s="186"/>
    </row>
    <row r="40" spans="1:16" ht="27" customHeight="1">
      <c r="A40" s="96"/>
      <c r="B40" s="106"/>
      <c r="C40" s="106"/>
      <c r="D40" s="106"/>
      <c r="E40" s="106"/>
      <c r="F40" s="106"/>
      <c r="G40" s="993" t="s">
        <v>160</v>
      </c>
      <c r="H40" s="994"/>
      <c r="I40" s="994"/>
      <c r="J40" s="995"/>
      <c r="K40" s="134">
        <v>-1151042</v>
      </c>
      <c r="L40" s="134">
        <v>-14146</v>
      </c>
      <c r="M40" s="165">
        <v>-47768</v>
      </c>
      <c r="N40" s="177">
        <v>-70.400000000000006</v>
      </c>
      <c r="O40" s="186"/>
    </row>
    <row r="41" spans="1:16" ht="13.5" customHeight="1">
      <c r="A41" s="96"/>
      <c r="B41" s="106"/>
      <c r="C41" s="106"/>
      <c r="D41" s="106"/>
      <c r="E41" s="106"/>
      <c r="F41" s="106"/>
      <c r="G41" s="983" t="s">
        <v>364</v>
      </c>
      <c r="H41" s="984"/>
      <c r="I41" s="984"/>
      <c r="J41" s="985"/>
      <c r="K41" s="135">
        <v>354341</v>
      </c>
      <c r="L41" s="134">
        <v>4355</v>
      </c>
      <c r="M41" s="165">
        <v>18468</v>
      </c>
      <c r="N41" s="177">
        <v>-76.400000000000006</v>
      </c>
      <c r="O41" s="186"/>
    </row>
    <row r="42" spans="1:16" ht="13.5" customHeight="1">
      <c r="A42" s="96"/>
      <c r="B42" s="106"/>
      <c r="C42" s="106"/>
      <c r="D42" s="106"/>
      <c r="E42" s="106"/>
      <c r="F42" s="106"/>
      <c r="G42" s="111" t="s">
        <v>59</v>
      </c>
      <c r="H42" s="106"/>
      <c r="I42" s="106"/>
      <c r="J42" s="106"/>
      <c r="K42" s="106"/>
      <c r="L42" s="106"/>
      <c r="M42" s="150"/>
      <c r="N42" s="150"/>
      <c r="O42" s="186"/>
    </row>
    <row r="43" spans="1:16" ht="13.5" customHeight="1">
      <c r="A43" s="96"/>
      <c r="B43" s="106"/>
      <c r="C43" s="106"/>
      <c r="D43" s="106"/>
      <c r="E43" s="106"/>
      <c r="F43" s="106"/>
      <c r="G43" s="106"/>
      <c r="H43" s="106"/>
      <c r="I43" s="106"/>
      <c r="J43" s="106"/>
      <c r="K43" s="106"/>
      <c r="L43" s="152"/>
      <c r="M43" s="150"/>
      <c r="N43" s="106"/>
      <c r="O43" s="186"/>
    </row>
    <row r="44" spans="1:16" ht="13.5" customHeight="1">
      <c r="A44" s="96"/>
      <c r="B44" s="106"/>
      <c r="C44" s="106"/>
      <c r="D44" s="106"/>
      <c r="E44" s="106"/>
      <c r="F44" s="106"/>
      <c r="G44" s="106"/>
      <c r="H44" s="106"/>
      <c r="I44" s="106"/>
      <c r="J44" s="106"/>
      <c r="K44" s="106"/>
      <c r="L44" s="106"/>
      <c r="M44" s="150"/>
      <c r="N44" s="106"/>
    </row>
    <row r="45" spans="1:16" ht="13.5" customHeight="1">
      <c r="A45" s="102"/>
      <c r="B45" s="102"/>
      <c r="C45" s="102"/>
      <c r="D45" s="102"/>
      <c r="E45" s="102"/>
      <c r="F45" s="102"/>
      <c r="G45" s="102"/>
      <c r="H45" s="102"/>
      <c r="I45" s="102"/>
      <c r="J45" s="102"/>
      <c r="K45" s="102"/>
      <c r="L45" s="102"/>
      <c r="M45" s="166"/>
      <c r="N45" s="102"/>
      <c r="O45" s="102"/>
      <c r="P45" s="106"/>
    </row>
    <row r="46" spans="1:16" ht="13.5" customHeight="1">
      <c r="A46" s="103"/>
      <c r="B46" s="103"/>
      <c r="C46" s="103"/>
      <c r="D46" s="103"/>
      <c r="E46" s="103"/>
      <c r="F46" s="103"/>
      <c r="G46" s="103"/>
      <c r="H46" s="103"/>
      <c r="I46" s="103"/>
      <c r="J46" s="103"/>
      <c r="K46" s="103"/>
      <c r="L46" s="103"/>
      <c r="M46" s="103"/>
      <c r="N46" s="103"/>
      <c r="O46" s="103"/>
      <c r="P46" s="106"/>
    </row>
    <row r="47" spans="1:16" ht="17.25" customHeight="1">
      <c r="A47" s="104" t="s">
        <v>192</v>
      </c>
      <c r="B47" s="106"/>
      <c r="C47" s="106"/>
      <c r="D47" s="106"/>
      <c r="E47" s="106"/>
      <c r="F47" s="106"/>
      <c r="G47" s="106"/>
      <c r="H47" s="106"/>
      <c r="I47" s="106"/>
      <c r="J47" s="106"/>
      <c r="K47" s="106"/>
      <c r="L47" s="106"/>
      <c r="M47" s="106"/>
      <c r="N47" s="106"/>
    </row>
    <row r="48" spans="1:16" ht="13.5" customHeight="1">
      <c r="A48" s="96"/>
      <c r="B48" s="106"/>
      <c r="C48" s="106"/>
      <c r="D48" s="106"/>
      <c r="E48" s="106"/>
      <c r="F48" s="106"/>
      <c r="G48" s="103" t="s">
        <v>501</v>
      </c>
      <c r="H48" s="103"/>
      <c r="I48" s="103"/>
      <c r="J48" s="103"/>
      <c r="K48" s="103"/>
      <c r="L48" s="103"/>
      <c r="M48" s="151"/>
      <c r="N48" s="103"/>
    </row>
    <row r="49" spans="1:14" ht="13.5" customHeight="1">
      <c r="A49" s="96"/>
      <c r="B49" s="106"/>
      <c r="C49" s="106"/>
      <c r="D49" s="106"/>
      <c r="E49" s="106"/>
      <c r="F49" s="106"/>
      <c r="G49" s="112"/>
      <c r="H49" s="118"/>
      <c r="I49" s="991" t="s">
        <v>302</v>
      </c>
      <c r="J49" s="986" t="s">
        <v>96</v>
      </c>
      <c r="K49" s="987"/>
      <c r="L49" s="987"/>
      <c r="M49" s="987"/>
      <c r="N49" s="988"/>
    </row>
    <row r="50" spans="1:14" ht="13.5" customHeight="1">
      <c r="A50" s="96"/>
      <c r="B50" s="106"/>
      <c r="C50" s="106"/>
      <c r="D50" s="106"/>
      <c r="E50" s="106"/>
      <c r="F50" s="106"/>
      <c r="G50" s="113"/>
      <c r="H50" s="119"/>
      <c r="I50" s="992"/>
      <c r="J50" s="130" t="s">
        <v>355</v>
      </c>
      <c r="K50" s="141" t="s">
        <v>496</v>
      </c>
      <c r="L50" s="153" t="s">
        <v>189</v>
      </c>
      <c r="M50" s="167" t="s">
        <v>498</v>
      </c>
      <c r="N50" s="179" t="s">
        <v>426</v>
      </c>
    </row>
    <row r="51" spans="1:14" ht="13.5" customHeight="1">
      <c r="A51" s="96"/>
      <c r="B51" s="106"/>
      <c r="C51" s="106"/>
      <c r="D51" s="106"/>
      <c r="E51" s="106"/>
      <c r="F51" s="106"/>
      <c r="G51" s="112" t="s">
        <v>52</v>
      </c>
      <c r="H51" s="118"/>
      <c r="I51" s="123">
        <v>3076385</v>
      </c>
      <c r="J51" s="131">
        <v>39310</v>
      </c>
      <c r="K51" s="142">
        <v>26</v>
      </c>
      <c r="L51" s="154">
        <v>50880</v>
      </c>
      <c r="M51" s="168">
        <v>7</v>
      </c>
      <c r="N51" s="180">
        <v>19</v>
      </c>
    </row>
    <row r="52" spans="1:14" ht="13.5" customHeight="1">
      <c r="A52" s="96"/>
      <c r="B52" s="106"/>
      <c r="C52" s="106"/>
      <c r="D52" s="106"/>
      <c r="E52" s="106"/>
      <c r="F52" s="106"/>
      <c r="G52" s="114"/>
      <c r="H52" s="120" t="s">
        <v>211</v>
      </c>
      <c r="I52" s="124">
        <v>2093745</v>
      </c>
      <c r="J52" s="132">
        <v>26754</v>
      </c>
      <c r="K52" s="143">
        <v>34.5</v>
      </c>
      <c r="L52" s="155">
        <v>26879</v>
      </c>
      <c r="M52" s="169">
        <v>2.4</v>
      </c>
      <c r="N52" s="181">
        <v>32.1</v>
      </c>
    </row>
    <row r="53" spans="1:14" ht="13.5" customHeight="1">
      <c r="A53" s="96"/>
      <c r="B53" s="106"/>
      <c r="C53" s="106"/>
      <c r="D53" s="106"/>
      <c r="E53" s="106"/>
      <c r="F53" s="106"/>
      <c r="G53" s="112" t="s">
        <v>133</v>
      </c>
      <c r="H53" s="118"/>
      <c r="I53" s="123">
        <v>2894462</v>
      </c>
      <c r="J53" s="131">
        <v>36472</v>
      </c>
      <c r="K53" s="142">
        <v>-7.2</v>
      </c>
      <c r="L53" s="154">
        <v>63956</v>
      </c>
      <c r="M53" s="168">
        <v>25.7</v>
      </c>
      <c r="N53" s="180">
        <v>-32.9</v>
      </c>
    </row>
    <row r="54" spans="1:14" ht="13.5" customHeight="1">
      <c r="A54" s="96"/>
      <c r="B54" s="106"/>
      <c r="C54" s="106"/>
      <c r="D54" s="106"/>
      <c r="E54" s="106"/>
      <c r="F54" s="106"/>
      <c r="G54" s="114"/>
      <c r="H54" s="120" t="s">
        <v>211</v>
      </c>
      <c r="I54" s="124">
        <v>2499422</v>
      </c>
      <c r="J54" s="132">
        <v>31494</v>
      </c>
      <c r="K54" s="143">
        <v>17.7</v>
      </c>
      <c r="L54" s="155">
        <v>29239</v>
      </c>
      <c r="M54" s="169">
        <v>8.8000000000000007</v>
      </c>
      <c r="N54" s="181">
        <v>8.9</v>
      </c>
    </row>
    <row r="55" spans="1:14" ht="13.5" customHeight="1">
      <c r="A55" s="96"/>
      <c r="B55" s="106"/>
      <c r="C55" s="106"/>
      <c r="D55" s="106"/>
      <c r="E55" s="106"/>
      <c r="F55" s="106"/>
      <c r="G55" s="112" t="s">
        <v>91</v>
      </c>
      <c r="H55" s="118"/>
      <c r="I55" s="123">
        <v>2591370</v>
      </c>
      <c r="J55" s="131">
        <v>32395</v>
      </c>
      <c r="K55" s="142">
        <v>-11.2</v>
      </c>
      <c r="L55" s="154">
        <v>66255</v>
      </c>
      <c r="M55" s="168">
        <v>3.6</v>
      </c>
      <c r="N55" s="180">
        <v>-14.8</v>
      </c>
    </row>
    <row r="56" spans="1:14" ht="13.5" customHeight="1">
      <c r="A56" s="96"/>
      <c r="B56" s="106"/>
      <c r="C56" s="106"/>
      <c r="D56" s="106"/>
      <c r="E56" s="106"/>
      <c r="F56" s="106"/>
      <c r="G56" s="114"/>
      <c r="H56" s="120" t="s">
        <v>211</v>
      </c>
      <c r="I56" s="124">
        <v>2106767</v>
      </c>
      <c r="J56" s="132">
        <v>26337</v>
      </c>
      <c r="K56" s="143">
        <v>-16.399999999999999</v>
      </c>
      <c r="L56" s="155">
        <v>31822</v>
      </c>
      <c r="M56" s="169">
        <v>8.8000000000000007</v>
      </c>
      <c r="N56" s="181">
        <v>-25.2</v>
      </c>
    </row>
    <row r="57" spans="1:14" ht="13.5" customHeight="1">
      <c r="A57" s="96"/>
      <c r="B57" s="106"/>
      <c r="C57" s="106"/>
      <c r="D57" s="106"/>
      <c r="E57" s="106"/>
      <c r="F57" s="106"/>
      <c r="G57" s="112" t="s">
        <v>410</v>
      </c>
      <c r="H57" s="118"/>
      <c r="I57" s="123">
        <v>7361647</v>
      </c>
      <c r="J57" s="131">
        <v>91319</v>
      </c>
      <c r="K57" s="142">
        <v>181.9</v>
      </c>
      <c r="L57" s="154">
        <v>47278</v>
      </c>
      <c r="M57" s="168">
        <v>-28.6</v>
      </c>
      <c r="N57" s="180">
        <v>210.5</v>
      </c>
    </row>
    <row r="58" spans="1:14" ht="13.5" customHeight="1">
      <c r="A58" s="96"/>
      <c r="B58" s="106"/>
      <c r="C58" s="106"/>
      <c r="D58" s="106"/>
      <c r="E58" s="106"/>
      <c r="F58" s="106"/>
      <c r="G58" s="114"/>
      <c r="H58" s="120" t="s">
        <v>211</v>
      </c>
      <c r="I58" s="124">
        <v>5152397</v>
      </c>
      <c r="J58" s="132">
        <v>63914</v>
      </c>
      <c r="K58" s="143">
        <v>142.69999999999999</v>
      </c>
      <c r="L58" s="155">
        <v>24096</v>
      </c>
      <c r="M58" s="169">
        <v>-24.3</v>
      </c>
      <c r="N58" s="181">
        <v>167</v>
      </c>
    </row>
    <row r="59" spans="1:14" ht="13.5" customHeight="1">
      <c r="A59" s="96"/>
      <c r="B59" s="106"/>
      <c r="C59" s="106"/>
      <c r="D59" s="106"/>
      <c r="E59" s="106"/>
      <c r="F59" s="106"/>
      <c r="G59" s="112" t="s">
        <v>469</v>
      </c>
      <c r="H59" s="118"/>
      <c r="I59" s="123">
        <v>3800550</v>
      </c>
      <c r="J59" s="131">
        <v>46708</v>
      </c>
      <c r="K59" s="142">
        <v>-48.9</v>
      </c>
      <c r="L59" s="154">
        <v>67319</v>
      </c>
      <c r="M59" s="168">
        <v>42.4</v>
      </c>
      <c r="N59" s="180">
        <v>-91.3</v>
      </c>
    </row>
    <row r="60" spans="1:14" ht="13.5" customHeight="1">
      <c r="A60" s="96"/>
      <c r="B60" s="106"/>
      <c r="C60" s="106"/>
      <c r="D60" s="106"/>
      <c r="E60" s="106"/>
      <c r="F60" s="106"/>
      <c r="G60" s="114"/>
      <c r="H60" s="120" t="s">
        <v>211</v>
      </c>
      <c r="I60" s="125">
        <v>2873278</v>
      </c>
      <c r="J60" s="132">
        <v>35312</v>
      </c>
      <c r="K60" s="143">
        <v>-44.8</v>
      </c>
      <c r="L60" s="155">
        <v>38101</v>
      </c>
      <c r="M60" s="169">
        <v>58.1</v>
      </c>
      <c r="N60" s="181">
        <v>-102.9</v>
      </c>
    </row>
    <row r="61" spans="1:14" ht="13.5" customHeight="1">
      <c r="A61" s="96"/>
      <c r="B61" s="106"/>
      <c r="C61" s="106"/>
      <c r="D61" s="106"/>
      <c r="E61" s="106"/>
      <c r="F61" s="106"/>
      <c r="G61" s="112" t="s">
        <v>105</v>
      </c>
      <c r="H61" s="121"/>
      <c r="I61" s="123">
        <v>3944883</v>
      </c>
      <c r="J61" s="131">
        <v>49241</v>
      </c>
      <c r="K61" s="142">
        <v>28.1</v>
      </c>
      <c r="L61" s="154">
        <v>59138</v>
      </c>
      <c r="M61" s="170">
        <v>10</v>
      </c>
      <c r="N61" s="180">
        <v>18.100000000000001</v>
      </c>
    </row>
    <row r="62" spans="1:14" ht="13.5" customHeight="1">
      <c r="A62" s="96"/>
      <c r="B62" s="106"/>
      <c r="C62" s="106"/>
      <c r="D62" s="106"/>
      <c r="E62" s="106"/>
      <c r="F62" s="106"/>
      <c r="G62" s="114"/>
      <c r="H62" s="120" t="s">
        <v>211</v>
      </c>
      <c r="I62" s="124">
        <v>2945122</v>
      </c>
      <c r="J62" s="132">
        <v>36762</v>
      </c>
      <c r="K62" s="143">
        <v>26.7</v>
      </c>
      <c r="L62" s="155">
        <v>30027</v>
      </c>
      <c r="M62" s="169">
        <v>10.8</v>
      </c>
      <c r="N62" s="181">
        <v>15.9</v>
      </c>
    </row>
    <row r="63" spans="1:14" ht="13.5" customHeight="1">
      <c r="A63" s="96"/>
      <c r="B63" s="106"/>
      <c r="C63" s="106"/>
      <c r="D63" s="106"/>
      <c r="E63" s="106"/>
      <c r="F63" s="106"/>
      <c r="G63" s="106"/>
      <c r="H63" s="106"/>
      <c r="I63" s="106"/>
      <c r="J63" s="106"/>
      <c r="K63" s="106"/>
      <c r="L63" s="106"/>
      <c r="M63" s="106"/>
      <c r="N63" s="106"/>
    </row>
    <row r="64" spans="1:14" ht="13.5" customHeight="1">
      <c r="A64" s="96"/>
      <c r="B64" s="106"/>
      <c r="C64" s="106"/>
      <c r="D64" s="106"/>
      <c r="E64" s="106"/>
      <c r="F64" s="106"/>
      <c r="G64" s="106"/>
      <c r="H64" s="106"/>
      <c r="I64" s="106"/>
      <c r="J64" s="106"/>
      <c r="K64" s="106"/>
      <c r="L64" s="106"/>
      <c r="M64" s="106"/>
      <c r="N64" s="106"/>
    </row>
    <row r="65" spans="1:16" ht="13.5" customHeight="1">
      <c r="A65" s="96"/>
      <c r="B65" s="106"/>
      <c r="C65" s="106"/>
      <c r="D65" s="106"/>
      <c r="E65" s="106"/>
      <c r="F65" s="106"/>
      <c r="G65" s="106"/>
      <c r="H65" s="106"/>
      <c r="I65" s="106"/>
      <c r="J65" s="106"/>
      <c r="K65" s="106"/>
      <c r="L65" s="106"/>
      <c r="M65" s="106"/>
      <c r="N65" s="106"/>
    </row>
    <row r="66" spans="1:16" ht="13.5" customHeight="1">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t="13.5" hidden="1" customHeight="1">
      <c r="G70" s="106"/>
      <c r="H70" s="106"/>
      <c r="I70" s="106"/>
      <c r="J70" s="106"/>
      <c r="K70" s="106"/>
      <c r="L70" s="106"/>
      <c r="M70" s="106"/>
      <c r="N70" s="106"/>
    </row>
    <row r="71" spans="1:16" ht="13.5" hidden="1" customHeight="1">
      <c r="G71" s="106"/>
      <c r="H71" s="106"/>
      <c r="I71" s="106"/>
      <c r="J71" s="106"/>
      <c r="K71" s="106"/>
      <c r="L71" s="106"/>
      <c r="M71" s="106"/>
      <c r="N71" s="106"/>
    </row>
    <row r="72" spans="1:16" ht="13.5" hidden="1" customHeight="1">
      <c r="G72" s="106"/>
      <c r="H72" s="106"/>
      <c r="I72" s="106"/>
      <c r="J72" s="106"/>
      <c r="K72" s="106"/>
      <c r="L72" s="106"/>
      <c r="M72" s="106"/>
      <c r="N72" s="106"/>
    </row>
    <row r="73" spans="1:16" ht="13.5" hidden="1" customHeight="1">
      <c r="G73" s="106"/>
      <c r="H73" s="106"/>
      <c r="I73" s="106"/>
      <c r="J73" s="106"/>
      <c r="K73" s="106"/>
      <c r="L73" s="106"/>
      <c r="M73" s="106"/>
      <c r="N73" s="106"/>
    </row>
    <row r="74" spans="1:16" ht="13.5" hidden="1" customHeight="1"/>
  </sheetData>
  <sheetProtection password="851F"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c r="B2" s="94"/>
      <c r="T2" s="94"/>
    </row>
    <row r="3" spans="2: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row r="5" spans="2:34" ht="13.5" customHeight="1"/>
    <row r="6" spans="2:34" ht="13.5" customHeight="1"/>
    <row r="7" spans="2:34" ht="13.5" customHeight="1"/>
    <row r="8" spans="2:34" ht="13.5" customHeight="1"/>
    <row r="9" spans="2:34" ht="13.5" customHeight="1">
      <c r="AH9" s="94"/>
    </row>
    <row r="10" spans="2:34" ht="13.5" customHeight="1"/>
    <row r="11" spans="2:34" ht="13.5" customHeight="1"/>
    <row r="12" spans="2:34" ht="13.5" customHeight="1"/>
    <row r="13" spans="2:34" ht="13.5" customHeight="1"/>
    <row r="14" spans="2:34" ht="13.5" customHeight="1"/>
    <row r="15" spans="2:34" ht="13.5" customHeight="1"/>
    <row r="16" spans="2: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c r="B2" s="94"/>
      <c r="T2" s="94"/>
    </row>
    <row r="3" spans="1: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ht="13.5" customHeight="1"/>
    <row r="5" spans="1:34" ht="13.5" customHeight="1"/>
    <row r="6" spans="1:34" ht="13.5" customHeight="1"/>
    <row r="7" spans="1:34" ht="13.5" customHeight="1"/>
    <row r="8" spans="1:34" ht="13.5" customHeight="1"/>
    <row r="9" spans="1:34" ht="13.5" customHeight="1">
      <c r="AH9" s="94"/>
    </row>
    <row r="10" spans="1:34" ht="13.5" customHeight="1"/>
    <row r="11" spans="1:34" ht="13.5" customHeight="1"/>
    <row r="12" spans="1:34" ht="13.5" customHeight="1"/>
    <row r="13" spans="1:34" ht="13.5" customHeight="1"/>
    <row r="14" spans="1:34" ht="13.5" customHeight="1"/>
    <row r="15" spans="1:34" ht="13.5" customHeight="1"/>
    <row r="16" spans="1: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0</v>
      </c>
    </row>
    <row r="46" spans="2:10" ht="29.25" customHeight="1">
      <c r="B46" s="189" t="s">
        <v>3</v>
      </c>
      <c r="C46" s="193"/>
      <c r="D46" s="193"/>
      <c r="E46" s="194" t="s">
        <v>7</v>
      </c>
      <c r="F46" s="195" t="s">
        <v>502</v>
      </c>
      <c r="G46" s="199" t="s">
        <v>377</v>
      </c>
      <c r="H46" s="199" t="s">
        <v>187</v>
      </c>
      <c r="I46" s="199" t="s">
        <v>503</v>
      </c>
      <c r="J46" s="204" t="s">
        <v>199</v>
      </c>
    </row>
    <row r="47" spans="2:10" ht="57.75" customHeight="1">
      <c r="B47" s="190"/>
      <c r="C47" s="999" t="s">
        <v>9</v>
      </c>
      <c r="D47" s="999"/>
      <c r="E47" s="1000"/>
      <c r="F47" s="196">
        <v>7.83</v>
      </c>
      <c r="G47" s="200">
        <v>7.67</v>
      </c>
      <c r="H47" s="200">
        <v>9.92</v>
      </c>
      <c r="I47" s="200">
        <v>6</v>
      </c>
      <c r="J47" s="205">
        <v>7.11</v>
      </c>
    </row>
    <row r="48" spans="2:10" ht="57.75" customHeight="1">
      <c r="B48" s="191"/>
      <c r="C48" s="1001" t="s">
        <v>10</v>
      </c>
      <c r="D48" s="1001"/>
      <c r="E48" s="1002"/>
      <c r="F48" s="197">
        <v>8.75</v>
      </c>
      <c r="G48" s="201">
        <v>7.57</v>
      </c>
      <c r="H48" s="201">
        <v>8.86</v>
      </c>
      <c r="I48" s="201">
        <v>9.14</v>
      </c>
      <c r="J48" s="206">
        <v>6.54</v>
      </c>
    </row>
    <row r="49" spans="2:10" ht="57.75" customHeight="1">
      <c r="B49" s="192"/>
      <c r="C49" s="1003" t="s">
        <v>18</v>
      </c>
      <c r="D49" s="1003"/>
      <c r="E49" s="1004"/>
      <c r="F49" s="198">
        <v>1.76</v>
      </c>
      <c r="G49" s="202" t="s">
        <v>183</v>
      </c>
      <c r="H49" s="202">
        <v>3.57</v>
      </c>
      <c r="I49" s="202" t="s">
        <v>504</v>
      </c>
      <c r="J49" s="207" t="s">
        <v>505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0</v>
      </c>
      <c r="K32" s="208"/>
      <c r="L32" s="208"/>
      <c r="M32" s="208"/>
      <c r="N32" s="208"/>
      <c r="O32" s="208"/>
      <c r="P32" s="208"/>
    </row>
    <row r="33" spans="1:16" ht="39" customHeight="1">
      <c r="A33" s="208"/>
      <c r="B33" s="209" t="s">
        <v>21</v>
      </c>
      <c r="C33" s="215"/>
      <c r="D33" s="215"/>
      <c r="E33" s="217" t="s">
        <v>7</v>
      </c>
      <c r="F33" s="218" t="s">
        <v>502</v>
      </c>
      <c r="G33" s="223" t="s">
        <v>377</v>
      </c>
      <c r="H33" s="223" t="s">
        <v>187</v>
      </c>
      <c r="I33" s="223" t="s">
        <v>503</v>
      </c>
      <c r="J33" s="227" t="s">
        <v>199</v>
      </c>
      <c r="K33" s="208"/>
      <c r="L33" s="208"/>
      <c r="M33" s="208"/>
      <c r="N33" s="208"/>
      <c r="O33" s="208"/>
      <c r="P33" s="208"/>
    </row>
    <row r="34" spans="1:16" ht="39" customHeight="1">
      <c r="A34" s="208"/>
      <c r="B34" s="210"/>
      <c r="C34" s="1005" t="s">
        <v>429</v>
      </c>
      <c r="D34" s="1005"/>
      <c r="E34" s="1006"/>
      <c r="F34" s="219">
        <v>13.56</v>
      </c>
      <c r="G34" s="224">
        <v>14.66</v>
      </c>
      <c r="H34" s="224">
        <v>14.56</v>
      </c>
      <c r="I34" s="224">
        <v>12.97</v>
      </c>
      <c r="J34" s="228">
        <v>9.06</v>
      </c>
      <c r="K34" s="208"/>
      <c r="L34" s="208"/>
      <c r="M34" s="208"/>
      <c r="N34" s="208"/>
      <c r="O34" s="208"/>
      <c r="P34" s="208"/>
    </row>
    <row r="35" spans="1:16" ht="39" customHeight="1">
      <c r="A35" s="208"/>
      <c r="B35" s="211"/>
      <c r="C35" s="1007" t="s">
        <v>370</v>
      </c>
      <c r="D35" s="1007"/>
      <c r="E35" s="1008"/>
      <c r="F35" s="220">
        <v>8.75</v>
      </c>
      <c r="G35" s="225">
        <v>7.52</v>
      </c>
      <c r="H35" s="225">
        <v>8.24</v>
      </c>
      <c r="I35" s="225">
        <v>8.98</v>
      </c>
      <c r="J35" s="229">
        <v>6</v>
      </c>
      <c r="K35" s="208"/>
      <c r="L35" s="208"/>
      <c r="M35" s="208"/>
      <c r="N35" s="208"/>
      <c r="O35" s="208"/>
      <c r="P35" s="208"/>
    </row>
    <row r="36" spans="1:16" ht="39" customHeight="1">
      <c r="A36" s="208"/>
      <c r="B36" s="211"/>
      <c r="C36" s="1007" t="s">
        <v>425</v>
      </c>
      <c r="D36" s="1007"/>
      <c r="E36" s="1008"/>
      <c r="F36" s="220">
        <v>3.59</v>
      </c>
      <c r="G36" s="225">
        <v>3.07</v>
      </c>
      <c r="H36" s="225">
        <v>3.95</v>
      </c>
      <c r="I36" s="225">
        <v>3.48</v>
      </c>
      <c r="J36" s="229">
        <v>3.56</v>
      </c>
      <c r="K36" s="208"/>
      <c r="L36" s="208"/>
      <c r="M36" s="208"/>
      <c r="N36" s="208"/>
      <c r="O36" s="208"/>
      <c r="P36" s="208"/>
    </row>
    <row r="37" spans="1:16" ht="39" customHeight="1">
      <c r="A37" s="208"/>
      <c r="B37" s="211"/>
      <c r="C37" s="1007" t="s">
        <v>432</v>
      </c>
      <c r="D37" s="1007"/>
      <c r="E37" s="1008"/>
      <c r="F37" s="220">
        <v>0.25</v>
      </c>
      <c r="G37" s="225">
        <v>0.64</v>
      </c>
      <c r="H37" s="225">
        <v>0.53</v>
      </c>
      <c r="I37" s="225">
        <v>0.7</v>
      </c>
      <c r="J37" s="229">
        <v>0.86</v>
      </c>
      <c r="K37" s="208"/>
      <c r="L37" s="208"/>
      <c r="M37" s="208"/>
      <c r="N37" s="208"/>
      <c r="O37" s="208"/>
      <c r="P37" s="208"/>
    </row>
    <row r="38" spans="1:16" ht="39" customHeight="1">
      <c r="A38" s="208"/>
      <c r="B38" s="211"/>
      <c r="C38" s="1007" t="s">
        <v>428</v>
      </c>
      <c r="D38" s="1007"/>
      <c r="E38" s="1008"/>
      <c r="F38" s="220">
        <v>0.55000000000000004</v>
      </c>
      <c r="G38" s="225">
        <v>0.76</v>
      </c>
      <c r="H38" s="225">
        <v>1.06</v>
      </c>
      <c r="I38" s="225">
        <v>0.71</v>
      </c>
      <c r="J38" s="229">
        <v>0.68</v>
      </c>
      <c r="K38" s="208"/>
      <c r="L38" s="208"/>
      <c r="M38" s="208"/>
      <c r="N38" s="208"/>
      <c r="O38" s="208"/>
      <c r="P38" s="208"/>
    </row>
    <row r="39" spans="1:16" ht="39" customHeight="1">
      <c r="A39" s="208"/>
      <c r="B39" s="211"/>
      <c r="C39" s="1007" t="s">
        <v>416</v>
      </c>
      <c r="D39" s="1007"/>
      <c r="E39" s="1008"/>
      <c r="F39" s="220" t="s">
        <v>146</v>
      </c>
      <c r="G39" s="225">
        <v>0.04</v>
      </c>
      <c r="H39" s="225">
        <v>0.6</v>
      </c>
      <c r="I39" s="225">
        <v>0.15</v>
      </c>
      <c r="J39" s="229">
        <v>0.53</v>
      </c>
      <c r="K39" s="208"/>
      <c r="L39" s="208"/>
      <c r="M39" s="208"/>
      <c r="N39" s="208"/>
      <c r="O39" s="208"/>
      <c r="P39" s="208"/>
    </row>
    <row r="40" spans="1:16" ht="39" customHeight="1">
      <c r="A40" s="208"/>
      <c r="B40" s="211"/>
      <c r="C40" s="1007" t="s">
        <v>427</v>
      </c>
      <c r="D40" s="1007"/>
      <c r="E40" s="1008"/>
      <c r="F40" s="220">
        <v>0.01</v>
      </c>
      <c r="G40" s="225">
        <v>0</v>
      </c>
      <c r="H40" s="225">
        <v>0</v>
      </c>
      <c r="I40" s="225">
        <v>0.01</v>
      </c>
      <c r="J40" s="229">
        <v>0.01</v>
      </c>
      <c r="K40" s="208"/>
      <c r="L40" s="208"/>
      <c r="M40" s="208"/>
      <c r="N40" s="208"/>
      <c r="O40" s="208"/>
      <c r="P40" s="208"/>
    </row>
    <row r="41" spans="1:16" ht="39" customHeight="1">
      <c r="A41" s="208"/>
      <c r="B41" s="211"/>
      <c r="C41" s="1007"/>
      <c r="D41" s="1007"/>
      <c r="E41" s="1008"/>
      <c r="F41" s="220"/>
      <c r="G41" s="225"/>
      <c r="H41" s="225"/>
      <c r="I41" s="225"/>
      <c r="J41" s="229"/>
      <c r="K41" s="208"/>
      <c r="L41" s="208"/>
      <c r="M41" s="208"/>
      <c r="N41" s="208"/>
      <c r="O41" s="208"/>
      <c r="P41" s="208"/>
    </row>
    <row r="42" spans="1:16" ht="39" customHeight="1">
      <c r="A42" s="208"/>
      <c r="B42" s="212"/>
      <c r="C42" s="1007" t="s">
        <v>47</v>
      </c>
      <c r="D42" s="1007"/>
      <c r="E42" s="1008"/>
      <c r="F42" s="220" t="s">
        <v>146</v>
      </c>
      <c r="G42" s="225" t="s">
        <v>146</v>
      </c>
      <c r="H42" s="225" t="s">
        <v>146</v>
      </c>
      <c r="I42" s="225" t="s">
        <v>146</v>
      </c>
      <c r="J42" s="229" t="s">
        <v>146</v>
      </c>
      <c r="K42" s="208"/>
      <c r="L42" s="208"/>
      <c r="M42" s="208"/>
      <c r="N42" s="208"/>
      <c r="O42" s="208"/>
      <c r="P42" s="208"/>
    </row>
    <row r="43" spans="1:16" ht="39" customHeight="1">
      <c r="A43" s="208"/>
      <c r="B43" s="213"/>
      <c r="C43" s="1009" t="s">
        <v>506</v>
      </c>
      <c r="D43" s="1009"/>
      <c r="E43" s="1010"/>
      <c r="F43" s="221" t="s">
        <v>146</v>
      </c>
      <c r="G43" s="226" t="s">
        <v>146</v>
      </c>
      <c r="H43" s="226" t="s">
        <v>146</v>
      </c>
      <c r="I43" s="226" t="s">
        <v>146</v>
      </c>
      <c r="J43" s="230" t="s">
        <v>146</v>
      </c>
      <c r="K43" s="208"/>
      <c r="L43" s="208"/>
      <c r="M43" s="208"/>
      <c r="N43" s="208"/>
      <c r="O43" s="208"/>
      <c r="P43" s="208"/>
    </row>
    <row r="44" spans="1:16" ht="39" customHeight="1">
      <c r="A44" s="208"/>
      <c r="B44" s="214" t="s">
        <v>17</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23</v>
      </c>
      <c r="P43" s="188"/>
      <c r="Q43" s="188"/>
      <c r="R43" s="188"/>
      <c r="S43" s="188"/>
      <c r="T43" s="188"/>
      <c r="U43" s="188"/>
    </row>
    <row r="44" spans="1:21" ht="30.75" customHeight="1">
      <c r="A44" s="188"/>
      <c r="B44" s="231" t="s">
        <v>24</v>
      </c>
      <c r="C44" s="233"/>
      <c r="D44" s="233"/>
      <c r="E44" s="238"/>
      <c r="F44" s="238"/>
      <c r="G44" s="238"/>
      <c r="H44" s="238"/>
      <c r="I44" s="238"/>
      <c r="J44" s="239" t="s">
        <v>7</v>
      </c>
      <c r="K44" s="240" t="s">
        <v>502</v>
      </c>
      <c r="L44" s="244" t="s">
        <v>377</v>
      </c>
      <c r="M44" s="244" t="s">
        <v>187</v>
      </c>
      <c r="N44" s="244" t="s">
        <v>503</v>
      </c>
      <c r="O44" s="249" t="s">
        <v>199</v>
      </c>
      <c r="P44" s="188"/>
      <c r="Q44" s="188"/>
      <c r="R44" s="188"/>
      <c r="S44" s="188"/>
      <c r="T44" s="188"/>
      <c r="U44" s="188"/>
    </row>
    <row r="45" spans="1:21" ht="30.75" customHeight="1">
      <c r="A45" s="188"/>
      <c r="B45" s="1019" t="s">
        <v>25</v>
      </c>
      <c r="C45" s="1020"/>
      <c r="D45" s="234"/>
      <c r="E45" s="1025" t="s">
        <v>26</v>
      </c>
      <c r="F45" s="1025"/>
      <c r="G45" s="1025"/>
      <c r="H45" s="1025"/>
      <c r="I45" s="1025"/>
      <c r="J45" s="1026"/>
      <c r="K45" s="241">
        <v>1676</v>
      </c>
      <c r="L45" s="245">
        <v>1650</v>
      </c>
      <c r="M45" s="245">
        <v>1673</v>
      </c>
      <c r="N45" s="245">
        <v>1683</v>
      </c>
      <c r="O45" s="250">
        <v>1597</v>
      </c>
      <c r="P45" s="188"/>
      <c r="Q45" s="188"/>
      <c r="R45" s="188"/>
      <c r="S45" s="188"/>
      <c r="T45" s="188"/>
      <c r="U45" s="188"/>
    </row>
    <row r="46" spans="1:21" ht="30.75" customHeight="1">
      <c r="A46" s="188"/>
      <c r="B46" s="1021"/>
      <c r="C46" s="1022"/>
      <c r="D46" s="235"/>
      <c r="E46" s="1011" t="s">
        <v>28</v>
      </c>
      <c r="F46" s="1011"/>
      <c r="G46" s="1011"/>
      <c r="H46" s="1011"/>
      <c r="I46" s="1011"/>
      <c r="J46" s="1012"/>
      <c r="K46" s="242" t="s">
        <v>146</v>
      </c>
      <c r="L46" s="246" t="s">
        <v>146</v>
      </c>
      <c r="M46" s="246" t="s">
        <v>146</v>
      </c>
      <c r="N46" s="246" t="s">
        <v>146</v>
      </c>
      <c r="O46" s="251" t="s">
        <v>146</v>
      </c>
      <c r="P46" s="188"/>
      <c r="Q46" s="188"/>
      <c r="R46" s="188"/>
      <c r="S46" s="188"/>
      <c r="T46" s="188"/>
      <c r="U46" s="188"/>
    </row>
    <row r="47" spans="1:21" ht="30.75" customHeight="1">
      <c r="A47" s="188"/>
      <c r="B47" s="1021"/>
      <c r="C47" s="1022"/>
      <c r="D47" s="235"/>
      <c r="E47" s="1011" t="s">
        <v>32</v>
      </c>
      <c r="F47" s="1011"/>
      <c r="G47" s="1011"/>
      <c r="H47" s="1011"/>
      <c r="I47" s="1011"/>
      <c r="J47" s="1012"/>
      <c r="K47" s="242" t="s">
        <v>146</v>
      </c>
      <c r="L47" s="246" t="s">
        <v>146</v>
      </c>
      <c r="M47" s="246" t="s">
        <v>146</v>
      </c>
      <c r="N47" s="246" t="s">
        <v>146</v>
      </c>
      <c r="O47" s="251" t="s">
        <v>146</v>
      </c>
      <c r="P47" s="188"/>
      <c r="Q47" s="188"/>
      <c r="R47" s="188"/>
      <c r="S47" s="188"/>
      <c r="T47" s="188"/>
      <c r="U47" s="188"/>
    </row>
    <row r="48" spans="1:21" ht="30.75" customHeight="1">
      <c r="A48" s="188"/>
      <c r="B48" s="1021"/>
      <c r="C48" s="1022"/>
      <c r="D48" s="235"/>
      <c r="E48" s="1011" t="s">
        <v>13</v>
      </c>
      <c r="F48" s="1011"/>
      <c r="G48" s="1011"/>
      <c r="H48" s="1011"/>
      <c r="I48" s="1011"/>
      <c r="J48" s="1012"/>
      <c r="K48" s="242">
        <v>317</v>
      </c>
      <c r="L48" s="246">
        <v>298</v>
      </c>
      <c r="M48" s="246">
        <v>248</v>
      </c>
      <c r="N48" s="246">
        <v>241</v>
      </c>
      <c r="O48" s="251">
        <v>231</v>
      </c>
      <c r="P48" s="188"/>
      <c r="Q48" s="188"/>
      <c r="R48" s="188"/>
      <c r="S48" s="188"/>
      <c r="T48" s="188"/>
      <c r="U48" s="188"/>
    </row>
    <row r="49" spans="1:21" ht="30.75" customHeight="1">
      <c r="A49" s="188"/>
      <c r="B49" s="1021"/>
      <c r="C49" s="1022"/>
      <c r="D49" s="235"/>
      <c r="E49" s="1011" t="s">
        <v>39</v>
      </c>
      <c r="F49" s="1011"/>
      <c r="G49" s="1011"/>
      <c r="H49" s="1011"/>
      <c r="I49" s="1011"/>
      <c r="J49" s="1012"/>
      <c r="K49" s="242">
        <v>4</v>
      </c>
      <c r="L49" s="246">
        <v>4</v>
      </c>
      <c r="M49" s="246">
        <v>11</v>
      </c>
      <c r="N49" s="246">
        <v>21</v>
      </c>
      <c r="O49" s="251">
        <v>11</v>
      </c>
      <c r="P49" s="188"/>
      <c r="Q49" s="188"/>
      <c r="R49" s="188"/>
      <c r="S49" s="188"/>
      <c r="T49" s="188"/>
      <c r="U49" s="188"/>
    </row>
    <row r="50" spans="1:21" ht="30.75" customHeight="1">
      <c r="A50" s="188"/>
      <c r="B50" s="1021"/>
      <c r="C50" s="1022"/>
      <c r="D50" s="235"/>
      <c r="E50" s="1011" t="s">
        <v>40</v>
      </c>
      <c r="F50" s="1011"/>
      <c r="G50" s="1011"/>
      <c r="H50" s="1011"/>
      <c r="I50" s="1011"/>
      <c r="J50" s="1012"/>
      <c r="K50" s="242">
        <v>33</v>
      </c>
      <c r="L50" s="246">
        <v>7</v>
      </c>
      <c r="M50" s="246">
        <v>6</v>
      </c>
      <c r="N50" s="246">
        <v>6</v>
      </c>
      <c r="O50" s="251">
        <v>6</v>
      </c>
      <c r="P50" s="188"/>
      <c r="Q50" s="188"/>
      <c r="R50" s="188"/>
      <c r="S50" s="188"/>
      <c r="T50" s="188"/>
      <c r="U50" s="188"/>
    </row>
    <row r="51" spans="1:21" ht="30.75" customHeight="1">
      <c r="A51" s="188"/>
      <c r="B51" s="1023"/>
      <c r="C51" s="1024"/>
      <c r="D51" s="236"/>
      <c r="E51" s="1011" t="s">
        <v>43</v>
      </c>
      <c r="F51" s="1011"/>
      <c r="G51" s="1011"/>
      <c r="H51" s="1011"/>
      <c r="I51" s="1011"/>
      <c r="J51" s="1012"/>
      <c r="K51" s="242" t="s">
        <v>146</v>
      </c>
      <c r="L51" s="246" t="s">
        <v>146</v>
      </c>
      <c r="M51" s="246" t="s">
        <v>146</v>
      </c>
      <c r="N51" s="246">
        <v>8</v>
      </c>
      <c r="O51" s="251" t="s">
        <v>146</v>
      </c>
      <c r="P51" s="188"/>
      <c r="Q51" s="188"/>
      <c r="R51" s="188"/>
      <c r="S51" s="188"/>
      <c r="T51" s="188"/>
      <c r="U51" s="188"/>
    </row>
    <row r="52" spans="1:21" ht="30.75" customHeight="1">
      <c r="A52" s="188"/>
      <c r="B52" s="1013" t="s">
        <v>44</v>
      </c>
      <c r="C52" s="1014"/>
      <c r="D52" s="236"/>
      <c r="E52" s="1011" t="s">
        <v>50</v>
      </c>
      <c r="F52" s="1011"/>
      <c r="G52" s="1011"/>
      <c r="H52" s="1011"/>
      <c r="I52" s="1011"/>
      <c r="J52" s="1012"/>
      <c r="K52" s="242">
        <v>1543</v>
      </c>
      <c r="L52" s="246">
        <v>1660</v>
      </c>
      <c r="M52" s="246">
        <v>1626</v>
      </c>
      <c r="N52" s="246">
        <v>1483</v>
      </c>
      <c r="O52" s="251">
        <v>1491</v>
      </c>
      <c r="P52" s="188"/>
      <c r="Q52" s="188"/>
      <c r="R52" s="188"/>
      <c r="S52" s="188"/>
      <c r="T52" s="188"/>
      <c r="U52" s="188"/>
    </row>
    <row r="53" spans="1:21" ht="30.75" customHeight="1">
      <c r="A53" s="188"/>
      <c r="B53" s="1015" t="s">
        <v>54</v>
      </c>
      <c r="C53" s="1016"/>
      <c r="D53" s="237"/>
      <c r="E53" s="1017" t="s">
        <v>56</v>
      </c>
      <c r="F53" s="1017"/>
      <c r="G53" s="1017"/>
      <c r="H53" s="1017"/>
      <c r="I53" s="1017"/>
      <c r="J53" s="1018"/>
      <c r="K53" s="243">
        <v>487</v>
      </c>
      <c r="L53" s="247">
        <v>299</v>
      </c>
      <c r="M53" s="247">
        <v>312</v>
      </c>
      <c r="N53" s="247">
        <v>476</v>
      </c>
      <c r="O53" s="252">
        <v>354</v>
      </c>
      <c r="P53" s="188"/>
      <c r="Q53" s="188"/>
      <c r="R53" s="188"/>
      <c r="S53" s="188"/>
      <c r="T53" s="188"/>
      <c r="U53" s="188"/>
    </row>
    <row r="54" spans="1:21" ht="24" customHeight="1">
      <c r="A54" s="188"/>
      <c r="B54" s="232" t="s">
        <v>59</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23</v>
      </c>
    </row>
    <row r="40" spans="2:13" ht="27.75" customHeight="1">
      <c r="B40" s="231" t="s">
        <v>24</v>
      </c>
      <c r="C40" s="233"/>
      <c r="D40" s="233"/>
      <c r="E40" s="238"/>
      <c r="F40" s="238"/>
      <c r="G40" s="238"/>
      <c r="H40" s="239" t="s">
        <v>7</v>
      </c>
      <c r="I40" s="240" t="s">
        <v>502</v>
      </c>
      <c r="J40" s="244" t="s">
        <v>377</v>
      </c>
      <c r="K40" s="244" t="s">
        <v>187</v>
      </c>
      <c r="L40" s="244" t="s">
        <v>503</v>
      </c>
      <c r="M40" s="258" t="s">
        <v>199</v>
      </c>
    </row>
    <row r="41" spans="2:13" ht="27.75" customHeight="1">
      <c r="B41" s="1019" t="s">
        <v>22</v>
      </c>
      <c r="C41" s="1020"/>
      <c r="D41" s="234"/>
      <c r="E41" s="1036" t="s">
        <v>4</v>
      </c>
      <c r="F41" s="1036"/>
      <c r="G41" s="1036"/>
      <c r="H41" s="1037"/>
      <c r="I41" s="241">
        <v>16531</v>
      </c>
      <c r="J41" s="245">
        <v>16444</v>
      </c>
      <c r="K41" s="245">
        <v>15856</v>
      </c>
      <c r="L41" s="245">
        <v>17744</v>
      </c>
      <c r="M41" s="250">
        <v>17833</v>
      </c>
    </row>
    <row r="42" spans="2:13" ht="27.75" customHeight="1">
      <c r="B42" s="1021"/>
      <c r="C42" s="1022"/>
      <c r="D42" s="235"/>
      <c r="E42" s="1027" t="s">
        <v>60</v>
      </c>
      <c r="F42" s="1027"/>
      <c r="G42" s="1027"/>
      <c r="H42" s="1028"/>
      <c r="I42" s="242">
        <v>434</v>
      </c>
      <c r="J42" s="246">
        <v>349</v>
      </c>
      <c r="K42" s="246">
        <v>263</v>
      </c>
      <c r="L42" s="246">
        <v>190</v>
      </c>
      <c r="M42" s="251">
        <v>130</v>
      </c>
    </row>
    <row r="43" spans="2:13" ht="27.75" customHeight="1">
      <c r="B43" s="1021"/>
      <c r="C43" s="1022"/>
      <c r="D43" s="235"/>
      <c r="E43" s="1027" t="s">
        <v>62</v>
      </c>
      <c r="F43" s="1027"/>
      <c r="G43" s="1027"/>
      <c r="H43" s="1028"/>
      <c r="I43" s="242">
        <v>2779</v>
      </c>
      <c r="J43" s="246">
        <v>2503</v>
      </c>
      <c r="K43" s="246">
        <v>2561</v>
      </c>
      <c r="L43" s="246">
        <v>2412</v>
      </c>
      <c r="M43" s="251">
        <v>2219</v>
      </c>
    </row>
    <row r="44" spans="2:13" ht="27.75" customHeight="1">
      <c r="B44" s="1021"/>
      <c r="C44" s="1022"/>
      <c r="D44" s="235"/>
      <c r="E44" s="1027" t="s">
        <v>69</v>
      </c>
      <c r="F44" s="1027"/>
      <c r="G44" s="1027"/>
      <c r="H44" s="1028"/>
      <c r="I44" s="242">
        <v>27</v>
      </c>
      <c r="J44" s="246">
        <v>92</v>
      </c>
      <c r="K44" s="246">
        <v>81</v>
      </c>
      <c r="L44" s="246">
        <v>70</v>
      </c>
      <c r="M44" s="251">
        <v>63</v>
      </c>
    </row>
    <row r="45" spans="2:13" ht="27.75" customHeight="1">
      <c r="B45" s="1021"/>
      <c r="C45" s="1022"/>
      <c r="D45" s="235"/>
      <c r="E45" s="1027" t="s">
        <v>66</v>
      </c>
      <c r="F45" s="1027"/>
      <c r="G45" s="1027"/>
      <c r="H45" s="1028"/>
      <c r="I45" s="242">
        <v>3643</v>
      </c>
      <c r="J45" s="246">
        <v>3592</v>
      </c>
      <c r="K45" s="246">
        <v>3179</v>
      </c>
      <c r="L45" s="246">
        <v>3282</v>
      </c>
      <c r="M45" s="251">
        <v>3089</v>
      </c>
    </row>
    <row r="46" spans="2:13" ht="27.75" customHeight="1">
      <c r="B46" s="1021"/>
      <c r="C46" s="1022"/>
      <c r="D46" s="236"/>
      <c r="E46" s="1027" t="s">
        <v>72</v>
      </c>
      <c r="F46" s="1027"/>
      <c r="G46" s="1027"/>
      <c r="H46" s="1028"/>
      <c r="I46" s="242">
        <v>4</v>
      </c>
      <c r="J46" s="246">
        <v>5</v>
      </c>
      <c r="K46" s="246">
        <v>4</v>
      </c>
      <c r="L46" s="246">
        <v>3</v>
      </c>
      <c r="M46" s="251">
        <v>3</v>
      </c>
    </row>
    <row r="47" spans="2:13" ht="27.75" customHeight="1">
      <c r="B47" s="1021"/>
      <c r="C47" s="1022"/>
      <c r="D47" s="254"/>
      <c r="E47" s="1033" t="s">
        <v>76</v>
      </c>
      <c r="F47" s="1034"/>
      <c r="G47" s="1034"/>
      <c r="H47" s="1035"/>
      <c r="I47" s="242" t="s">
        <v>146</v>
      </c>
      <c r="J47" s="246" t="s">
        <v>146</v>
      </c>
      <c r="K47" s="246" t="s">
        <v>146</v>
      </c>
      <c r="L47" s="246" t="s">
        <v>146</v>
      </c>
      <c r="M47" s="251" t="s">
        <v>146</v>
      </c>
    </row>
    <row r="48" spans="2:13" ht="27.75" customHeight="1">
      <c r="B48" s="1021"/>
      <c r="C48" s="1022"/>
      <c r="D48" s="235"/>
      <c r="E48" s="1027" t="s">
        <v>58</v>
      </c>
      <c r="F48" s="1027"/>
      <c r="G48" s="1027"/>
      <c r="H48" s="1028"/>
      <c r="I48" s="242" t="s">
        <v>146</v>
      </c>
      <c r="J48" s="246" t="s">
        <v>146</v>
      </c>
      <c r="K48" s="246" t="s">
        <v>146</v>
      </c>
      <c r="L48" s="246" t="s">
        <v>146</v>
      </c>
      <c r="M48" s="251" t="s">
        <v>146</v>
      </c>
    </row>
    <row r="49" spans="2:13" ht="27.75" customHeight="1">
      <c r="B49" s="1023"/>
      <c r="C49" s="1024"/>
      <c r="D49" s="235"/>
      <c r="E49" s="1027" t="s">
        <v>42</v>
      </c>
      <c r="F49" s="1027"/>
      <c r="G49" s="1027"/>
      <c r="H49" s="1028"/>
      <c r="I49" s="242" t="s">
        <v>146</v>
      </c>
      <c r="J49" s="246" t="s">
        <v>146</v>
      </c>
      <c r="K49" s="246" t="s">
        <v>146</v>
      </c>
      <c r="L49" s="246" t="s">
        <v>146</v>
      </c>
      <c r="M49" s="251" t="s">
        <v>146</v>
      </c>
    </row>
    <row r="50" spans="2:13" ht="27.75" customHeight="1">
      <c r="B50" s="1031" t="s">
        <v>77</v>
      </c>
      <c r="C50" s="1032"/>
      <c r="D50" s="255"/>
      <c r="E50" s="1027" t="s">
        <v>84</v>
      </c>
      <c r="F50" s="1027"/>
      <c r="G50" s="1027"/>
      <c r="H50" s="1028"/>
      <c r="I50" s="242">
        <v>3192</v>
      </c>
      <c r="J50" s="246">
        <v>3366</v>
      </c>
      <c r="K50" s="246">
        <v>3280</v>
      </c>
      <c r="L50" s="246">
        <v>2257</v>
      </c>
      <c r="M50" s="251">
        <v>2441</v>
      </c>
    </row>
    <row r="51" spans="2:13" ht="27.75" customHeight="1">
      <c r="B51" s="1021"/>
      <c r="C51" s="1022"/>
      <c r="D51" s="235"/>
      <c r="E51" s="1027" t="s">
        <v>86</v>
      </c>
      <c r="F51" s="1027"/>
      <c r="G51" s="1027"/>
      <c r="H51" s="1028"/>
      <c r="I51" s="242">
        <v>1996</v>
      </c>
      <c r="J51" s="246">
        <v>1800</v>
      </c>
      <c r="K51" s="246">
        <v>2508</v>
      </c>
      <c r="L51" s="246">
        <v>2560</v>
      </c>
      <c r="M51" s="251">
        <v>2708</v>
      </c>
    </row>
    <row r="52" spans="2:13" ht="27.75" customHeight="1">
      <c r="B52" s="1023"/>
      <c r="C52" s="1024"/>
      <c r="D52" s="235"/>
      <c r="E52" s="1027" t="s">
        <v>87</v>
      </c>
      <c r="F52" s="1027"/>
      <c r="G52" s="1027"/>
      <c r="H52" s="1028"/>
      <c r="I52" s="242">
        <v>13196</v>
      </c>
      <c r="J52" s="246">
        <v>12420</v>
      </c>
      <c r="K52" s="246">
        <v>11518</v>
      </c>
      <c r="L52" s="246">
        <v>11076</v>
      </c>
      <c r="M52" s="251">
        <v>10255</v>
      </c>
    </row>
    <row r="53" spans="2:13" ht="27.75" customHeight="1">
      <c r="B53" s="1015" t="s">
        <v>54</v>
      </c>
      <c r="C53" s="1016"/>
      <c r="D53" s="237"/>
      <c r="E53" s="1029" t="s">
        <v>88</v>
      </c>
      <c r="F53" s="1029"/>
      <c r="G53" s="1029"/>
      <c r="H53" s="1030"/>
      <c r="I53" s="243">
        <v>5033</v>
      </c>
      <c r="J53" s="247">
        <v>5398</v>
      </c>
      <c r="K53" s="247">
        <v>4638</v>
      </c>
      <c r="L53" s="247">
        <v>7811</v>
      </c>
      <c r="M53" s="252">
        <v>7933</v>
      </c>
    </row>
    <row r="54" spans="2:13" ht="27.75" customHeight="1">
      <c r="B54" s="214" t="s">
        <v>80</v>
      </c>
      <c r="C54" s="253"/>
      <c r="D54" s="253"/>
      <c r="E54" s="256"/>
      <c r="F54" s="256"/>
      <c r="G54" s="256"/>
      <c r="H54" s="256"/>
      <c r="I54" s="257"/>
      <c r="J54" s="257"/>
      <c r="K54" s="257"/>
      <c r="L54" s="257"/>
      <c r="M54" s="257"/>
    </row>
    <row r="55" spans="2:13" ht="12.75" customHeight="1"/>
    <row r="56" spans="2:13" ht="12.75" hidden="1" customHeight="1"/>
    <row r="57" spans="2:13" ht="12.75" hidden="1" customHeight="1"/>
    <row r="58" spans="2:13" ht="12.7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SheetLayoutView="55" workbookViewId="0">
      <selection activeCell="F20" sqref="F20"/>
    </sheetView>
  </sheetViews>
  <sheetFormatPr defaultColWidth="0" defaultRowHeight="13.5" customHeight="1" zeroHeight="1"/>
  <cols>
    <col min="1" max="1" width="6.375" style="1072" customWidth="1"/>
    <col min="2" max="2" width="18.125" style="1072" customWidth="1"/>
    <col min="3" max="3" width="22.625" style="1072" customWidth="1"/>
    <col min="4" max="9" width="18.125" style="1072" customWidth="1"/>
    <col min="10" max="10" width="22.75" style="1072" customWidth="1"/>
    <col min="11" max="15" width="18.125" style="1072" customWidth="1"/>
    <col min="16" max="16" width="6.125" style="95" customWidth="1"/>
    <col min="17" max="17" width="5.875" style="96" customWidth="1"/>
    <col min="18" max="18" width="19.125" style="1072" hidden="1" customWidth="1"/>
    <col min="19" max="23" width="12.625" style="1072" hidden="1" customWidth="1"/>
    <col min="24" max="257" width="8.625" style="1072" hidden="1" customWidth="1"/>
    <col min="258" max="263" width="14.875" style="1072" hidden="1" customWidth="1"/>
    <col min="264" max="265" width="15.875" style="1072" hidden="1" customWidth="1"/>
    <col min="266" max="271" width="16.125" style="1072" hidden="1" customWidth="1"/>
    <col min="272" max="272" width="6.125" style="1072" hidden="1" customWidth="1"/>
    <col min="273" max="273" width="3" style="1072" hidden="1" customWidth="1"/>
    <col min="274" max="513" width="8.625" style="1072" hidden="1" customWidth="1"/>
    <col min="514" max="519" width="14.875" style="1072" hidden="1" customWidth="1"/>
    <col min="520" max="521" width="15.875" style="1072" hidden="1" customWidth="1"/>
    <col min="522" max="527" width="16.125" style="1072" hidden="1" customWidth="1"/>
    <col min="528" max="528" width="6.125" style="1072" hidden="1" customWidth="1"/>
    <col min="529" max="529" width="3" style="1072" hidden="1" customWidth="1"/>
    <col min="530" max="769" width="8.625" style="1072" hidden="1" customWidth="1"/>
    <col min="770" max="775" width="14.875" style="1072" hidden="1" customWidth="1"/>
    <col min="776" max="777" width="15.875" style="1072" hidden="1" customWidth="1"/>
    <col min="778" max="783" width="16.125" style="1072" hidden="1" customWidth="1"/>
    <col min="784" max="784" width="6.125" style="1072" hidden="1" customWidth="1"/>
    <col min="785" max="785" width="3" style="1072" hidden="1" customWidth="1"/>
    <col min="786" max="1025" width="8.625" style="1072" hidden="1" customWidth="1"/>
    <col min="1026" max="1031" width="14.875" style="1072" hidden="1" customWidth="1"/>
    <col min="1032" max="1033" width="15.875" style="1072" hidden="1" customWidth="1"/>
    <col min="1034" max="1039" width="16.125" style="1072" hidden="1" customWidth="1"/>
    <col min="1040" max="1040" width="6.125" style="1072" hidden="1" customWidth="1"/>
    <col min="1041" max="1041" width="3" style="1072" hidden="1" customWidth="1"/>
    <col min="1042" max="1281" width="8.625" style="1072" hidden="1" customWidth="1"/>
    <col min="1282" max="1287" width="14.875" style="1072" hidden="1" customWidth="1"/>
    <col min="1288" max="1289" width="15.875" style="1072" hidden="1" customWidth="1"/>
    <col min="1290" max="1295" width="16.125" style="1072" hidden="1" customWidth="1"/>
    <col min="1296" max="1296" width="6.125" style="1072" hidden="1" customWidth="1"/>
    <col min="1297" max="1297" width="3" style="1072" hidden="1" customWidth="1"/>
    <col min="1298" max="1537" width="8.625" style="1072" hidden="1" customWidth="1"/>
    <col min="1538" max="1543" width="14.875" style="1072" hidden="1" customWidth="1"/>
    <col min="1544" max="1545" width="15.875" style="1072" hidden="1" customWidth="1"/>
    <col min="1546" max="1551" width="16.125" style="1072" hidden="1" customWidth="1"/>
    <col min="1552" max="1552" width="6.125" style="1072" hidden="1" customWidth="1"/>
    <col min="1553" max="1553" width="3" style="1072" hidden="1" customWidth="1"/>
    <col min="1554" max="1793" width="8.625" style="1072" hidden="1" customWidth="1"/>
    <col min="1794" max="1799" width="14.875" style="1072" hidden="1" customWidth="1"/>
    <col min="1800" max="1801" width="15.875" style="1072" hidden="1" customWidth="1"/>
    <col min="1802" max="1807" width="16.125" style="1072" hidden="1" customWidth="1"/>
    <col min="1808" max="1808" width="6.125" style="1072" hidden="1" customWidth="1"/>
    <col min="1809" max="1809" width="3" style="1072" hidden="1" customWidth="1"/>
    <col min="1810" max="2049" width="8.625" style="1072" hidden="1" customWidth="1"/>
    <col min="2050" max="2055" width="14.875" style="1072" hidden="1" customWidth="1"/>
    <col min="2056" max="2057" width="15.875" style="1072" hidden="1" customWidth="1"/>
    <col min="2058" max="2063" width="16.125" style="1072" hidden="1" customWidth="1"/>
    <col min="2064" max="2064" width="6.125" style="1072" hidden="1" customWidth="1"/>
    <col min="2065" max="2065" width="3" style="1072" hidden="1" customWidth="1"/>
    <col min="2066" max="2305" width="8.625" style="1072" hidden="1" customWidth="1"/>
    <col min="2306" max="2311" width="14.875" style="1072" hidden="1" customWidth="1"/>
    <col min="2312" max="2313" width="15.875" style="1072" hidden="1" customWidth="1"/>
    <col min="2314" max="2319" width="16.125" style="1072" hidden="1" customWidth="1"/>
    <col min="2320" max="2320" width="6.125" style="1072" hidden="1" customWidth="1"/>
    <col min="2321" max="2321" width="3" style="1072" hidden="1" customWidth="1"/>
    <col min="2322" max="2561" width="8.625" style="1072" hidden="1" customWidth="1"/>
    <col min="2562" max="2567" width="14.875" style="1072" hidden="1" customWidth="1"/>
    <col min="2568" max="2569" width="15.875" style="1072" hidden="1" customWidth="1"/>
    <col min="2570" max="2575" width="16.125" style="1072" hidden="1" customWidth="1"/>
    <col min="2576" max="2576" width="6.125" style="1072" hidden="1" customWidth="1"/>
    <col min="2577" max="2577" width="3" style="1072" hidden="1" customWidth="1"/>
    <col min="2578" max="2817" width="8.625" style="1072" hidden="1" customWidth="1"/>
    <col min="2818" max="2823" width="14.875" style="1072" hidden="1" customWidth="1"/>
    <col min="2824" max="2825" width="15.875" style="1072" hidden="1" customWidth="1"/>
    <col min="2826" max="2831" width="16.125" style="1072" hidden="1" customWidth="1"/>
    <col min="2832" max="2832" width="6.125" style="1072" hidden="1" customWidth="1"/>
    <col min="2833" max="2833" width="3" style="1072" hidden="1" customWidth="1"/>
    <col min="2834" max="3073" width="8.625" style="1072" hidden="1" customWidth="1"/>
    <col min="3074" max="3079" width="14.875" style="1072" hidden="1" customWidth="1"/>
    <col min="3080" max="3081" width="15.875" style="1072" hidden="1" customWidth="1"/>
    <col min="3082" max="3087" width="16.125" style="1072" hidden="1" customWidth="1"/>
    <col min="3088" max="3088" width="6.125" style="1072" hidden="1" customWidth="1"/>
    <col min="3089" max="3089" width="3" style="1072" hidden="1" customWidth="1"/>
    <col min="3090" max="3329" width="8.625" style="1072" hidden="1" customWidth="1"/>
    <col min="3330" max="3335" width="14.875" style="1072" hidden="1" customWidth="1"/>
    <col min="3336" max="3337" width="15.875" style="1072" hidden="1" customWidth="1"/>
    <col min="3338" max="3343" width="16.125" style="1072" hidden="1" customWidth="1"/>
    <col min="3344" max="3344" width="6.125" style="1072" hidden="1" customWidth="1"/>
    <col min="3345" max="3345" width="3" style="1072" hidden="1" customWidth="1"/>
    <col min="3346" max="3585" width="8.625" style="1072" hidden="1" customWidth="1"/>
    <col min="3586" max="3591" width="14.875" style="1072" hidden="1" customWidth="1"/>
    <col min="3592" max="3593" width="15.875" style="1072" hidden="1" customWidth="1"/>
    <col min="3594" max="3599" width="16.125" style="1072" hidden="1" customWidth="1"/>
    <col min="3600" max="3600" width="6.125" style="1072" hidden="1" customWidth="1"/>
    <col min="3601" max="3601" width="3" style="1072" hidden="1" customWidth="1"/>
    <col min="3602" max="3841" width="8.625" style="1072" hidden="1" customWidth="1"/>
    <col min="3842" max="3847" width="14.875" style="1072" hidden="1" customWidth="1"/>
    <col min="3848" max="3849" width="15.875" style="1072" hidden="1" customWidth="1"/>
    <col min="3850" max="3855" width="16.125" style="1072" hidden="1" customWidth="1"/>
    <col min="3856" max="3856" width="6.125" style="1072" hidden="1" customWidth="1"/>
    <col min="3857" max="3857" width="3" style="1072" hidden="1" customWidth="1"/>
    <col min="3858" max="4097" width="8.625" style="1072" hidden="1" customWidth="1"/>
    <col min="4098" max="4103" width="14.875" style="1072" hidden="1" customWidth="1"/>
    <col min="4104" max="4105" width="15.875" style="1072" hidden="1" customWidth="1"/>
    <col min="4106" max="4111" width="16.125" style="1072" hidden="1" customWidth="1"/>
    <col min="4112" max="4112" width="6.125" style="1072" hidden="1" customWidth="1"/>
    <col min="4113" max="4113" width="3" style="1072" hidden="1" customWidth="1"/>
    <col min="4114" max="4353" width="8.625" style="1072" hidden="1" customWidth="1"/>
    <col min="4354" max="4359" width="14.875" style="1072" hidden="1" customWidth="1"/>
    <col min="4360" max="4361" width="15.875" style="1072" hidden="1" customWidth="1"/>
    <col min="4362" max="4367" width="16.125" style="1072" hidden="1" customWidth="1"/>
    <col min="4368" max="4368" width="6.125" style="1072" hidden="1" customWidth="1"/>
    <col min="4369" max="4369" width="3" style="1072" hidden="1" customWidth="1"/>
    <col min="4370" max="4609" width="8.625" style="1072" hidden="1" customWidth="1"/>
    <col min="4610" max="4615" width="14.875" style="1072" hidden="1" customWidth="1"/>
    <col min="4616" max="4617" width="15.875" style="1072" hidden="1" customWidth="1"/>
    <col min="4618" max="4623" width="16.125" style="1072" hidden="1" customWidth="1"/>
    <col min="4624" max="4624" width="6.125" style="1072" hidden="1" customWidth="1"/>
    <col min="4625" max="4625" width="3" style="1072" hidden="1" customWidth="1"/>
    <col min="4626" max="4865" width="8.625" style="1072" hidden="1" customWidth="1"/>
    <col min="4866" max="4871" width="14.875" style="1072" hidden="1" customWidth="1"/>
    <col min="4872" max="4873" width="15.875" style="1072" hidden="1" customWidth="1"/>
    <col min="4874" max="4879" width="16.125" style="1072" hidden="1" customWidth="1"/>
    <col min="4880" max="4880" width="6.125" style="1072" hidden="1" customWidth="1"/>
    <col min="4881" max="4881" width="3" style="1072" hidden="1" customWidth="1"/>
    <col min="4882" max="5121" width="8.625" style="1072" hidden="1" customWidth="1"/>
    <col min="5122" max="5127" width="14.875" style="1072" hidden="1" customWidth="1"/>
    <col min="5128" max="5129" width="15.875" style="1072" hidden="1" customWidth="1"/>
    <col min="5130" max="5135" width="16.125" style="1072" hidden="1" customWidth="1"/>
    <col min="5136" max="5136" width="6.125" style="1072" hidden="1" customWidth="1"/>
    <col min="5137" max="5137" width="3" style="1072" hidden="1" customWidth="1"/>
    <col min="5138" max="5377" width="8.625" style="1072" hidden="1" customWidth="1"/>
    <col min="5378" max="5383" width="14.875" style="1072" hidden="1" customWidth="1"/>
    <col min="5384" max="5385" width="15.875" style="1072" hidden="1" customWidth="1"/>
    <col min="5386" max="5391" width="16.125" style="1072" hidden="1" customWidth="1"/>
    <col min="5392" max="5392" width="6.125" style="1072" hidden="1" customWidth="1"/>
    <col min="5393" max="5393" width="3" style="1072" hidden="1" customWidth="1"/>
    <col min="5394" max="5633" width="8.625" style="1072" hidden="1" customWidth="1"/>
    <col min="5634" max="5639" width="14.875" style="1072" hidden="1" customWidth="1"/>
    <col min="5640" max="5641" width="15.875" style="1072" hidden="1" customWidth="1"/>
    <col min="5642" max="5647" width="16.125" style="1072" hidden="1" customWidth="1"/>
    <col min="5648" max="5648" width="6.125" style="1072" hidden="1" customWidth="1"/>
    <col min="5649" max="5649" width="3" style="1072" hidden="1" customWidth="1"/>
    <col min="5650" max="5889" width="8.625" style="1072" hidden="1" customWidth="1"/>
    <col min="5890" max="5895" width="14.875" style="1072" hidden="1" customWidth="1"/>
    <col min="5896" max="5897" width="15.875" style="1072" hidden="1" customWidth="1"/>
    <col min="5898" max="5903" width="16.125" style="1072" hidden="1" customWidth="1"/>
    <col min="5904" max="5904" width="6.125" style="1072" hidden="1" customWidth="1"/>
    <col min="5905" max="5905" width="3" style="1072" hidden="1" customWidth="1"/>
    <col min="5906" max="6145" width="8.625" style="1072" hidden="1" customWidth="1"/>
    <col min="6146" max="6151" width="14.875" style="1072" hidden="1" customWidth="1"/>
    <col min="6152" max="6153" width="15.875" style="1072" hidden="1" customWidth="1"/>
    <col min="6154" max="6159" width="16.125" style="1072" hidden="1" customWidth="1"/>
    <col min="6160" max="6160" width="6.125" style="1072" hidden="1" customWidth="1"/>
    <col min="6161" max="6161" width="3" style="1072" hidden="1" customWidth="1"/>
    <col min="6162" max="6401" width="8.625" style="1072" hidden="1" customWidth="1"/>
    <col min="6402" max="6407" width="14.875" style="1072" hidden="1" customWidth="1"/>
    <col min="6408" max="6409" width="15.875" style="1072" hidden="1" customWidth="1"/>
    <col min="6410" max="6415" width="16.125" style="1072" hidden="1" customWidth="1"/>
    <col min="6416" max="6416" width="6.125" style="1072" hidden="1" customWidth="1"/>
    <col min="6417" max="6417" width="3" style="1072" hidden="1" customWidth="1"/>
    <col min="6418" max="6657" width="8.625" style="1072" hidden="1" customWidth="1"/>
    <col min="6658" max="6663" width="14.875" style="1072" hidden="1" customWidth="1"/>
    <col min="6664" max="6665" width="15.875" style="1072" hidden="1" customWidth="1"/>
    <col min="6666" max="6671" width="16.125" style="1072" hidden="1" customWidth="1"/>
    <col min="6672" max="6672" width="6.125" style="1072" hidden="1" customWidth="1"/>
    <col min="6673" max="6673" width="3" style="1072" hidden="1" customWidth="1"/>
    <col min="6674" max="6913" width="8.625" style="1072" hidden="1" customWidth="1"/>
    <col min="6914" max="6919" width="14.875" style="1072" hidden="1" customWidth="1"/>
    <col min="6920" max="6921" width="15.875" style="1072" hidden="1" customWidth="1"/>
    <col min="6922" max="6927" width="16.125" style="1072" hidden="1" customWidth="1"/>
    <col min="6928" max="6928" width="6.125" style="1072" hidden="1" customWidth="1"/>
    <col min="6929" max="6929" width="3" style="1072" hidden="1" customWidth="1"/>
    <col min="6930" max="7169" width="8.625" style="1072" hidden="1" customWidth="1"/>
    <col min="7170" max="7175" width="14.875" style="1072" hidden="1" customWidth="1"/>
    <col min="7176" max="7177" width="15.875" style="1072" hidden="1" customWidth="1"/>
    <col min="7178" max="7183" width="16.125" style="1072" hidden="1" customWidth="1"/>
    <col min="7184" max="7184" width="6.125" style="1072" hidden="1" customWidth="1"/>
    <col min="7185" max="7185" width="3" style="1072" hidden="1" customWidth="1"/>
    <col min="7186" max="7425" width="8.625" style="1072" hidden="1" customWidth="1"/>
    <col min="7426" max="7431" width="14.875" style="1072" hidden="1" customWidth="1"/>
    <col min="7432" max="7433" width="15.875" style="1072" hidden="1" customWidth="1"/>
    <col min="7434" max="7439" width="16.125" style="1072" hidden="1" customWidth="1"/>
    <col min="7440" max="7440" width="6.125" style="1072" hidden="1" customWidth="1"/>
    <col min="7441" max="7441" width="3" style="1072" hidden="1" customWidth="1"/>
    <col min="7442" max="7681" width="8.625" style="1072" hidden="1" customWidth="1"/>
    <col min="7682" max="7687" width="14.875" style="1072" hidden="1" customWidth="1"/>
    <col min="7688" max="7689" width="15.875" style="1072" hidden="1" customWidth="1"/>
    <col min="7690" max="7695" width="16.125" style="1072" hidden="1" customWidth="1"/>
    <col min="7696" max="7696" width="6.125" style="1072" hidden="1" customWidth="1"/>
    <col min="7697" max="7697" width="3" style="1072" hidden="1" customWidth="1"/>
    <col min="7698" max="7937" width="8.625" style="1072" hidden="1" customWidth="1"/>
    <col min="7938" max="7943" width="14.875" style="1072" hidden="1" customWidth="1"/>
    <col min="7944" max="7945" width="15.875" style="1072" hidden="1" customWidth="1"/>
    <col min="7946" max="7951" width="16.125" style="1072" hidden="1" customWidth="1"/>
    <col min="7952" max="7952" width="6.125" style="1072" hidden="1" customWidth="1"/>
    <col min="7953" max="7953" width="3" style="1072" hidden="1" customWidth="1"/>
    <col min="7954" max="8193" width="8.625" style="1072" hidden="1" customWidth="1"/>
    <col min="8194" max="8199" width="14.875" style="1072" hidden="1" customWidth="1"/>
    <col min="8200" max="8201" width="15.875" style="1072" hidden="1" customWidth="1"/>
    <col min="8202" max="8207" width="16.125" style="1072" hidden="1" customWidth="1"/>
    <col min="8208" max="8208" width="6.125" style="1072" hidden="1" customWidth="1"/>
    <col min="8209" max="8209" width="3" style="1072" hidden="1" customWidth="1"/>
    <col min="8210" max="8449" width="8.625" style="1072" hidden="1" customWidth="1"/>
    <col min="8450" max="8455" width="14.875" style="1072" hidden="1" customWidth="1"/>
    <col min="8456" max="8457" width="15.875" style="1072" hidden="1" customWidth="1"/>
    <col min="8458" max="8463" width="16.125" style="1072" hidden="1" customWidth="1"/>
    <col min="8464" max="8464" width="6.125" style="1072" hidden="1" customWidth="1"/>
    <col min="8465" max="8465" width="3" style="1072" hidden="1" customWidth="1"/>
    <col min="8466" max="8705" width="8.625" style="1072" hidden="1" customWidth="1"/>
    <col min="8706" max="8711" width="14.875" style="1072" hidden="1" customWidth="1"/>
    <col min="8712" max="8713" width="15.875" style="1072" hidden="1" customWidth="1"/>
    <col min="8714" max="8719" width="16.125" style="1072" hidden="1" customWidth="1"/>
    <col min="8720" max="8720" width="6.125" style="1072" hidden="1" customWidth="1"/>
    <col min="8721" max="8721" width="3" style="1072" hidden="1" customWidth="1"/>
    <col min="8722" max="8961" width="8.625" style="1072" hidden="1" customWidth="1"/>
    <col min="8962" max="8967" width="14.875" style="1072" hidden="1" customWidth="1"/>
    <col min="8968" max="8969" width="15.875" style="1072" hidden="1" customWidth="1"/>
    <col min="8970" max="8975" width="16.125" style="1072" hidden="1" customWidth="1"/>
    <col min="8976" max="8976" width="6.125" style="1072" hidden="1" customWidth="1"/>
    <col min="8977" max="8977" width="3" style="1072" hidden="1" customWidth="1"/>
    <col min="8978" max="9217" width="8.625" style="1072" hidden="1" customWidth="1"/>
    <col min="9218" max="9223" width="14.875" style="1072" hidden="1" customWidth="1"/>
    <col min="9224" max="9225" width="15.875" style="1072" hidden="1" customWidth="1"/>
    <col min="9226" max="9231" width="16.125" style="1072" hidden="1" customWidth="1"/>
    <col min="9232" max="9232" width="6.125" style="1072" hidden="1" customWidth="1"/>
    <col min="9233" max="9233" width="3" style="1072" hidden="1" customWidth="1"/>
    <col min="9234" max="9473" width="8.625" style="1072" hidden="1" customWidth="1"/>
    <col min="9474" max="9479" width="14.875" style="1072" hidden="1" customWidth="1"/>
    <col min="9480" max="9481" width="15.875" style="1072" hidden="1" customWidth="1"/>
    <col min="9482" max="9487" width="16.125" style="1072" hidden="1" customWidth="1"/>
    <col min="9488" max="9488" width="6.125" style="1072" hidden="1" customWidth="1"/>
    <col min="9489" max="9489" width="3" style="1072" hidden="1" customWidth="1"/>
    <col min="9490" max="9729" width="8.625" style="1072" hidden="1" customWidth="1"/>
    <col min="9730" max="9735" width="14.875" style="1072" hidden="1" customWidth="1"/>
    <col min="9736" max="9737" width="15.875" style="1072" hidden="1" customWidth="1"/>
    <col min="9738" max="9743" width="16.125" style="1072" hidden="1" customWidth="1"/>
    <col min="9744" max="9744" width="6.125" style="1072" hidden="1" customWidth="1"/>
    <col min="9745" max="9745" width="3" style="1072" hidden="1" customWidth="1"/>
    <col min="9746" max="9985" width="8.625" style="1072" hidden="1" customWidth="1"/>
    <col min="9986" max="9991" width="14.875" style="1072" hidden="1" customWidth="1"/>
    <col min="9992" max="9993" width="15.875" style="1072" hidden="1" customWidth="1"/>
    <col min="9994" max="9999" width="16.125" style="1072" hidden="1" customWidth="1"/>
    <col min="10000" max="10000" width="6.125" style="1072" hidden="1" customWidth="1"/>
    <col min="10001" max="10001" width="3" style="1072" hidden="1" customWidth="1"/>
    <col min="10002" max="10241" width="8.625" style="1072" hidden="1" customWidth="1"/>
    <col min="10242" max="10247" width="14.875" style="1072" hidden="1" customWidth="1"/>
    <col min="10248" max="10249" width="15.875" style="1072" hidden="1" customWidth="1"/>
    <col min="10250" max="10255" width="16.125" style="1072" hidden="1" customWidth="1"/>
    <col min="10256" max="10256" width="6.125" style="1072" hidden="1" customWidth="1"/>
    <col min="10257" max="10257" width="3" style="1072" hidden="1" customWidth="1"/>
    <col min="10258" max="10497" width="8.625" style="1072" hidden="1" customWidth="1"/>
    <col min="10498" max="10503" width="14.875" style="1072" hidden="1" customWidth="1"/>
    <col min="10504" max="10505" width="15.875" style="1072" hidden="1" customWidth="1"/>
    <col min="10506" max="10511" width="16.125" style="1072" hidden="1" customWidth="1"/>
    <col min="10512" max="10512" width="6.125" style="1072" hidden="1" customWidth="1"/>
    <col min="10513" max="10513" width="3" style="1072" hidden="1" customWidth="1"/>
    <col min="10514" max="10753" width="8.625" style="1072" hidden="1" customWidth="1"/>
    <col min="10754" max="10759" width="14.875" style="1072" hidden="1" customWidth="1"/>
    <col min="10760" max="10761" width="15.875" style="1072" hidden="1" customWidth="1"/>
    <col min="10762" max="10767" width="16.125" style="1072" hidden="1" customWidth="1"/>
    <col min="10768" max="10768" width="6.125" style="1072" hidden="1" customWidth="1"/>
    <col min="10769" max="10769" width="3" style="1072" hidden="1" customWidth="1"/>
    <col min="10770" max="11009" width="8.625" style="1072" hidden="1" customWidth="1"/>
    <col min="11010" max="11015" width="14.875" style="1072" hidden="1" customWidth="1"/>
    <col min="11016" max="11017" width="15.875" style="1072" hidden="1" customWidth="1"/>
    <col min="11018" max="11023" width="16.125" style="1072" hidden="1" customWidth="1"/>
    <col min="11024" max="11024" width="6.125" style="1072" hidden="1" customWidth="1"/>
    <col min="11025" max="11025" width="3" style="1072" hidden="1" customWidth="1"/>
    <col min="11026" max="11265" width="8.625" style="1072" hidden="1" customWidth="1"/>
    <col min="11266" max="11271" width="14.875" style="1072" hidden="1" customWidth="1"/>
    <col min="11272" max="11273" width="15.875" style="1072" hidden="1" customWidth="1"/>
    <col min="11274" max="11279" width="16.125" style="1072" hidden="1" customWidth="1"/>
    <col min="11280" max="11280" width="6.125" style="1072" hidden="1" customWidth="1"/>
    <col min="11281" max="11281" width="3" style="1072" hidden="1" customWidth="1"/>
    <col min="11282" max="11521" width="8.625" style="1072" hidden="1" customWidth="1"/>
    <col min="11522" max="11527" width="14.875" style="1072" hidden="1" customWidth="1"/>
    <col min="11528" max="11529" width="15.875" style="1072" hidden="1" customWidth="1"/>
    <col min="11530" max="11535" width="16.125" style="1072" hidden="1" customWidth="1"/>
    <col min="11536" max="11536" width="6.125" style="1072" hidden="1" customWidth="1"/>
    <col min="11537" max="11537" width="3" style="1072" hidden="1" customWidth="1"/>
    <col min="11538" max="11777" width="8.625" style="1072" hidden="1" customWidth="1"/>
    <col min="11778" max="11783" width="14.875" style="1072" hidden="1" customWidth="1"/>
    <col min="11784" max="11785" width="15.875" style="1072" hidden="1" customWidth="1"/>
    <col min="11786" max="11791" width="16.125" style="1072" hidden="1" customWidth="1"/>
    <col min="11792" max="11792" width="6.125" style="1072" hidden="1" customWidth="1"/>
    <col min="11793" max="11793" width="3" style="1072" hidden="1" customWidth="1"/>
    <col min="11794" max="12033" width="8.625" style="1072" hidden="1" customWidth="1"/>
    <col min="12034" max="12039" width="14.875" style="1072" hidden="1" customWidth="1"/>
    <col min="12040" max="12041" width="15.875" style="1072" hidden="1" customWidth="1"/>
    <col min="12042" max="12047" width="16.125" style="1072" hidden="1" customWidth="1"/>
    <col min="12048" max="12048" width="6.125" style="1072" hidden="1" customWidth="1"/>
    <col min="12049" max="12049" width="3" style="1072" hidden="1" customWidth="1"/>
    <col min="12050" max="12289" width="8.625" style="1072" hidden="1" customWidth="1"/>
    <col min="12290" max="12295" width="14.875" style="1072" hidden="1" customWidth="1"/>
    <col min="12296" max="12297" width="15.875" style="1072" hidden="1" customWidth="1"/>
    <col min="12298" max="12303" width="16.125" style="1072" hidden="1" customWidth="1"/>
    <col min="12304" max="12304" width="6.125" style="1072" hidden="1" customWidth="1"/>
    <col min="12305" max="12305" width="3" style="1072" hidden="1" customWidth="1"/>
    <col min="12306" max="12545" width="8.625" style="1072" hidden="1" customWidth="1"/>
    <col min="12546" max="12551" width="14.875" style="1072" hidden="1" customWidth="1"/>
    <col min="12552" max="12553" width="15.875" style="1072" hidden="1" customWidth="1"/>
    <col min="12554" max="12559" width="16.125" style="1072" hidden="1" customWidth="1"/>
    <col min="12560" max="12560" width="6.125" style="1072" hidden="1" customWidth="1"/>
    <col min="12561" max="12561" width="3" style="1072" hidden="1" customWidth="1"/>
    <col min="12562" max="12801" width="8.625" style="1072" hidden="1" customWidth="1"/>
    <col min="12802" max="12807" width="14.875" style="1072" hidden="1" customWidth="1"/>
    <col min="12808" max="12809" width="15.875" style="1072" hidden="1" customWidth="1"/>
    <col min="12810" max="12815" width="16.125" style="1072" hidden="1" customWidth="1"/>
    <col min="12816" max="12816" width="6.125" style="1072" hidden="1" customWidth="1"/>
    <col min="12817" max="12817" width="3" style="1072" hidden="1" customWidth="1"/>
    <col min="12818" max="13057" width="8.625" style="1072" hidden="1" customWidth="1"/>
    <col min="13058" max="13063" width="14.875" style="1072" hidden="1" customWidth="1"/>
    <col min="13064" max="13065" width="15.875" style="1072" hidden="1" customWidth="1"/>
    <col min="13066" max="13071" width="16.125" style="1072" hidden="1" customWidth="1"/>
    <col min="13072" max="13072" width="6.125" style="1072" hidden="1" customWidth="1"/>
    <col min="13073" max="13073" width="3" style="1072" hidden="1" customWidth="1"/>
    <col min="13074" max="13313" width="8.625" style="1072" hidden="1" customWidth="1"/>
    <col min="13314" max="13319" width="14.875" style="1072" hidden="1" customWidth="1"/>
    <col min="13320" max="13321" width="15.875" style="1072" hidden="1" customWidth="1"/>
    <col min="13322" max="13327" width="16.125" style="1072" hidden="1" customWidth="1"/>
    <col min="13328" max="13328" width="6.125" style="1072" hidden="1" customWidth="1"/>
    <col min="13329" max="13329" width="3" style="1072" hidden="1" customWidth="1"/>
    <col min="13330" max="13569" width="8.625" style="1072" hidden="1" customWidth="1"/>
    <col min="13570" max="13575" width="14.875" style="1072" hidden="1" customWidth="1"/>
    <col min="13576" max="13577" width="15.875" style="1072" hidden="1" customWidth="1"/>
    <col min="13578" max="13583" width="16.125" style="1072" hidden="1" customWidth="1"/>
    <col min="13584" max="13584" width="6.125" style="1072" hidden="1" customWidth="1"/>
    <col min="13585" max="13585" width="3" style="1072" hidden="1" customWidth="1"/>
    <col min="13586" max="13825" width="8.625" style="1072" hidden="1" customWidth="1"/>
    <col min="13826" max="13831" width="14.875" style="1072" hidden="1" customWidth="1"/>
    <col min="13832" max="13833" width="15.875" style="1072" hidden="1" customWidth="1"/>
    <col min="13834" max="13839" width="16.125" style="1072" hidden="1" customWidth="1"/>
    <col min="13840" max="13840" width="6.125" style="1072" hidden="1" customWidth="1"/>
    <col min="13841" max="13841" width="3" style="1072" hidden="1" customWidth="1"/>
    <col min="13842" max="14081" width="8.625" style="1072" hidden="1" customWidth="1"/>
    <col min="14082" max="14087" width="14.875" style="1072" hidden="1" customWidth="1"/>
    <col min="14088" max="14089" width="15.875" style="1072" hidden="1" customWidth="1"/>
    <col min="14090" max="14095" width="16.125" style="1072" hidden="1" customWidth="1"/>
    <col min="14096" max="14096" width="6.125" style="1072" hidden="1" customWidth="1"/>
    <col min="14097" max="14097" width="3" style="1072" hidden="1" customWidth="1"/>
    <col min="14098" max="14337" width="8.625" style="1072" hidden="1" customWidth="1"/>
    <col min="14338" max="14343" width="14.875" style="1072" hidden="1" customWidth="1"/>
    <col min="14344" max="14345" width="15.875" style="1072" hidden="1" customWidth="1"/>
    <col min="14346" max="14351" width="16.125" style="1072" hidden="1" customWidth="1"/>
    <col min="14352" max="14352" width="6.125" style="1072" hidden="1" customWidth="1"/>
    <col min="14353" max="14353" width="3" style="1072" hidden="1" customWidth="1"/>
    <col min="14354" max="14593" width="8.625" style="1072" hidden="1" customWidth="1"/>
    <col min="14594" max="14599" width="14.875" style="1072" hidden="1" customWidth="1"/>
    <col min="14600" max="14601" width="15.875" style="1072" hidden="1" customWidth="1"/>
    <col min="14602" max="14607" width="16.125" style="1072" hidden="1" customWidth="1"/>
    <col min="14608" max="14608" width="6.125" style="1072" hidden="1" customWidth="1"/>
    <col min="14609" max="14609" width="3" style="1072" hidden="1" customWidth="1"/>
    <col min="14610" max="14849" width="8.625" style="1072" hidden="1" customWidth="1"/>
    <col min="14850" max="14855" width="14.875" style="1072" hidden="1" customWidth="1"/>
    <col min="14856" max="14857" width="15.875" style="1072" hidden="1" customWidth="1"/>
    <col min="14858" max="14863" width="16.125" style="1072" hidden="1" customWidth="1"/>
    <col min="14864" max="14864" width="6.125" style="1072" hidden="1" customWidth="1"/>
    <col min="14865" max="14865" width="3" style="1072" hidden="1" customWidth="1"/>
    <col min="14866" max="15105" width="8.625" style="1072" hidden="1" customWidth="1"/>
    <col min="15106" max="15111" width="14.875" style="1072" hidden="1" customWidth="1"/>
    <col min="15112" max="15113" width="15.875" style="1072" hidden="1" customWidth="1"/>
    <col min="15114" max="15119" width="16.125" style="1072" hidden="1" customWidth="1"/>
    <col min="15120" max="15120" width="6.125" style="1072" hidden="1" customWidth="1"/>
    <col min="15121" max="15121" width="3" style="1072" hidden="1" customWidth="1"/>
    <col min="15122" max="15361" width="8.625" style="1072" hidden="1" customWidth="1"/>
    <col min="15362" max="15367" width="14.875" style="1072" hidden="1" customWidth="1"/>
    <col min="15368" max="15369" width="15.875" style="1072" hidden="1" customWidth="1"/>
    <col min="15370" max="15375" width="16.125" style="1072" hidden="1" customWidth="1"/>
    <col min="15376" max="15376" width="6.125" style="1072" hidden="1" customWidth="1"/>
    <col min="15377" max="15377" width="3" style="1072" hidden="1" customWidth="1"/>
    <col min="15378" max="15617" width="8.625" style="1072" hidden="1" customWidth="1"/>
    <col min="15618" max="15623" width="14.875" style="1072" hidden="1" customWidth="1"/>
    <col min="15624" max="15625" width="15.875" style="1072" hidden="1" customWidth="1"/>
    <col min="15626" max="15631" width="16.125" style="1072" hidden="1" customWidth="1"/>
    <col min="15632" max="15632" width="6.125" style="1072" hidden="1" customWidth="1"/>
    <col min="15633" max="15633" width="3" style="1072" hidden="1" customWidth="1"/>
    <col min="15634" max="15873" width="8.625" style="1072" hidden="1" customWidth="1"/>
    <col min="15874" max="15879" width="14.875" style="1072" hidden="1" customWidth="1"/>
    <col min="15880" max="15881" width="15.875" style="1072" hidden="1" customWidth="1"/>
    <col min="15882" max="15887" width="16.125" style="1072" hidden="1" customWidth="1"/>
    <col min="15888" max="15888" width="6.125" style="1072" hidden="1" customWidth="1"/>
    <col min="15889" max="15889" width="3" style="1072" hidden="1" customWidth="1"/>
    <col min="15890" max="16129" width="8.625" style="1072" hidden="1" customWidth="1"/>
    <col min="16130" max="16135" width="14.875" style="1072" hidden="1" customWidth="1"/>
    <col min="16136" max="16137" width="15.875" style="1072" hidden="1" customWidth="1"/>
    <col min="16138" max="16143" width="16.125" style="1072" hidden="1" customWidth="1"/>
    <col min="16144" max="16144" width="6.125" style="1072" hidden="1" customWidth="1"/>
    <col min="16145" max="16145" width="3" style="1072" hidden="1" customWidth="1"/>
    <col min="16146" max="16384" width="8.625" style="1072" hidden="1" customWidth="1"/>
  </cols>
  <sheetData>
    <row r="1" spans="1:51" ht="42.75" customHeight="1">
      <c r="A1" s="301"/>
      <c r="B1" s="280"/>
      <c r="P1" s="106"/>
      <c r="Q1" s="106"/>
    </row>
    <row r="2" spans="1:51" ht="25.5">
      <c r="A2" s="301"/>
      <c r="C2" s="285"/>
      <c r="P2" s="106"/>
      <c r="Q2" s="106"/>
    </row>
    <row r="3" spans="1:51" ht="25.5">
      <c r="A3" s="301"/>
      <c r="C3" s="285"/>
      <c r="P3" s="106"/>
      <c r="Q3" s="106"/>
    </row>
    <row r="4" spans="1:51" s="1073" customFormat="1">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row>
    <row r="5" spans="1:51" s="1073" customFormat="1">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row>
    <row r="6" spans="1:51" s="1073" customFormat="1">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row>
    <row r="7" spans="1:51" s="1073" customFormat="1">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row>
    <row r="8" spans="1:51" s="1073" customFormat="1">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row>
    <row r="9" spans="1:51" s="1073" customFormat="1">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row>
    <row r="10" spans="1:51" s="1073" customFormat="1">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Y10" s="1073" t="s">
        <v>513</v>
      </c>
    </row>
    <row r="11" spans="1:51" s="1073" customFormat="1">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row>
    <row r="12" spans="1:51" s="1073" customFormat="1">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Y12" s="1073" t="s">
        <v>513</v>
      </c>
    </row>
    <row r="13" spans="1:51" s="1073" customFormat="1">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row>
    <row r="14" spans="1:51" s="1073" customFormat="1" ht="14.25" customHeight="1">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row>
    <row r="15" spans="1:51" s="1073" customFormat="1">
      <c r="A15" s="1072"/>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row>
    <row r="16" spans="1:51" s="1073" customFormat="1">
      <c r="A16" s="1072"/>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row>
    <row r="17" spans="1:259" s="1073" customFormat="1">
      <c r="A17" s="1072"/>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row>
    <row r="18" spans="1:259" s="1073" customFormat="1">
      <c r="A18" s="1072"/>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row>
    <row r="19" spans="1:259">
      <c r="P19" s="106"/>
      <c r="Q19" s="106"/>
    </row>
    <row r="20" spans="1:259">
      <c r="P20" s="106"/>
      <c r="Q20" s="106"/>
    </row>
    <row r="21" spans="1:259" ht="17.25">
      <c r="B21" s="281"/>
      <c r="C21" s="102"/>
      <c r="D21" s="102"/>
      <c r="E21" s="102"/>
      <c r="F21" s="102"/>
      <c r="G21" s="102"/>
      <c r="H21" s="102"/>
      <c r="I21" s="102"/>
      <c r="J21" s="102"/>
      <c r="K21" s="102"/>
      <c r="L21" s="102"/>
      <c r="M21" s="102"/>
      <c r="N21" s="300"/>
      <c r="O21" s="102"/>
      <c r="P21" s="182"/>
      <c r="Q21" s="106"/>
      <c r="IY21" s="304"/>
    </row>
    <row r="22" spans="1:259" ht="17.25">
      <c r="B22" s="96"/>
      <c r="IY22" s="305"/>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82"/>
      <c r="C40" s="106"/>
      <c r="D40" s="106"/>
      <c r="E40" s="106"/>
      <c r="F40" s="106"/>
      <c r="G40" s="106"/>
      <c r="H40" s="106"/>
      <c r="I40" s="106"/>
      <c r="J40" s="106"/>
      <c r="K40" s="106"/>
      <c r="L40" s="106"/>
      <c r="M40" s="106"/>
      <c r="N40" s="106"/>
      <c r="O40" s="106"/>
      <c r="P40" s="282"/>
      <c r="Q40" s="106"/>
    </row>
    <row r="41" spans="2:17" ht="17.25">
      <c r="B41" s="98" t="s">
        <v>514</v>
      </c>
      <c r="C41" s="102"/>
      <c r="D41" s="102"/>
      <c r="E41" s="102"/>
      <c r="F41" s="102"/>
      <c r="G41" s="102"/>
      <c r="H41" s="102"/>
      <c r="I41" s="102"/>
      <c r="J41" s="102"/>
      <c r="K41" s="102"/>
      <c r="L41" s="102"/>
      <c r="M41" s="102"/>
      <c r="N41" s="102"/>
      <c r="O41" s="102"/>
      <c r="P41" s="182"/>
    </row>
    <row r="42" spans="2:17">
      <c r="B42" s="96"/>
      <c r="C42" s="106"/>
      <c r="D42" s="106"/>
      <c r="E42" s="106"/>
      <c r="F42" s="106"/>
      <c r="G42" s="287" t="s">
        <v>515</v>
      </c>
      <c r="I42" s="291"/>
      <c r="J42" s="291"/>
      <c r="K42" s="291"/>
      <c r="L42" s="106"/>
      <c r="M42" s="106"/>
      <c r="N42" s="106"/>
      <c r="O42" s="106"/>
    </row>
    <row r="43" spans="2:17">
      <c r="B43" s="96"/>
      <c r="C43" s="106"/>
      <c r="D43" s="106"/>
      <c r="E43" s="106"/>
      <c r="F43" s="106"/>
      <c r="G43" s="1039" t="s">
        <v>516</v>
      </c>
      <c r="H43" s="1040"/>
      <c r="I43" s="1040"/>
      <c r="J43" s="1040"/>
      <c r="K43" s="1040"/>
      <c r="L43" s="1040"/>
      <c r="M43" s="1040"/>
      <c r="N43" s="1040"/>
      <c r="O43" s="1041"/>
    </row>
    <row r="44" spans="2:17">
      <c r="B44" s="96"/>
      <c r="C44" s="106"/>
      <c r="D44" s="106"/>
      <c r="E44" s="106"/>
      <c r="F44" s="106"/>
      <c r="G44" s="1042"/>
      <c r="H44" s="1043"/>
      <c r="I44" s="1043"/>
      <c r="J44" s="1043"/>
      <c r="K44" s="1043"/>
      <c r="L44" s="1043"/>
      <c r="M44" s="1043"/>
      <c r="N44" s="1043"/>
      <c r="O44" s="1044"/>
    </row>
    <row r="45" spans="2:17">
      <c r="B45" s="96"/>
      <c r="C45" s="106"/>
      <c r="D45" s="106"/>
      <c r="E45" s="106"/>
      <c r="F45" s="106"/>
      <c r="G45" s="1042"/>
      <c r="H45" s="1043"/>
      <c r="I45" s="1043"/>
      <c r="J45" s="1043"/>
      <c r="K45" s="1043"/>
      <c r="L45" s="1043"/>
      <c r="M45" s="1043"/>
      <c r="N45" s="1043"/>
      <c r="O45" s="1044"/>
    </row>
    <row r="46" spans="2:17">
      <c r="B46" s="96"/>
      <c r="C46" s="106"/>
      <c r="D46" s="106"/>
      <c r="E46" s="106"/>
      <c r="F46" s="106"/>
      <c r="G46" s="1042"/>
      <c r="H46" s="1043"/>
      <c r="I46" s="1043"/>
      <c r="J46" s="1043"/>
      <c r="K46" s="1043"/>
      <c r="L46" s="1043"/>
      <c r="M46" s="1043"/>
      <c r="N46" s="1043"/>
      <c r="O46" s="1044"/>
    </row>
    <row r="47" spans="2:17">
      <c r="B47" s="96"/>
      <c r="C47" s="106"/>
      <c r="D47" s="106"/>
      <c r="E47" s="106"/>
      <c r="F47" s="106"/>
      <c r="G47" s="1045"/>
      <c r="H47" s="1046"/>
      <c r="I47" s="1046"/>
      <c r="J47" s="1046"/>
      <c r="K47" s="1046"/>
      <c r="L47" s="1046"/>
      <c r="M47" s="1046"/>
      <c r="N47" s="1046"/>
      <c r="O47" s="1047"/>
    </row>
    <row r="48" spans="2:17">
      <c r="B48" s="96"/>
      <c r="C48" s="106"/>
      <c r="D48" s="106"/>
      <c r="E48" s="106"/>
      <c r="F48" s="106"/>
      <c r="G48" s="106"/>
      <c r="H48" s="289"/>
      <c r="I48" s="289"/>
      <c r="J48" s="289"/>
    </row>
    <row r="49" spans="1:17">
      <c r="B49" s="96"/>
      <c r="C49" s="106"/>
      <c r="D49" s="106"/>
      <c r="E49" s="106"/>
      <c r="F49" s="106"/>
      <c r="G49" s="1072" t="s">
        <v>517</v>
      </c>
    </row>
    <row r="50" spans="1:17">
      <c r="B50" s="96"/>
      <c r="C50" s="106"/>
      <c r="D50" s="106"/>
      <c r="E50" s="106"/>
      <c r="F50" s="106"/>
      <c r="G50" s="1038"/>
      <c r="H50" s="1074"/>
      <c r="I50" s="1074"/>
      <c r="J50" s="1075"/>
      <c r="K50" s="294" t="s">
        <v>502</v>
      </c>
      <c r="L50" s="294" t="s">
        <v>377</v>
      </c>
      <c r="M50" s="294" t="s">
        <v>187</v>
      </c>
      <c r="N50" s="294" t="s">
        <v>503</v>
      </c>
      <c r="O50" s="294" t="s">
        <v>199</v>
      </c>
    </row>
    <row r="51" spans="1:17">
      <c r="B51" s="96"/>
      <c r="C51" s="106"/>
      <c r="D51" s="106"/>
      <c r="E51" s="106"/>
      <c r="F51" s="106"/>
      <c r="G51" s="1048" t="s">
        <v>518</v>
      </c>
      <c r="H51" s="1049"/>
      <c r="I51" s="1054" t="s">
        <v>519</v>
      </c>
      <c r="J51" s="1054"/>
      <c r="K51" s="1056"/>
      <c r="L51" s="1056"/>
      <c r="M51" s="1056"/>
      <c r="N51" s="1057">
        <v>57.9</v>
      </c>
      <c r="O51" s="1057">
        <v>57.1</v>
      </c>
    </row>
    <row r="52" spans="1:17">
      <c r="B52" s="96"/>
      <c r="C52" s="106"/>
      <c r="D52" s="106"/>
      <c r="E52" s="106"/>
      <c r="F52" s="106"/>
      <c r="G52" s="1050"/>
      <c r="H52" s="1051"/>
      <c r="I52" s="1055"/>
      <c r="J52" s="1055"/>
      <c r="K52" s="1057"/>
      <c r="L52" s="1057"/>
      <c r="M52" s="1057"/>
      <c r="N52" s="1057"/>
      <c r="O52" s="1057"/>
    </row>
    <row r="53" spans="1:17">
      <c r="A53" s="279"/>
      <c r="B53" s="96"/>
      <c r="C53" s="106"/>
      <c r="D53" s="106"/>
      <c r="E53" s="106"/>
      <c r="F53" s="106"/>
      <c r="G53" s="1050"/>
      <c r="H53" s="1051"/>
      <c r="I53" s="1058" t="s">
        <v>512</v>
      </c>
      <c r="J53" s="1058"/>
      <c r="K53" s="1059"/>
      <c r="L53" s="1059"/>
      <c r="M53" s="1059"/>
      <c r="N53" s="1061">
        <v>54.7</v>
      </c>
      <c r="O53" s="1061">
        <v>56.2</v>
      </c>
    </row>
    <row r="54" spans="1:17">
      <c r="A54" s="279"/>
      <c r="B54" s="96"/>
      <c r="C54" s="106"/>
      <c r="D54" s="106"/>
      <c r="E54" s="106"/>
      <c r="F54" s="106"/>
      <c r="G54" s="1052"/>
      <c r="H54" s="1053"/>
      <c r="I54" s="1058"/>
      <c r="J54" s="1058"/>
      <c r="K54" s="1060"/>
      <c r="L54" s="1060"/>
      <c r="M54" s="1060"/>
      <c r="N54" s="1060"/>
      <c r="O54" s="1060"/>
    </row>
    <row r="55" spans="1:17">
      <c r="A55" s="279"/>
      <c r="B55" s="96"/>
      <c r="C55" s="106"/>
      <c r="D55" s="106"/>
      <c r="E55" s="106"/>
      <c r="F55" s="106"/>
      <c r="G55" s="1062" t="s">
        <v>520</v>
      </c>
      <c r="H55" s="1063"/>
      <c r="I55" s="1058" t="s">
        <v>519</v>
      </c>
      <c r="J55" s="1058"/>
      <c r="K55" s="1056"/>
      <c r="L55" s="1056"/>
      <c r="M55" s="1056"/>
      <c r="N55" s="1057">
        <v>33.6</v>
      </c>
      <c r="O55" s="1057">
        <v>32.5</v>
      </c>
    </row>
    <row r="56" spans="1:17">
      <c r="A56" s="279"/>
      <c r="B56" s="96"/>
      <c r="C56" s="106"/>
      <c r="D56" s="106"/>
      <c r="E56" s="106"/>
      <c r="F56" s="106"/>
      <c r="G56" s="1064"/>
      <c r="H56" s="1065"/>
      <c r="I56" s="1058"/>
      <c r="J56" s="1058"/>
      <c r="K56" s="1057"/>
      <c r="L56" s="1057"/>
      <c r="M56" s="1057"/>
      <c r="N56" s="1057"/>
      <c r="O56" s="1057"/>
    </row>
    <row r="57" spans="1:17" s="279" customFormat="1">
      <c r="B57" s="283"/>
      <c r="G57" s="1064"/>
      <c r="H57" s="1065"/>
      <c r="I57" s="1068" t="s">
        <v>512</v>
      </c>
      <c r="J57" s="1068"/>
      <c r="K57" s="1059"/>
      <c r="L57" s="1059"/>
      <c r="M57" s="1059"/>
      <c r="N57" s="1061">
        <v>56.8</v>
      </c>
      <c r="O57" s="1061">
        <v>56.7</v>
      </c>
      <c r="P57" s="302"/>
      <c r="Q57" s="283"/>
    </row>
    <row r="58" spans="1:17" s="279" customFormat="1">
      <c r="A58" s="1072"/>
      <c r="B58" s="283"/>
      <c r="G58" s="1066"/>
      <c r="H58" s="1067"/>
      <c r="I58" s="1068"/>
      <c r="J58" s="1068"/>
      <c r="K58" s="1060"/>
      <c r="L58" s="1060"/>
      <c r="M58" s="1060"/>
      <c r="N58" s="1060"/>
      <c r="O58" s="1060"/>
      <c r="P58" s="302"/>
      <c r="Q58" s="283"/>
    </row>
    <row r="59" spans="1:17" s="279" customFormat="1">
      <c r="A59" s="1072"/>
      <c r="B59" s="283"/>
      <c r="K59" s="295"/>
      <c r="L59" s="295"/>
      <c r="M59" s="295"/>
      <c r="N59" s="295"/>
      <c r="O59" s="295"/>
      <c r="P59" s="302"/>
      <c r="Q59" s="283"/>
    </row>
    <row r="60" spans="1:17" s="279" customFormat="1">
      <c r="A60" s="1072"/>
      <c r="B60" s="283"/>
      <c r="K60" s="295"/>
      <c r="L60" s="295"/>
      <c r="M60" s="295"/>
      <c r="N60" s="295"/>
      <c r="O60" s="295"/>
      <c r="P60" s="302"/>
      <c r="Q60" s="283"/>
    </row>
    <row r="61" spans="1:17" s="279" customFormat="1">
      <c r="A61" s="1072"/>
      <c r="B61" s="284"/>
      <c r="C61" s="286"/>
      <c r="D61" s="286"/>
      <c r="E61" s="286"/>
      <c r="F61" s="286"/>
      <c r="G61" s="286"/>
      <c r="H61" s="286"/>
      <c r="I61" s="286"/>
      <c r="J61" s="286"/>
      <c r="K61" s="286"/>
      <c r="L61" s="286"/>
      <c r="M61" s="299"/>
      <c r="N61" s="299"/>
      <c r="O61" s="299"/>
      <c r="P61" s="303"/>
      <c r="Q61" s="283"/>
    </row>
    <row r="62" spans="1:17">
      <c r="B62" s="282"/>
      <c r="C62" s="282"/>
      <c r="D62" s="282"/>
      <c r="E62" s="282"/>
      <c r="F62" s="282"/>
      <c r="G62" s="282"/>
      <c r="H62" s="282"/>
      <c r="I62" s="282"/>
      <c r="J62" s="282"/>
      <c r="K62" s="282"/>
      <c r="L62" s="282"/>
      <c r="M62" s="282"/>
      <c r="N62" s="282"/>
      <c r="O62" s="282"/>
      <c r="P62" s="282"/>
      <c r="Q62" s="106"/>
    </row>
    <row r="63" spans="1:17" ht="17.25">
      <c r="B63" s="104" t="s">
        <v>521</v>
      </c>
      <c r="C63" s="106"/>
      <c r="D63" s="106"/>
      <c r="E63" s="106"/>
      <c r="F63" s="106"/>
      <c r="G63" s="106"/>
      <c r="H63" s="106"/>
      <c r="I63" s="106"/>
      <c r="J63" s="106"/>
      <c r="K63" s="106"/>
      <c r="L63" s="106"/>
      <c r="M63" s="106"/>
      <c r="N63" s="106"/>
      <c r="O63" s="106"/>
    </row>
    <row r="64" spans="1:17">
      <c r="B64" s="96"/>
      <c r="C64" s="106"/>
      <c r="D64" s="106"/>
      <c r="E64" s="106"/>
      <c r="F64" s="106"/>
      <c r="G64" s="287" t="s">
        <v>515</v>
      </c>
      <c r="I64" s="291"/>
      <c r="J64" s="291"/>
      <c r="K64" s="291"/>
      <c r="L64" s="106"/>
      <c r="M64" s="106"/>
      <c r="N64" s="106"/>
      <c r="O64" s="106"/>
    </row>
    <row r="65" spans="2:30">
      <c r="B65" s="96"/>
      <c r="C65" s="106"/>
      <c r="D65" s="106"/>
      <c r="E65" s="106"/>
      <c r="F65" s="106"/>
      <c r="G65" s="1039" t="s">
        <v>522</v>
      </c>
      <c r="H65" s="1040"/>
      <c r="I65" s="1040"/>
      <c r="J65" s="1040"/>
      <c r="K65" s="1040"/>
      <c r="L65" s="1040"/>
      <c r="M65" s="1040"/>
      <c r="N65" s="1040"/>
      <c r="O65" s="1041"/>
    </row>
    <row r="66" spans="2:30">
      <c r="B66" s="96"/>
      <c r="C66" s="106"/>
      <c r="D66" s="106"/>
      <c r="E66" s="106"/>
      <c r="F66" s="106"/>
      <c r="G66" s="1042"/>
      <c r="H66" s="1043"/>
      <c r="I66" s="1043"/>
      <c r="J66" s="1043"/>
      <c r="K66" s="1043"/>
      <c r="L66" s="1043"/>
      <c r="M66" s="1043"/>
      <c r="N66" s="1043"/>
      <c r="O66" s="1044"/>
    </row>
    <row r="67" spans="2:30">
      <c r="B67" s="96"/>
      <c r="C67" s="106"/>
      <c r="D67" s="106"/>
      <c r="E67" s="106"/>
      <c r="F67" s="106"/>
      <c r="G67" s="1042"/>
      <c r="H67" s="1043"/>
      <c r="I67" s="1043"/>
      <c r="J67" s="1043"/>
      <c r="K67" s="1043"/>
      <c r="L67" s="1043"/>
      <c r="M67" s="1043"/>
      <c r="N67" s="1043"/>
      <c r="O67" s="1044"/>
    </row>
    <row r="68" spans="2:30">
      <c r="B68" s="96"/>
      <c r="C68" s="106"/>
      <c r="D68" s="106"/>
      <c r="E68" s="106"/>
      <c r="F68" s="106"/>
      <c r="G68" s="1042"/>
      <c r="H68" s="1043"/>
      <c r="I68" s="1043"/>
      <c r="J68" s="1043"/>
      <c r="K68" s="1043"/>
      <c r="L68" s="1043"/>
      <c r="M68" s="1043"/>
      <c r="N68" s="1043"/>
      <c r="O68" s="1044"/>
    </row>
    <row r="69" spans="2:30">
      <c r="B69" s="96"/>
      <c r="C69" s="106"/>
      <c r="D69" s="106"/>
      <c r="E69" s="106"/>
      <c r="F69" s="106"/>
      <c r="G69" s="1045"/>
      <c r="H69" s="1046"/>
      <c r="I69" s="1046"/>
      <c r="J69" s="1046"/>
      <c r="K69" s="1046"/>
      <c r="L69" s="1046"/>
      <c r="M69" s="1046"/>
      <c r="N69" s="1046"/>
      <c r="O69" s="1047"/>
    </row>
    <row r="70" spans="2:30">
      <c r="B70" s="96"/>
      <c r="C70" s="106"/>
      <c r="D70" s="106"/>
      <c r="E70" s="106"/>
      <c r="F70" s="106"/>
      <c r="G70" s="106"/>
      <c r="H70" s="290"/>
      <c r="I70" s="290"/>
      <c r="J70" s="293"/>
      <c r="K70" s="293"/>
      <c r="L70" s="298"/>
      <c r="M70" s="293"/>
      <c r="N70" s="298"/>
      <c r="O70" s="298"/>
    </row>
    <row r="71" spans="2:30">
      <c r="B71" s="96"/>
      <c r="C71" s="106"/>
      <c r="D71" s="106"/>
      <c r="E71" s="106"/>
      <c r="F71" s="106"/>
      <c r="G71" s="288" t="s">
        <v>523</v>
      </c>
      <c r="I71" s="292"/>
      <c r="J71" s="293"/>
      <c r="K71" s="293"/>
      <c r="L71" s="298"/>
      <c r="M71" s="293"/>
      <c r="N71" s="298"/>
      <c r="O71" s="298"/>
    </row>
    <row r="72" spans="2:30">
      <c r="B72" s="96"/>
      <c r="C72" s="106"/>
      <c r="D72" s="106"/>
      <c r="E72" s="106"/>
      <c r="F72" s="106"/>
      <c r="G72" s="1038"/>
      <c r="H72" s="1074"/>
      <c r="I72" s="1074"/>
      <c r="J72" s="1075"/>
      <c r="K72" s="294" t="s">
        <v>502</v>
      </c>
      <c r="L72" s="294" t="s">
        <v>377</v>
      </c>
      <c r="M72" s="294" t="s">
        <v>187</v>
      </c>
      <c r="N72" s="294" t="s">
        <v>503</v>
      </c>
      <c r="O72" s="294" t="s">
        <v>199</v>
      </c>
    </row>
    <row r="73" spans="2:30">
      <c r="B73" s="96"/>
      <c r="C73" s="106"/>
      <c r="D73" s="106"/>
      <c r="E73" s="106"/>
      <c r="F73" s="106"/>
      <c r="G73" s="1048" t="s">
        <v>518</v>
      </c>
      <c r="H73" s="1049"/>
      <c r="I73" s="1054" t="s">
        <v>519</v>
      </c>
      <c r="J73" s="1054"/>
      <c r="K73" s="1069">
        <v>39.299999999999997</v>
      </c>
      <c r="L73" s="1069">
        <v>41.4</v>
      </c>
      <c r="M73" s="1057">
        <v>35.6</v>
      </c>
      <c r="N73" s="1057">
        <v>57.9</v>
      </c>
      <c r="O73" s="1057">
        <v>57.1</v>
      </c>
      <c r="S73" s="1072">
        <v>9.9</v>
      </c>
    </row>
    <row r="74" spans="2:30">
      <c r="B74" s="96"/>
      <c r="C74" s="106"/>
      <c r="D74" s="106"/>
      <c r="E74" s="106"/>
      <c r="F74" s="106"/>
      <c r="G74" s="1050"/>
      <c r="H74" s="1051"/>
      <c r="I74" s="1055"/>
      <c r="J74" s="1055"/>
      <c r="K74" s="1069"/>
      <c r="L74" s="1069"/>
      <c r="M74" s="1057"/>
      <c r="N74" s="1057"/>
      <c r="O74" s="1057"/>
    </row>
    <row r="75" spans="2:30">
      <c r="B75" s="96"/>
      <c r="C75" s="106"/>
      <c r="D75" s="106"/>
      <c r="E75" s="106"/>
      <c r="F75" s="106"/>
      <c r="G75" s="1050"/>
      <c r="H75" s="1051"/>
      <c r="I75" s="1058" t="s">
        <v>524</v>
      </c>
      <c r="J75" s="1058"/>
      <c r="K75" s="1061">
        <v>4.3</v>
      </c>
      <c r="L75" s="1061">
        <v>3.2</v>
      </c>
      <c r="M75" s="1061">
        <v>2.8</v>
      </c>
      <c r="N75" s="1061">
        <v>2.7</v>
      </c>
      <c r="O75" s="1061">
        <v>2.8</v>
      </c>
      <c r="U75" s="1072">
        <v>81.2</v>
      </c>
      <c r="W75" s="1072">
        <v>87.2</v>
      </c>
      <c r="Y75" s="1072">
        <v>99.8</v>
      </c>
      <c r="AA75" s="1072">
        <v>109.5</v>
      </c>
      <c r="AC75" s="1072">
        <v>115.2</v>
      </c>
    </row>
    <row r="76" spans="2:30">
      <c r="B76" s="96"/>
      <c r="C76" s="106"/>
      <c r="D76" s="106"/>
      <c r="E76" s="106"/>
      <c r="F76" s="106"/>
      <c r="G76" s="1052"/>
      <c r="H76" s="1053"/>
      <c r="I76" s="1058"/>
      <c r="J76" s="1058"/>
      <c r="K76" s="1060"/>
      <c r="L76" s="1060"/>
      <c r="M76" s="1060"/>
      <c r="N76" s="1060"/>
      <c r="O76" s="1060"/>
    </row>
    <row r="77" spans="2:30">
      <c r="B77" s="96"/>
      <c r="C77" s="106"/>
      <c r="D77" s="106"/>
      <c r="E77" s="106"/>
      <c r="F77" s="106"/>
      <c r="G77" s="1062" t="s">
        <v>520</v>
      </c>
      <c r="H77" s="1063"/>
      <c r="I77" s="1058" t="s">
        <v>519</v>
      </c>
      <c r="J77" s="1058"/>
      <c r="K77" s="1069">
        <v>58.2</v>
      </c>
      <c r="L77" s="1069">
        <v>50.3</v>
      </c>
      <c r="M77" s="1057">
        <v>45.9</v>
      </c>
      <c r="N77" s="1057">
        <v>33.6</v>
      </c>
      <c r="O77" s="1057">
        <v>32.5</v>
      </c>
      <c r="R77" s="1072">
        <v>12.3</v>
      </c>
      <c r="T77" s="1072">
        <v>11.1</v>
      </c>
    </row>
    <row r="78" spans="2:30">
      <c r="B78" s="96"/>
      <c r="C78" s="106"/>
      <c r="D78" s="106"/>
      <c r="E78" s="106"/>
      <c r="F78" s="106"/>
      <c r="G78" s="1064"/>
      <c r="H78" s="1065"/>
      <c r="I78" s="1058"/>
      <c r="J78" s="1058"/>
      <c r="K78" s="1069"/>
      <c r="L78" s="1069"/>
      <c r="M78" s="1057"/>
      <c r="N78" s="1057"/>
      <c r="O78" s="1057"/>
    </row>
    <row r="79" spans="2:30">
      <c r="B79" s="96"/>
      <c r="C79" s="106"/>
      <c r="D79" s="106"/>
      <c r="E79" s="106"/>
      <c r="F79" s="106"/>
      <c r="G79" s="1064"/>
      <c r="H79" s="1065"/>
      <c r="I79" s="1070" t="s">
        <v>524</v>
      </c>
      <c r="J79" s="1068"/>
      <c r="K79" s="1071">
        <v>10.3</v>
      </c>
      <c r="L79" s="1071">
        <v>9.6</v>
      </c>
      <c r="M79" s="1071">
        <v>8.8000000000000007</v>
      </c>
      <c r="N79" s="1071">
        <v>7</v>
      </c>
      <c r="O79" s="1071">
        <v>8.1999999999999993</v>
      </c>
      <c r="V79" s="1072">
        <v>53.5</v>
      </c>
      <c r="X79" s="1072">
        <v>48.2</v>
      </c>
      <c r="Z79" s="1072">
        <v>34.200000000000003</v>
      </c>
      <c r="AB79" s="1072">
        <v>30.3</v>
      </c>
      <c r="AD79" s="1072">
        <v>28.9</v>
      </c>
    </row>
    <row r="80" spans="2:30">
      <c r="B80" s="96"/>
      <c r="C80" s="106"/>
      <c r="D80" s="106"/>
      <c r="E80" s="106"/>
      <c r="F80" s="106"/>
      <c r="G80" s="1066"/>
      <c r="H80" s="1067"/>
      <c r="I80" s="1068"/>
      <c r="J80" s="1068"/>
      <c r="K80" s="1071"/>
      <c r="L80" s="1071"/>
      <c r="M80" s="1071"/>
      <c r="N80" s="1071"/>
      <c r="O80" s="1071"/>
    </row>
    <row r="81" spans="2:17">
      <c r="B81" s="96"/>
      <c r="C81" s="106"/>
      <c r="D81" s="106"/>
      <c r="E81" s="106"/>
      <c r="F81" s="106"/>
      <c r="G81" s="106"/>
      <c r="H81" s="106"/>
      <c r="I81" s="106"/>
      <c r="J81" s="106"/>
      <c r="K81" s="296"/>
      <c r="L81" s="106"/>
      <c r="M81" s="106"/>
      <c r="N81" s="106"/>
      <c r="O81" s="106"/>
    </row>
    <row r="82" spans="2:17" ht="17.25">
      <c r="B82" s="96"/>
      <c r="C82" s="106"/>
      <c r="D82" s="106"/>
      <c r="E82" s="106"/>
      <c r="F82" s="106"/>
      <c r="G82" s="106"/>
      <c r="H82" s="106"/>
      <c r="I82" s="106"/>
      <c r="J82" s="106"/>
      <c r="K82" s="1076"/>
      <c r="L82" s="1076"/>
      <c r="M82" s="1076"/>
      <c r="N82" s="1076"/>
      <c r="O82" s="1076"/>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297"/>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7"/>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301" customWidth="1"/>
    <col min="2" max="16" width="9" style="301" customWidth="1"/>
    <col min="17" max="17" width="9.125" style="301" customWidth="1"/>
    <col min="18" max="18" width="9.125" style="301" bestFit="1" customWidth="1"/>
    <col min="19" max="34" width="9" style="301" customWidth="1"/>
    <col min="35" max="35" width="9" style="1073" hidden="1" customWidth="1"/>
    <col min="36" max="16384" width="9" style="1073" hidden="1"/>
  </cols>
  <sheetData>
    <row r="1" spans="2:34" ht="13.5" customHeight="1">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c r="AB1" s="1073"/>
      <c r="AC1" s="1073"/>
      <c r="AD1" s="1073"/>
      <c r="AE1" s="1073"/>
      <c r="AF1" s="1073"/>
      <c r="AG1" s="1073"/>
      <c r="AH1" s="1073"/>
    </row>
    <row r="2" spans="2:34">
      <c r="S2" s="1073"/>
      <c r="AH2" s="1073"/>
    </row>
    <row r="3" spans="2:34">
      <c r="C3" s="1073"/>
      <c r="D3" s="1073"/>
      <c r="E3" s="1073"/>
      <c r="F3" s="1073"/>
      <c r="G3" s="1073"/>
      <c r="H3" s="1073"/>
      <c r="I3" s="1073"/>
      <c r="J3" s="1073"/>
      <c r="K3" s="1073"/>
      <c r="L3" s="1073"/>
      <c r="M3" s="1073"/>
      <c r="N3" s="1073"/>
      <c r="O3" s="1073"/>
      <c r="P3" s="1073"/>
      <c r="Q3" s="1073"/>
      <c r="R3" s="1073"/>
      <c r="S3" s="1073"/>
      <c r="U3" s="1073"/>
      <c r="V3" s="1073"/>
      <c r="W3" s="1073"/>
      <c r="X3" s="1073"/>
      <c r="Y3" s="1073"/>
      <c r="Z3" s="1073"/>
      <c r="AA3" s="1073"/>
      <c r="AB3" s="1073"/>
      <c r="AC3" s="1073"/>
      <c r="AD3" s="1073"/>
      <c r="AE3" s="1073"/>
      <c r="AF3" s="1073"/>
      <c r="AG3" s="1073"/>
      <c r="AH3" s="1073"/>
    </row>
    <row r="4" spans="2:34"/>
    <row r="5" spans="2:34"/>
    <row r="6" spans="2:34"/>
    <row r="7" spans="2:34"/>
    <row r="8" spans="2:34"/>
    <row r="9" spans="2:34">
      <c r="AH9" s="1073"/>
    </row>
    <row r="10" spans="2:34"/>
    <row r="11" spans="2:34"/>
    <row r="12" spans="2:34"/>
    <row r="13" spans="2:34"/>
    <row r="14" spans="2:34"/>
    <row r="15" spans="2:34"/>
    <row r="16" spans="2:34"/>
    <row r="17" spans="12:34">
      <c r="AH17" s="1073"/>
    </row>
    <row r="18" spans="12:34"/>
    <row r="19" spans="12:34"/>
    <row r="20" spans="12:34">
      <c r="AH20" s="1073"/>
    </row>
    <row r="21" spans="12:34">
      <c r="AH21" s="1073"/>
    </row>
    <row r="22" spans="12:34"/>
    <row r="23" spans="12:34"/>
    <row r="24" spans="12:34">
      <c r="Q24" s="1073"/>
    </row>
    <row r="25" spans="12:34"/>
    <row r="26" spans="12:34"/>
    <row r="27" spans="12:34"/>
    <row r="28" spans="12:34">
      <c r="O28" s="1073"/>
      <c r="T28" s="1073"/>
      <c r="AH28" s="1073"/>
    </row>
    <row r="29" spans="12:34"/>
    <row r="30" spans="12:34"/>
    <row r="31" spans="12:34">
      <c r="Q31" s="1073"/>
    </row>
    <row r="32" spans="12:34">
      <c r="L32" s="1073"/>
    </row>
    <row r="33" spans="2:34">
      <c r="C33" s="1073"/>
      <c r="E33" s="1073"/>
      <c r="G33" s="1073"/>
      <c r="I33" s="1073"/>
      <c r="X33" s="1073"/>
    </row>
    <row r="34" spans="2:34">
      <c r="B34" s="1073"/>
      <c r="P34" s="1073"/>
      <c r="R34" s="1073"/>
      <c r="T34" s="1073"/>
    </row>
    <row r="35" spans="2:34">
      <c r="D35" s="1073"/>
      <c r="W35" s="1073"/>
      <c r="AC35" s="1073"/>
      <c r="AD35" s="1073"/>
      <c r="AE35" s="1073"/>
      <c r="AF35" s="1073"/>
      <c r="AG35" s="1073"/>
      <c r="AH35" s="1073"/>
    </row>
    <row r="36" spans="2:34">
      <c r="H36" s="1073"/>
      <c r="J36" s="1073"/>
      <c r="K36" s="1073"/>
      <c r="M36" s="1073"/>
      <c r="Y36" s="1073"/>
      <c r="Z36" s="1073"/>
      <c r="AA36" s="1073"/>
      <c r="AB36" s="1073"/>
      <c r="AC36" s="1073"/>
      <c r="AD36" s="1073"/>
      <c r="AE36" s="1073"/>
      <c r="AF36" s="1073"/>
      <c r="AG36" s="1073"/>
      <c r="AH36" s="1073"/>
    </row>
    <row r="37" spans="2:34">
      <c r="AH37" s="1073"/>
    </row>
    <row r="38" spans="2:34">
      <c r="AG38" s="1073"/>
      <c r="AH38" s="1073"/>
    </row>
    <row r="39" spans="2:34"/>
    <row r="40" spans="2:34">
      <c r="X40" s="1073"/>
    </row>
    <row r="41" spans="2:34">
      <c r="R41" s="1073"/>
    </row>
    <row r="42" spans="2:34">
      <c r="W42" s="1073"/>
    </row>
    <row r="43" spans="2:34">
      <c r="Y43" s="1073"/>
      <c r="Z43" s="1073"/>
      <c r="AA43" s="1073"/>
      <c r="AB43" s="1073"/>
      <c r="AC43" s="1073"/>
      <c r="AD43" s="1073"/>
      <c r="AE43" s="1073"/>
      <c r="AF43" s="1073"/>
      <c r="AG43" s="1073"/>
      <c r="AH43" s="1073"/>
    </row>
    <row r="44" spans="2:34">
      <c r="AH44" s="1073"/>
    </row>
    <row r="45" spans="2:34">
      <c r="X45" s="1073"/>
    </row>
    <row r="46" spans="2:34"/>
    <row r="47" spans="2:34"/>
    <row r="48" spans="2:34">
      <c r="W48" s="1073"/>
      <c r="Y48" s="1073"/>
      <c r="Z48" s="1073"/>
      <c r="AA48" s="1073"/>
      <c r="AB48" s="1073"/>
      <c r="AC48" s="1073"/>
      <c r="AD48" s="1073"/>
      <c r="AE48" s="1073"/>
      <c r="AF48" s="1073"/>
      <c r="AG48" s="1073"/>
      <c r="AH48" s="1073"/>
    </row>
    <row r="49" spans="28:34"/>
    <row r="50" spans="28:34">
      <c r="AE50" s="1073"/>
      <c r="AF50" s="1073"/>
      <c r="AG50" s="1073"/>
      <c r="AH50" s="1073"/>
    </row>
    <row r="51" spans="28:34">
      <c r="AC51" s="1073"/>
      <c r="AD51" s="1073"/>
      <c r="AE51" s="1073"/>
      <c r="AF51" s="1073"/>
      <c r="AG51" s="1073"/>
      <c r="AH51" s="1073"/>
    </row>
    <row r="52" spans="28:34"/>
    <row r="53" spans="28:34">
      <c r="AF53" s="1073"/>
      <c r="AG53" s="1073"/>
      <c r="AH53" s="1073"/>
    </row>
    <row r="54" spans="28:34">
      <c r="AH54" s="1073"/>
    </row>
    <row r="55" spans="28:34"/>
    <row r="56" spans="28:34">
      <c r="AB56" s="1073"/>
      <c r="AC56" s="1073"/>
      <c r="AD56" s="1073"/>
      <c r="AE56" s="1073"/>
      <c r="AF56" s="1073"/>
      <c r="AG56" s="1073"/>
      <c r="AH56" s="1073"/>
    </row>
    <row r="57" spans="28:34">
      <c r="AH57" s="1073"/>
    </row>
    <row r="58" spans="28:34">
      <c r="AH58" s="1073"/>
    </row>
    <row r="59" spans="28:34"/>
    <row r="60" spans="28:34"/>
    <row r="61" spans="28:34"/>
    <row r="62" spans="28:34"/>
    <row r="63" spans="28:34">
      <c r="AH63" s="1073"/>
    </row>
    <row r="64" spans="28:34">
      <c r="AG64" s="1073"/>
      <c r="AH64" s="1073"/>
    </row>
    <row r="65" spans="28:34"/>
    <row r="66" spans="28:34"/>
    <row r="67" spans="28:34"/>
    <row r="68" spans="28:34">
      <c r="AB68" s="1073"/>
      <c r="AC68" s="1073"/>
      <c r="AD68" s="1073"/>
      <c r="AE68" s="1073"/>
      <c r="AF68" s="1073"/>
      <c r="AG68" s="1073"/>
      <c r="AH68" s="1073"/>
    </row>
    <row r="69" spans="28:34">
      <c r="AF69" s="1073"/>
      <c r="AG69" s="1073"/>
      <c r="AH69" s="1073"/>
    </row>
    <row r="70" spans="28:34"/>
    <row r="71" spans="28:34"/>
    <row r="72" spans="28:34"/>
    <row r="73" spans="28:34"/>
    <row r="74" spans="28:34"/>
    <row r="75" spans="28:34">
      <c r="AH75" s="1073"/>
    </row>
    <row r="76" spans="28:34">
      <c r="AF76" s="1073"/>
      <c r="AG76" s="1073"/>
      <c r="AH76" s="1073"/>
    </row>
    <row r="77" spans="28:34">
      <c r="AG77" s="1073"/>
      <c r="AH77" s="1073"/>
    </row>
    <row r="78" spans="28:34"/>
    <row r="79" spans="28:34"/>
    <row r="80" spans="28:34"/>
    <row r="81" spans="25:34"/>
    <row r="82" spans="25:34">
      <c r="Y82" s="1073"/>
    </row>
    <row r="83" spans="25:34">
      <c r="Y83" s="1073"/>
      <c r="Z83" s="1073"/>
      <c r="AA83" s="1073"/>
      <c r="AB83" s="1073"/>
      <c r="AC83" s="1073"/>
      <c r="AD83" s="1073"/>
      <c r="AE83" s="1073"/>
      <c r="AF83" s="1073"/>
      <c r="AG83" s="1073"/>
      <c r="AH83" s="1073"/>
    </row>
    <row r="84" spans="25:34"/>
    <row r="85" spans="25:34"/>
    <row r="86" spans="25:34"/>
    <row r="87" spans="25:34"/>
    <row r="88" spans="25:34">
      <c r="AH88" s="1073"/>
    </row>
    <row r="89" spans="25:34"/>
    <row r="90" spans="25:34"/>
    <row r="91" spans="25:34"/>
    <row r="92" spans="25:34" ht="13.5" customHeight="1"/>
    <row r="93" spans="25:34" ht="13.5" customHeight="1"/>
    <row r="94" spans="25:34" ht="13.5" customHeight="1">
      <c r="AF94" s="1073"/>
      <c r="AG94" s="1073"/>
      <c r="AH94" s="1073"/>
    </row>
    <row r="95" spans="25:34" ht="13.5" customHeight="1">
      <c r="AH95" s="1073"/>
    </row>
    <row r="96" spans="25:34" ht="13.5" customHeight="1"/>
    <row r="97" spans="33:34" ht="13.5" customHeight="1"/>
    <row r="98" spans="33:34" ht="13.5" customHeight="1"/>
    <row r="99" spans="33:34" ht="13.5" customHeight="1"/>
    <row r="100" spans="33:34" ht="13.5" customHeight="1"/>
    <row r="101" spans="33:34" ht="13.5" customHeight="1">
      <c r="AH101" s="1073"/>
    </row>
    <row r="102" spans="33:34" ht="13.5" customHeight="1"/>
    <row r="103" spans="33:34" ht="13.5" customHeight="1"/>
    <row r="104" spans="33:34" ht="13.5" customHeight="1">
      <c r="AG104" s="1073"/>
      <c r="AH104" s="107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073"/>
    </row>
    <row r="117" spans="34:34" ht="13.5" customHeight="1"/>
    <row r="118" spans="34:34" ht="13.5" customHeight="1"/>
    <row r="119" spans="34:34" ht="13.5" customHeight="1"/>
    <row r="120" spans="34:34" ht="13.5" customHeight="1">
      <c r="AH120" s="1073"/>
    </row>
    <row r="121" spans="34:34" ht="13.5" customHeight="1">
      <c r="AH121" s="107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K125" sqref="K125"/>
    </sheetView>
  </sheetViews>
  <sheetFormatPr defaultColWidth="0" defaultRowHeight="13.5" customHeight="1" zeroHeight="1"/>
  <cols>
    <col min="1" max="1" width="9.125" style="301" customWidth="1"/>
    <col min="2" max="16" width="9" style="301" customWidth="1"/>
    <col min="17" max="17" width="9.125" style="301" customWidth="1"/>
    <col min="18" max="18" width="9.125" style="301" bestFit="1" customWidth="1"/>
    <col min="19" max="34" width="9" style="301" customWidth="1"/>
    <col min="35" max="35" width="9" style="1073" hidden="1" customWidth="1"/>
    <col min="36" max="16384" width="9" style="1073" hidden="1"/>
  </cols>
  <sheetData>
    <row r="1" spans="2:34" ht="13.5" customHeight="1">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c r="AB1" s="1073"/>
      <c r="AC1" s="1073"/>
      <c r="AD1" s="1073"/>
      <c r="AE1" s="1073"/>
      <c r="AF1" s="1073"/>
      <c r="AG1" s="1073"/>
      <c r="AH1" s="1073"/>
    </row>
    <row r="2" spans="2:34">
      <c r="S2" s="1073"/>
      <c r="AH2" s="1073"/>
    </row>
    <row r="3" spans="2:34">
      <c r="C3" s="1073"/>
      <c r="D3" s="1073"/>
      <c r="E3" s="1073"/>
      <c r="F3" s="1073"/>
      <c r="G3" s="1073"/>
      <c r="H3" s="1073"/>
      <c r="I3" s="1073"/>
      <c r="J3" s="1073"/>
      <c r="K3" s="1073"/>
      <c r="L3" s="1073"/>
      <c r="M3" s="1073"/>
      <c r="N3" s="1073"/>
      <c r="O3" s="1073"/>
      <c r="P3" s="1073"/>
      <c r="Q3" s="1073"/>
      <c r="R3" s="1073"/>
      <c r="S3" s="1073"/>
      <c r="U3" s="1073"/>
      <c r="V3" s="1073"/>
      <c r="W3" s="1073"/>
      <c r="X3" s="1073"/>
      <c r="Y3" s="1073"/>
      <c r="Z3" s="1073"/>
      <c r="AA3" s="1073"/>
      <c r="AB3" s="1073"/>
      <c r="AC3" s="1073"/>
      <c r="AD3" s="1073"/>
      <c r="AE3" s="1073"/>
      <c r="AF3" s="1073"/>
      <c r="AG3" s="1073"/>
      <c r="AH3" s="1073"/>
    </row>
    <row r="4" spans="2:34"/>
    <row r="5" spans="2:34"/>
    <row r="6" spans="2:34"/>
    <row r="7" spans="2:34"/>
    <row r="8" spans="2:34"/>
    <row r="9" spans="2:34">
      <c r="AH9" s="1073"/>
    </row>
    <row r="10" spans="2:34"/>
    <row r="11" spans="2:34"/>
    <row r="12" spans="2:34"/>
    <row r="13" spans="2:34"/>
    <row r="14" spans="2:34"/>
    <row r="15" spans="2:34"/>
    <row r="16" spans="2:34"/>
    <row r="17" spans="12:34">
      <c r="AH17" s="1073"/>
    </row>
    <row r="18" spans="12:34"/>
    <row r="19" spans="12:34"/>
    <row r="20" spans="12:34">
      <c r="AH20" s="1073"/>
    </row>
    <row r="21" spans="12:34">
      <c r="AH21" s="1073"/>
    </row>
    <row r="22" spans="12:34"/>
    <row r="23" spans="12:34"/>
    <row r="24" spans="12:34">
      <c r="Q24" s="1073"/>
    </row>
    <row r="25" spans="12:34"/>
    <row r="26" spans="12:34"/>
    <row r="27" spans="12:34"/>
    <row r="28" spans="12:34">
      <c r="O28" s="1073"/>
      <c r="T28" s="1073"/>
      <c r="AH28" s="1073"/>
    </row>
    <row r="29" spans="12:34"/>
    <row r="30" spans="12:34"/>
    <row r="31" spans="12:34">
      <c r="Q31" s="1073"/>
    </row>
    <row r="32" spans="12:34">
      <c r="L32" s="1073"/>
    </row>
    <row r="33" spans="2:34">
      <c r="C33" s="1073"/>
      <c r="E33" s="1073"/>
      <c r="G33" s="1073"/>
      <c r="I33" s="1073"/>
      <c r="X33" s="1073"/>
    </row>
    <row r="34" spans="2:34">
      <c r="B34" s="1073"/>
      <c r="P34" s="1073"/>
      <c r="R34" s="1073"/>
      <c r="T34" s="1073"/>
    </row>
    <row r="35" spans="2:34">
      <c r="D35" s="1073"/>
      <c r="W35" s="1073"/>
      <c r="AC35" s="1073"/>
      <c r="AD35" s="1073"/>
      <c r="AE35" s="1073"/>
      <c r="AF35" s="1073"/>
      <c r="AG35" s="1073"/>
      <c r="AH35" s="1073"/>
    </row>
    <row r="36" spans="2:34">
      <c r="H36" s="1073"/>
      <c r="J36" s="1073"/>
      <c r="K36" s="1073"/>
      <c r="M36" s="1073"/>
      <c r="Y36" s="1073"/>
      <c r="Z36" s="1073"/>
      <c r="AA36" s="1073"/>
      <c r="AB36" s="1073"/>
      <c r="AC36" s="1073"/>
      <c r="AD36" s="1073"/>
      <c r="AE36" s="1073"/>
      <c r="AF36" s="1073"/>
      <c r="AG36" s="1073"/>
      <c r="AH36" s="1073"/>
    </row>
    <row r="37" spans="2:34">
      <c r="AH37" s="1073"/>
    </row>
    <row r="38" spans="2:34">
      <c r="AG38" s="1073"/>
      <c r="AH38" s="1073"/>
    </row>
    <row r="39" spans="2:34"/>
    <row r="40" spans="2:34">
      <c r="X40" s="1073"/>
    </row>
    <row r="41" spans="2:34">
      <c r="R41" s="1073"/>
    </row>
    <row r="42" spans="2:34">
      <c r="W42" s="1073"/>
    </row>
    <row r="43" spans="2:34">
      <c r="Y43" s="1073"/>
      <c r="Z43" s="1073"/>
      <c r="AA43" s="1073"/>
      <c r="AB43" s="1073"/>
      <c r="AC43" s="1073"/>
      <c r="AD43" s="1073"/>
      <c r="AE43" s="1073"/>
      <c r="AF43" s="1073"/>
      <c r="AG43" s="1073"/>
      <c r="AH43" s="1073"/>
    </row>
    <row r="44" spans="2:34">
      <c r="AH44" s="1073"/>
    </row>
    <row r="45" spans="2:34">
      <c r="X45" s="1073"/>
    </row>
    <row r="46" spans="2:34"/>
    <row r="47" spans="2:34"/>
    <row r="48" spans="2:34">
      <c r="W48" s="1073"/>
      <c r="Y48" s="1073"/>
      <c r="Z48" s="1073"/>
      <c r="AA48" s="1073"/>
      <c r="AB48" s="1073"/>
      <c r="AC48" s="1073"/>
      <c r="AD48" s="1073"/>
      <c r="AE48" s="1073"/>
      <c r="AF48" s="1073"/>
      <c r="AG48" s="1073"/>
      <c r="AH48" s="1073"/>
    </row>
    <row r="49" spans="28:34"/>
    <row r="50" spans="28:34">
      <c r="AE50" s="1073"/>
      <c r="AF50" s="1073"/>
      <c r="AG50" s="1073"/>
      <c r="AH50" s="1073"/>
    </row>
    <row r="51" spans="28:34">
      <c r="AC51" s="1073"/>
      <c r="AD51" s="1073"/>
      <c r="AE51" s="1073"/>
      <c r="AF51" s="1073"/>
      <c r="AG51" s="1073"/>
      <c r="AH51" s="1073"/>
    </row>
    <row r="52" spans="28:34"/>
    <row r="53" spans="28:34">
      <c r="AF53" s="1073"/>
      <c r="AG53" s="1073"/>
      <c r="AH53" s="1073"/>
    </row>
    <row r="54" spans="28:34">
      <c r="AH54" s="1073"/>
    </row>
    <row r="55" spans="28:34"/>
    <row r="56" spans="28:34">
      <c r="AB56" s="1073"/>
      <c r="AC56" s="1073"/>
      <c r="AD56" s="1073"/>
      <c r="AE56" s="1073"/>
      <c r="AF56" s="1073"/>
      <c r="AG56" s="1073"/>
      <c r="AH56" s="1073"/>
    </row>
    <row r="57" spans="28:34">
      <c r="AH57" s="1073"/>
    </row>
    <row r="58" spans="28:34">
      <c r="AH58" s="1073"/>
    </row>
    <row r="59" spans="28:34">
      <c r="AG59" s="1073"/>
      <c r="AH59" s="1073"/>
    </row>
    <row r="60" spans="28:34"/>
    <row r="61" spans="28:34"/>
    <row r="62" spans="28:34"/>
    <row r="63" spans="28:34">
      <c r="AH63" s="1073"/>
    </row>
    <row r="64" spans="28:34">
      <c r="AG64" s="1073"/>
      <c r="AH64" s="1073"/>
    </row>
    <row r="65" spans="28:34"/>
    <row r="66" spans="28:34"/>
    <row r="67" spans="28:34"/>
    <row r="68" spans="28:34">
      <c r="AB68" s="1073"/>
      <c r="AC68" s="1073"/>
      <c r="AD68" s="1073"/>
      <c r="AE68" s="1073"/>
      <c r="AF68" s="1073"/>
      <c r="AG68" s="1073"/>
      <c r="AH68" s="1073"/>
    </row>
    <row r="69" spans="28:34">
      <c r="AF69" s="1073"/>
      <c r="AG69" s="1073"/>
      <c r="AH69" s="1073"/>
    </row>
    <row r="70" spans="28:34"/>
    <row r="71" spans="28:34"/>
    <row r="72" spans="28:34"/>
    <row r="73" spans="28:34"/>
    <row r="74" spans="28:34"/>
    <row r="75" spans="28:34">
      <c r="AH75" s="1073"/>
    </row>
    <row r="76" spans="28:34">
      <c r="AF76" s="1073"/>
      <c r="AG76" s="1073"/>
      <c r="AH76" s="1073"/>
    </row>
    <row r="77" spans="28:34">
      <c r="AG77" s="1073"/>
      <c r="AH77" s="1073"/>
    </row>
    <row r="78" spans="28:34"/>
    <row r="79" spans="28:34"/>
    <row r="80" spans="28:34"/>
    <row r="81" spans="25:34"/>
    <row r="82" spans="25:34">
      <c r="Y82" s="1073"/>
    </row>
    <row r="83" spans="25:34">
      <c r="Y83" s="1073"/>
      <c r="Z83" s="1073"/>
      <c r="AA83" s="1073"/>
      <c r="AB83" s="1073"/>
      <c r="AC83" s="1073"/>
      <c r="AD83" s="1073"/>
      <c r="AE83" s="1073"/>
      <c r="AF83" s="1073"/>
      <c r="AG83" s="1073"/>
      <c r="AH83" s="1073"/>
    </row>
    <row r="84" spans="25:34"/>
    <row r="85" spans="25:34"/>
    <row r="86" spans="25:34"/>
    <row r="87" spans="25:34"/>
    <row r="88" spans="25:34">
      <c r="AH88" s="1073"/>
    </row>
    <row r="89" spans="25:34"/>
    <row r="90" spans="25:34"/>
    <row r="91" spans="25:34"/>
    <row r="92" spans="25:34" ht="13.5" customHeight="1"/>
    <row r="93" spans="25:34" ht="13.5" customHeight="1"/>
    <row r="94" spans="25:34" ht="13.5" customHeight="1">
      <c r="AF94" s="1073"/>
      <c r="AG94" s="1073"/>
      <c r="AH94" s="1073"/>
    </row>
    <row r="95" spans="25:34" ht="13.5" customHeight="1">
      <c r="AH95" s="1073"/>
    </row>
    <row r="96" spans="25:34" ht="13.5" customHeight="1"/>
    <row r="97" spans="33:34" ht="13.5" customHeight="1"/>
    <row r="98" spans="33:34" ht="13.5" customHeight="1"/>
    <row r="99" spans="33:34" ht="13.5" customHeight="1"/>
    <row r="100" spans="33:34" ht="13.5" customHeight="1"/>
    <row r="101" spans="33:34" ht="13.5" customHeight="1">
      <c r="AH101" s="1073"/>
    </row>
    <row r="102" spans="33:34" ht="13.5" customHeight="1"/>
    <row r="103" spans="33:34" ht="13.5" customHeight="1"/>
    <row r="104" spans="33:34" ht="13.5" customHeight="1">
      <c r="AG104" s="1073"/>
      <c r="AH104" s="107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073"/>
    </row>
    <row r="117" spans="34:34" ht="13.5" customHeight="1"/>
    <row r="118" spans="34:34" ht="13.5" customHeight="1"/>
    <row r="119" spans="34:34" ht="13.5" customHeight="1"/>
    <row r="120" spans="34:34" ht="13.5" customHeight="1">
      <c r="AH120" s="1073"/>
    </row>
    <row r="121" spans="34:34" ht="13.5" customHeight="1">
      <c r="AH121" s="107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9" customWidth="1"/>
    <col min="2" max="8" width="13.375" style="259" customWidth="1"/>
    <col min="9" max="16384" width="11.125" style="259"/>
  </cols>
  <sheetData>
    <row r="1" spans="1:8">
      <c r="A1" s="112"/>
      <c r="B1" s="118"/>
      <c r="C1" s="122"/>
      <c r="D1" s="129"/>
      <c r="E1" s="140"/>
      <c r="F1" s="140"/>
      <c r="G1" s="140"/>
      <c r="H1" s="178"/>
    </row>
    <row r="2" spans="1:8">
      <c r="A2" s="113"/>
      <c r="B2" s="119"/>
      <c r="C2" s="263"/>
      <c r="D2" s="130" t="s">
        <v>37</v>
      </c>
      <c r="E2" s="141"/>
      <c r="F2" s="271" t="s">
        <v>332</v>
      </c>
      <c r="G2" s="167"/>
      <c r="H2" s="179"/>
    </row>
    <row r="3" spans="1:8">
      <c r="A3" s="130" t="s">
        <v>52</v>
      </c>
      <c r="B3" s="121"/>
      <c r="C3" s="264"/>
      <c r="D3" s="267">
        <v>39310</v>
      </c>
      <c r="E3" s="269"/>
      <c r="F3" s="272">
        <v>50880</v>
      </c>
      <c r="G3" s="274"/>
      <c r="H3" s="277"/>
    </row>
    <row r="4" spans="1:8">
      <c r="A4" s="114"/>
      <c r="B4" s="120"/>
      <c r="C4" s="265"/>
      <c r="D4" s="268">
        <v>26754</v>
      </c>
      <c r="E4" s="270"/>
      <c r="F4" s="273">
        <v>26879</v>
      </c>
      <c r="G4" s="275"/>
      <c r="H4" s="278"/>
    </row>
    <row r="5" spans="1:8">
      <c r="A5" s="130" t="s">
        <v>133</v>
      </c>
      <c r="B5" s="121"/>
      <c r="C5" s="264"/>
      <c r="D5" s="267">
        <v>36472</v>
      </c>
      <c r="E5" s="269"/>
      <c r="F5" s="272">
        <v>63956</v>
      </c>
      <c r="G5" s="274"/>
      <c r="H5" s="277"/>
    </row>
    <row r="6" spans="1:8">
      <c r="A6" s="114"/>
      <c r="B6" s="120"/>
      <c r="C6" s="265"/>
      <c r="D6" s="268">
        <v>31494</v>
      </c>
      <c r="E6" s="270"/>
      <c r="F6" s="273">
        <v>29239</v>
      </c>
      <c r="G6" s="275"/>
      <c r="H6" s="278"/>
    </row>
    <row r="7" spans="1:8">
      <c r="A7" s="130" t="s">
        <v>91</v>
      </c>
      <c r="B7" s="121"/>
      <c r="C7" s="264"/>
      <c r="D7" s="267">
        <v>32395</v>
      </c>
      <c r="E7" s="269"/>
      <c r="F7" s="272">
        <v>66255</v>
      </c>
      <c r="G7" s="274"/>
      <c r="H7" s="277"/>
    </row>
    <row r="8" spans="1:8">
      <c r="A8" s="114"/>
      <c r="B8" s="120"/>
      <c r="C8" s="265"/>
      <c r="D8" s="268">
        <v>26337</v>
      </c>
      <c r="E8" s="270"/>
      <c r="F8" s="273">
        <v>31822</v>
      </c>
      <c r="G8" s="275"/>
      <c r="H8" s="278"/>
    </row>
    <row r="9" spans="1:8">
      <c r="A9" s="130" t="s">
        <v>410</v>
      </c>
      <c r="B9" s="121"/>
      <c r="C9" s="264"/>
      <c r="D9" s="267">
        <v>91319</v>
      </c>
      <c r="E9" s="269"/>
      <c r="F9" s="272">
        <v>47278</v>
      </c>
      <c r="G9" s="274"/>
      <c r="H9" s="277"/>
    </row>
    <row r="10" spans="1:8">
      <c r="A10" s="114"/>
      <c r="B10" s="120"/>
      <c r="C10" s="265"/>
      <c r="D10" s="268">
        <v>63914</v>
      </c>
      <c r="E10" s="270"/>
      <c r="F10" s="273">
        <v>24096</v>
      </c>
      <c r="G10" s="275"/>
      <c r="H10" s="278"/>
    </row>
    <row r="11" spans="1:8">
      <c r="A11" s="130" t="s">
        <v>469</v>
      </c>
      <c r="B11" s="121"/>
      <c r="C11" s="264"/>
      <c r="D11" s="267">
        <v>46708</v>
      </c>
      <c r="E11" s="269"/>
      <c r="F11" s="272">
        <v>67319</v>
      </c>
      <c r="G11" s="274"/>
      <c r="H11" s="277"/>
    </row>
    <row r="12" spans="1:8">
      <c r="A12" s="114"/>
      <c r="B12" s="120"/>
      <c r="C12" s="266"/>
      <c r="D12" s="268">
        <v>35312</v>
      </c>
      <c r="E12" s="270"/>
      <c r="F12" s="273">
        <v>38101</v>
      </c>
      <c r="G12" s="275"/>
      <c r="H12" s="278"/>
    </row>
    <row r="13" spans="1:8">
      <c r="A13" s="130"/>
      <c r="B13" s="121"/>
      <c r="C13" s="264"/>
      <c r="D13" s="267">
        <v>49241</v>
      </c>
      <c r="E13" s="269"/>
      <c r="F13" s="272">
        <v>59138</v>
      </c>
      <c r="G13" s="276"/>
      <c r="H13" s="277"/>
    </row>
    <row r="14" spans="1:8">
      <c r="A14" s="114"/>
      <c r="B14" s="120"/>
      <c r="C14" s="265"/>
      <c r="D14" s="268">
        <v>36762</v>
      </c>
      <c r="E14" s="270"/>
      <c r="F14" s="273">
        <v>30027</v>
      </c>
      <c r="G14" s="275"/>
      <c r="H14" s="278"/>
    </row>
    <row r="17" spans="1:11">
      <c r="A17" s="259" t="s">
        <v>89</v>
      </c>
    </row>
    <row r="18" spans="1:11">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c r="A19" s="260" t="s">
        <v>93</v>
      </c>
      <c r="B19" s="260">
        <f>ROUND(VALUE(SUBSTITUTE(実質収支比率等に係る経年分析!F$48,"▲","-")),2)</f>
        <v>8.75</v>
      </c>
      <c r="C19" s="260">
        <f>ROUND(VALUE(SUBSTITUTE(実質収支比率等に係る経年分析!G$48,"▲","-")),2)</f>
        <v>7.57</v>
      </c>
      <c r="D19" s="260">
        <f>ROUND(VALUE(SUBSTITUTE(実質収支比率等に係る経年分析!H$48,"▲","-")),2)</f>
        <v>8.86</v>
      </c>
      <c r="E19" s="260">
        <f>ROUND(VALUE(SUBSTITUTE(実質収支比率等に係る経年分析!I$48,"▲","-")),2)</f>
        <v>9.14</v>
      </c>
      <c r="F19" s="260">
        <f>ROUND(VALUE(SUBSTITUTE(実質収支比率等に係る経年分析!J$48,"▲","-")),2)</f>
        <v>6.54</v>
      </c>
    </row>
    <row r="20" spans="1:11">
      <c r="A20" s="260" t="s">
        <v>95</v>
      </c>
      <c r="B20" s="260">
        <f>ROUND(VALUE(SUBSTITUTE(実質収支比率等に係る経年分析!F$47,"▲","-")),2)</f>
        <v>7.83</v>
      </c>
      <c r="C20" s="260">
        <f>ROUND(VALUE(SUBSTITUTE(実質収支比率等に係る経年分析!G$47,"▲","-")),2)</f>
        <v>7.67</v>
      </c>
      <c r="D20" s="260">
        <f>ROUND(VALUE(SUBSTITUTE(実質収支比率等に係る経年分析!H$47,"▲","-")),2)</f>
        <v>9.92</v>
      </c>
      <c r="E20" s="260">
        <f>ROUND(VALUE(SUBSTITUTE(実質収支比率等に係る経年分析!I$47,"▲","-")),2)</f>
        <v>6</v>
      </c>
      <c r="F20" s="260">
        <f>ROUND(VALUE(SUBSTITUTE(実質収支比率等に係る経年分析!J$47,"▲","-")),2)</f>
        <v>7.11</v>
      </c>
    </row>
    <row r="21" spans="1:11">
      <c r="A21" s="260" t="s">
        <v>98</v>
      </c>
      <c r="B21" s="260">
        <f>IF(ISNUMBER(VALUE(SUBSTITUTE(実質収支比率等に係る経年分析!F$49,"▲","-"))),ROUND(VALUE(SUBSTITUTE(実質収支比率等に係る経年分析!F$49,"▲","-")),2),NA())</f>
        <v>1.76</v>
      </c>
      <c r="C21" s="260">
        <f>IF(ISNUMBER(VALUE(SUBSTITUTE(実質収支比率等に係る経年分析!G$49,"▲","-"))),ROUND(VALUE(SUBSTITUTE(実質収支比率等に係る経年分析!G$49,"▲","-")),2),NA())</f>
        <v>-0.98</v>
      </c>
      <c r="D21" s="260">
        <f>IF(ISNUMBER(VALUE(SUBSTITUTE(実質収支比率等に係る経年分析!H$49,"▲","-"))),ROUND(VALUE(SUBSTITUTE(実質収支比率等に係る経年分析!H$49,"▲","-")),2),NA())</f>
        <v>3.57</v>
      </c>
      <c r="E21" s="260">
        <f>IF(ISNUMBER(VALUE(SUBSTITUTE(実質収支比率等に係る経年分析!I$49,"▲","-"))),ROUND(VALUE(SUBSTITUTE(実質収支比率等に係る経年分析!I$49,"▲","-")),2),NA())</f>
        <v>-3.22</v>
      </c>
      <c r="F21" s="260">
        <f>IF(ISNUMBER(VALUE(SUBSTITUTE(実質収支比率等に係る経年分析!J$49,"▲","-"))),ROUND(VALUE(SUBSTITUTE(実質収支比率等に係る経年分析!J$49,"▲","-")),2),NA())</f>
        <v>-1.06</v>
      </c>
    </row>
    <row r="24" spans="1:11">
      <c r="A24" s="259" t="s">
        <v>99</v>
      </c>
    </row>
    <row r="25" spans="1:11">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c r="A26" s="261"/>
      <c r="B26" s="261" t="s">
        <v>102</v>
      </c>
      <c r="C26" s="261" t="s">
        <v>51</v>
      </c>
      <c r="D26" s="261" t="s">
        <v>102</v>
      </c>
      <c r="E26" s="261" t="s">
        <v>51</v>
      </c>
      <c r="F26" s="261" t="s">
        <v>102</v>
      </c>
      <c r="G26" s="261" t="s">
        <v>51</v>
      </c>
      <c r="H26" s="261" t="s">
        <v>102</v>
      </c>
      <c r="I26" s="261" t="s">
        <v>51</v>
      </c>
      <c r="J26" s="261" t="s">
        <v>102</v>
      </c>
      <c r="K26" s="261" t="s">
        <v>51</v>
      </c>
    </row>
    <row r="27" spans="1:11">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#VALUE!</v>
      </c>
      <c r="C27" s="261" t="e">
        <f>IF(ROUND(VALUE(SUBSTITUTE(連結実質赤字比率に係る赤字・黒字の構成分析!F$43,"▲","-")),2)&gt;=0,ABS(ROUND(VALUE(SUBSTITUTE(連結実質赤字比率に係る赤字・黒字の構成分析!F$43,"▲","-")),2)),NA())</f>
        <v>#VALUE!</v>
      </c>
      <c r="D27" s="261" t="e">
        <f>IF(ROUND(VALUE(SUBSTITUTE(連結実質赤字比率に係る赤字・黒字の構成分析!G$43,"▲","-")),2)&lt;0,ABS(ROUND(VALUE(SUBSTITUTE(連結実質赤字比率に係る赤字・黒字の構成分析!G$43,"▲","-")),2)),NA())</f>
        <v>#VALUE!</v>
      </c>
      <c r="E27" s="261" t="e">
        <f>IF(ROUND(VALUE(SUBSTITUTE(連結実質赤字比率に係る赤字・黒字の構成分析!G$43,"▲","-")),2)&gt;=0,ABS(ROUND(VALUE(SUBSTITUTE(連結実質赤字比率に係る赤字・黒字の構成分析!G$43,"▲","-")),2)),NA())</f>
        <v>#VALUE!</v>
      </c>
      <c r="F27" s="261" t="e">
        <f>IF(ROUND(VALUE(SUBSTITUTE(連結実質赤字比率に係る赤字・黒字の構成分析!H$43,"▲","-")),2)&lt;0,ABS(ROUND(VALUE(SUBSTITUTE(連結実質赤字比率に係る赤字・黒字の構成分析!H$43,"▲","-")),2)),NA())</f>
        <v>#VALUE!</v>
      </c>
      <c r="G27" s="261" t="e">
        <f>IF(ROUND(VALUE(SUBSTITUTE(連結実質赤字比率に係る赤字・黒字の構成分析!H$43,"▲","-")),2)&gt;=0,ABS(ROUND(VALUE(SUBSTITUTE(連結実質赤字比率に係る赤字・黒字の構成分析!H$43,"▲","-")),2)),NA())</f>
        <v>#VALUE!</v>
      </c>
      <c r="H27" s="261" t="e">
        <f>IF(ROUND(VALUE(SUBSTITUTE(連結実質赤字比率に係る赤字・黒字の構成分析!I$43,"▲","-")),2)&lt;0,ABS(ROUND(VALUE(SUBSTITUTE(連結実質赤字比率に係る赤字・黒字の構成分析!I$43,"▲","-")),2)),NA())</f>
        <v>#VALUE!</v>
      </c>
      <c r="I27" s="261" t="e">
        <f>IF(ROUND(VALUE(SUBSTITUTE(連結実質赤字比率に係る赤字・黒字の構成分析!I$43,"▲","-")),2)&gt;=0,ABS(ROUND(VALUE(SUBSTITUTE(連結実質赤字比率に係る赤字・黒字の構成分析!I$43,"▲","-")),2)),NA())</f>
        <v>#VALUE!</v>
      </c>
      <c r="J27" s="261" t="e">
        <f>IF(ROUND(VALUE(SUBSTITUTE(連結実質赤字比率に係る赤字・黒字の構成分析!J$43,"▲","-")),2)&lt;0,ABS(ROUND(VALUE(SUBSTITUTE(連結実質赤字比率に係る赤字・黒字の構成分析!J$43,"▲","-")),2)),NA())</f>
        <v>#VALUE!</v>
      </c>
      <c r="K27" s="261" t="e">
        <f>IF(ROUND(VALUE(SUBSTITUTE(連結実質赤字比率に係る赤字・黒字の構成分析!J$43,"▲","-")),2)&gt;=0,ABS(ROUND(VALUE(SUBSTITUTE(連結実質赤字比率に係る赤字・黒字の構成分析!J$43,"▲","-")),2)),NA())</f>
        <v>#VALUE!</v>
      </c>
    </row>
    <row r="28" spans="1:11">
      <c r="A28" s="261" t="str">
        <f>IF(連結実質赤字比率に係る赤字・黒字の構成分析!C$42="",NA(),連結実質赤字比率に係る赤字・黒字の構成分析!C$42)</f>
        <v>その他会計（赤字）</v>
      </c>
      <c r="B28" s="261" t="e">
        <f>IF(ROUND(VALUE(SUBSTITUTE(連結実質赤字比率に係る赤字・黒字の構成分析!F$42,"▲","-")),2)&lt;0,ABS(ROUND(VALUE(SUBSTITUTE(連結実質赤字比率に係る赤字・黒字の構成分析!F$42,"▲","-")),2)),NA())</f>
        <v>#VALUE!</v>
      </c>
      <c r="C28" s="261" t="e">
        <f>IF(ROUND(VALUE(SUBSTITUTE(連結実質赤字比率に係る赤字・黒字の構成分析!F$42,"▲","-")),2)&gt;=0,ABS(ROUND(VALUE(SUBSTITUTE(連結実質赤字比率に係る赤字・黒字の構成分析!F$42,"▲","-")),2)),NA())</f>
        <v>#VALUE!</v>
      </c>
      <c r="D28" s="261" t="e">
        <f>IF(ROUND(VALUE(SUBSTITUTE(連結実質赤字比率に係る赤字・黒字の構成分析!G$42,"▲","-")),2)&lt;0,ABS(ROUND(VALUE(SUBSTITUTE(連結実質赤字比率に係る赤字・黒字の構成分析!G$42,"▲","-")),2)),NA())</f>
        <v>#VALUE!</v>
      </c>
      <c r="E28" s="261" t="e">
        <f>IF(ROUND(VALUE(SUBSTITUTE(連結実質赤字比率に係る赤字・黒字の構成分析!G$42,"▲","-")),2)&gt;=0,ABS(ROUND(VALUE(SUBSTITUTE(連結実質赤字比率に係る赤字・黒字の構成分析!G$42,"▲","-")),2)),NA())</f>
        <v>#VALUE!</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c r="A29" s="261" t="e">
        <f>IF(連結実質赤字比率に係る赤字・黒字の構成分析!C$41="",NA(),連結実質赤字比率に係る赤字・黒字の構成分析!C$41)</f>
        <v>#N/A</v>
      </c>
      <c r="B29" s="261" t="e">
        <f>IF(ROUND(VALUE(SUBSTITUTE(連結実質赤字比率に係る赤字・黒字の構成分析!F$41,"▲","-")),2)&lt;0,ABS(ROUND(VALUE(SUBSTITUTE(連結実質赤字比率に係る赤字・黒字の構成分析!F$41,"▲","-")),2)),NA())</f>
        <v>#VALUE!</v>
      </c>
      <c r="C29" s="261" t="e">
        <f>IF(ROUND(VALUE(SUBSTITUTE(連結実質赤字比率に係る赤字・黒字の構成分析!F$41,"▲","-")),2)&gt;=0,ABS(ROUND(VALUE(SUBSTITUTE(連結実質赤字比率に係る赤字・黒字の構成分析!F$41,"▲","-")),2)),NA())</f>
        <v>#VALUE!</v>
      </c>
      <c r="D29" s="261" t="e">
        <f>IF(ROUND(VALUE(SUBSTITUTE(連結実質赤字比率に係る赤字・黒字の構成分析!G$41,"▲","-")),2)&lt;0,ABS(ROUND(VALUE(SUBSTITUTE(連結実質赤字比率に係る赤字・黒字の構成分析!G$41,"▲","-")),2)),NA())</f>
        <v>#VALUE!</v>
      </c>
      <c r="E29" s="261" t="e">
        <f>IF(ROUND(VALUE(SUBSTITUTE(連結実質赤字比率に係る赤字・黒字の構成分析!G$41,"▲","-")),2)&gt;=0,ABS(ROUND(VALUE(SUBSTITUTE(連結実質赤字比率に係る赤字・黒字の構成分析!G$41,"▲","-")),2)),NA())</f>
        <v>#VALUE!</v>
      </c>
      <c r="F29" s="261" t="e">
        <f>IF(ROUND(VALUE(SUBSTITUTE(連結実質赤字比率に係る赤字・黒字の構成分析!H$41,"▲","-")),2)&lt;0,ABS(ROUND(VALUE(SUBSTITUTE(連結実質赤字比率に係る赤字・黒字の構成分析!H$41,"▲","-")),2)),NA())</f>
        <v>#VALUE!</v>
      </c>
      <c r="G29" s="261" t="e">
        <f>IF(ROUND(VALUE(SUBSTITUTE(連結実質赤字比率に係る赤字・黒字の構成分析!H$41,"▲","-")),2)&gt;=0,ABS(ROUND(VALUE(SUBSTITUTE(連結実質赤字比率に係る赤字・黒字の構成分析!H$41,"▲","-")),2)),NA())</f>
        <v>#VALUE!</v>
      </c>
      <c r="H29" s="261" t="e">
        <f>IF(ROUND(VALUE(SUBSTITUTE(連結実質赤字比率に係る赤字・黒字の構成分析!I$41,"▲","-")),2)&lt;0,ABS(ROUND(VALUE(SUBSTITUTE(連結実質赤字比率に係る赤字・黒字の構成分析!I$41,"▲","-")),2)),NA())</f>
        <v>#VALUE!</v>
      </c>
      <c r="I29" s="261" t="e">
        <f>IF(ROUND(VALUE(SUBSTITUTE(連結実質赤字比率に係る赤字・黒字の構成分析!I$41,"▲","-")),2)&gt;=0,ABS(ROUND(VALUE(SUBSTITUTE(連結実質赤字比率に係る赤字・黒字の構成分析!I$41,"▲","-")),2)),NA())</f>
        <v>#VALUE!</v>
      </c>
      <c r="J29" s="261" t="e">
        <f>IF(ROUND(VALUE(SUBSTITUTE(連結実質赤字比率に係る赤字・黒字の構成分析!J$41,"▲","-")),2)&lt;0,ABS(ROUND(VALUE(SUBSTITUTE(連結実質赤字比率に係る赤字・黒字の構成分析!J$41,"▲","-")),2)),NA())</f>
        <v>#VALUE!</v>
      </c>
      <c r="K29" s="261" t="e">
        <f>IF(ROUND(VALUE(SUBSTITUTE(連結実質赤字比率に係る赤字・黒字の構成分析!J$41,"▲","-")),2)&gt;=0,ABS(ROUND(VALUE(SUBSTITUTE(連結実質赤字比率に係る赤字・黒字の構成分析!J$41,"▲","-")),2)),NA())</f>
        <v>#VALUE!</v>
      </c>
    </row>
    <row r="30" spans="1:11">
      <c r="A30" s="261" t="str">
        <f>IF(連結実質赤字比率に係る赤字・黒字の構成分析!C$40="",NA(),連結実質赤字比率に係る赤字・黒字の構成分析!C$40)</f>
        <v>後期高齢者医療特別会計</v>
      </c>
      <c r="B30" s="261" t="e">
        <f>IF(ROUND(VALUE(SUBSTITUTE(連結実質赤字比率に係る赤字・黒字の構成分析!F$40,"▲","-")),2)&lt;0,ABS(ROUND(VALUE(SUBSTITUTE(連結実質赤字比率に係る赤字・黒字の構成分析!F$40,"▲","-")),2)),NA())</f>
        <v>#N/A</v>
      </c>
      <c r="C30" s="261">
        <f>IF(ROUND(VALUE(SUBSTITUTE(連結実質赤字比率に係る赤字・黒字の構成分析!F$40,"▲","-")),2)&gt;=0,ABS(ROUND(VALUE(SUBSTITUTE(連結実質赤字比率に係る赤字・黒字の構成分析!F$40,"▲","-")),2)),NA())</f>
        <v>0.01</v>
      </c>
      <c r="D30" s="261" t="e">
        <f>IF(ROUND(VALUE(SUBSTITUTE(連結実質赤字比率に係る赤字・黒字の構成分析!G$40,"▲","-")),2)&lt;0,ABS(ROUND(VALUE(SUBSTITUTE(連結実質赤字比率に係る赤字・黒字の構成分析!G$40,"▲","-")),2)),NA())</f>
        <v>#N/A</v>
      </c>
      <c r="E30" s="261">
        <f>IF(ROUND(VALUE(SUBSTITUTE(連結実質赤字比率に係る赤字・黒字の構成分析!G$40,"▲","-")),2)&gt;=0,ABS(ROUND(VALUE(SUBSTITUTE(連結実質赤字比率に係る赤字・黒字の構成分析!G$40,"▲","-")),2)),NA())</f>
        <v>0</v>
      </c>
      <c r="F30" s="261" t="e">
        <f>IF(ROUND(VALUE(SUBSTITUTE(連結実質赤字比率に係る赤字・黒字の構成分析!H$40,"▲","-")),2)&lt;0,ABS(ROUND(VALUE(SUBSTITUTE(連結実質赤字比率に係る赤字・黒字の構成分析!H$40,"▲","-")),2)),NA())</f>
        <v>#N/A</v>
      </c>
      <c r="G30" s="261">
        <f>IF(ROUND(VALUE(SUBSTITUTE(連結実質赤字比率に係る赤字・黒字の構成分析!H$40,"▲","-")),2)&gt;=0,ABS(ROUND(VALUE(SUBSTITUTE(連結実質赤字比率に係る赤字・黒字の構成分析!H$40,"▲","-")),2)),NA())</f>
        <v>0</v>
      </c>
      <c r="H30" s="261" t="e">
        <f>IF(ROUND(VALUE(SUBSTITUTE(連結実質赤字比率に係る赤字・黒字の構成分析!I$40,"▲","-")),2)&lt;0,ABS(ROUND(VALUE(SUBSTITUTE(連結実質赤字比率に係る赤字・黒字の構成分析!I$40,"▲","-")),2)),NA())</f>
        <v>#N/A</v>
      </c>
      <c r="I30" s="261">
        <f>IF(ROUND(VALUE(SUBSTITUTE(連結実質赤字比率に係る赤字・黒字の構成分析!I$40,"▲","-")),2)&gt;=0,ABS(ROUND(VALUE(SUBSTITUTE(連結実質赤字比率に係る赤字・黒字の構成分析!I$40,"▲","-")),2)),NA())</f>
        <v>0.01</v>
      </c>
      <c r="J30" s="261" t="e">
        <f>IF(ROUND(VALUE(SUBSTITUTE(連結実質赤字比率に係る赤字・黒字の構成分析!J$40,"▲","-")),2)&lt;0,ABS(ROUND(VALUE(SUBSTITUTE(連結実質赤字比率に係る赤字・黒字の構成分析!J$40,"▲","-")),2)),NA())</f>
        <v>#N/A</v>
      </c>
      <c r="K30" s="261">
        <f>IF(ROUND(VALUE(SUBSTITUTE(連結実質赤字比率に係る赤字・黒字の構成分析!J$40,"▲","-")),2)&gt;=0,ABS(ROUND(VALUE(SUBSTITUTE(連結実質赤字比率に係る赤字・黒字の構成分析!J$40,"▲","-")),2)),NA())</f>
        <v>0.01</v>
      </c>
    </row>
    <row r="31" spans="1:11">
      <c r="A31" s="261" t="str">
        <f>IF(連結実質赤字比率に係る赤字・黒字の構成分析!C$39="",NA(),連結実質赤字比率に係る赤字・黒字の構成分析!C$39)</f>
        <v>和光都市計画事業和光市駅北口土地区画整理事業特別会計</v>
      </c>
      <c r="B31" s="261" t="e">
        <f>IF(ROUND(VALUE(SUBSTITUTE(連結実質赤字比率に係る赤字・黒字の構成分析!F$39,"▲","-")),2)&lt;0,ABS(ROUND(VALUE(SUBSTITUTE(連結実質赤字比率に係る赤字・黒字の構成分析!F$39,"▲","-")),2)),NA())</f>
        <v>#VALUE!</v>
      </c>
      <c r="C31" s="261" t="e">
        <f>IF(ROUND(VALUE(SUBSTITUTE(連結実質赤字比率に係る赤字・黒字の構成分析!F$39,"▲","-")),2)&gt;=0,ABS(ROUND(VALUE(SUBSTITUTE(連結実質赤字比率に係る赤字・黒字の構成分析!F$39,"▲","-")),2)),NA())</f>
        <v>#VALUE!</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0.04</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0.6</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0.15</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0.53</v>
      </c>
    </row>
    <row r="32" spans="1:11">
      <c r="A32" s="261" t="str">
        <f>IF(連結実質赤字比率に係る赤字・黒字の構成分析!C$38="",NA(),連結実質赤字比率に係る赤字・黒字の構成分析!C$38)</f>
        <v>介護保険特別会計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0.55000000000000004</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0.76</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1.06</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0.71</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0.68</v>
      </c>
    </row>
    <row r="33" spans="1:16">
      <c r="A33" s="261" t="str">
        <f>IF(連結実質赤字比率に係る赤字・黒字の構成分析!C$37="",NA(),連結実質赤字比率に係る赤字・黒字の構成分析!C$37)</f>
        <v>下水道事業特別会計</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0.25</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0.64</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0.53</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0.7</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0.86</v>
      </c>
    </row>
    <row r="34" spans="1:16">
      <c r="A34" s="261" t="str">
        <f>IF(連結実質赤字比率に係る赤字・黒字の構成分析!C$36="",NA(),連結実質赤字比率に係る赤字・黒字の構成分析!C$36)</f>
        <v>国民健康保険特別会計</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3.59</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3.07</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3.95</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3.48</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3.56</v>
      </c>
    </row>
    <row r="35" spans="1:16">
      <c r="A35" s="261" t="str">
        <f>IF(連結実質赤字比率に係る赤字・黒字の構成分析!C$35="",NA(),連結実質赤字比率に係る赤字・黒字の構成分析!C$35)</f>
        <v>一般会計</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8.75</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7.52</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8.24</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8.98</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6</v>
      </c>
    </row>
    <row r="36" spans="1:16">
      <c r="A36" s="261" t="str">
        <f>IF(連結実質赤字比率に係る赤字・黒字の構成分析!C$34="",NA(),連結実質赤字比率に係る赤字・黒字の構成分析!C$34)</f>
        <v>水道事業特別会計</v>
      </c>
      <c r="B36" s="261" t="e">
        <f>IF(ROUND(VALUE(SUBSTITUTE(連結実質赤字比率に係る赤字・黒字の構成分析!F$34,"▲","-")),2)&lt;0,ABS(ROUND(VALUE(SUBSTITUTE(連結実質赤字比率に係る赤字・黒字の構成分析!F$34,"▲","-")),2)),NA())</f>
        <v>#N/A</v>
      </c>
      <c r="C36" s="261">
        <f>IF(ROUND(VALUE(SUBSTITUTE(連結実質赤字比率に係る赤字・黒字の構成分析!F$34,"▲","-")),2)&gt;=0,ABS(ROUND(VALUE(SUBSTITUTE(連結実質赤字比率に係る赤字・黒字の構成分析!F$34,"▲","-")),2)),NA())</f>
        <v>13.56</v>
      </c>
      <c r="D36" s="261" t="e">
        <f>IF(ROUND(VALUE(SUBSTITUTE(連結実質赤字比率に係る赤字・黒字の構成分析!G$34,"▲","-")),2)&lt;0,ABS(ROUND(VALUE(SUBSTITUTE(連結実質赤字比率に係る赤字・黒字の構成分析!G$34,"▲","-")),2)),NA())</f>
        <v>#N/A</v>
      </c>
      <c r="E36" s="261">
        <f>IF(ROUND(VALUE(SUBSTITUTE(連結実質赤字比率に係る赤字・黒字の構成分析!G$34,"▲","-")),2)&gt;=0,ABS(ROUND(VALUE(SUBSTITUTE(連結実質赤字比率に係る赤字・黒字の構成分析!G$34,"▲","-")),2)),NA())</f>
        <v>14.66</v>
      </c>
      <c r="F36" s="261" t="e">
        <f>IF(ROUND(VALUE(SUBSTITUTE(連結実質赤字比率に係る赤字・黒字の構成分析!H$34,"▲","-")),2)&lt;0,ABS(ROUND(VALUE(SUBSTITUTE(連結実質赤字比率に係る赤字・黒字の構成分析!H$34,"▲","-")),2)),NA())</f>
        <v>#N/A</v>
      </c>
      <c r="G36" s="261">
        <f>IF(ROUND(VALUE(SUBSTITUTE(連結実質赤字比率に係る赤字・黒字の構成分析!H$34,"▲","-")),2)&gt;=0,ABS(ROUND(VALUE(SUBSTITUTE(連結実質赤字比率に係る赤字・黒字の構成分析!H$34,"▲","-")),2)),NA())</f>
        <v>14.56</v>
      </c>
      <c r="H36" s="261" t="e">
        <f>IF(ROUND(VALUE(SUBSTITUTE(連結実質赤字比率に係る赤字・黒字の構成分析!I$34,"▲","-")),2)&lt;0,ABS(ROUND(VALUE(SUBSTITUTE(連結実質赤字比率に係る赤字・黒字の構成分析!I$34,"▲","-")),2)),NA())</f>
        <v>#N/A</v>
      </c>
      <c r="I36" s="261">
        <f>IF(ROUND(VALUE(SUBSTITUTE(連結実質赤字比率に係る赤字・黒字の構成分析!I$34,"▲","-")),2)&gt;=0,ABS(ROUND(VALUE(SUBSTITUTE(連結実質赤字比率に係る赤字・黒字の構成分析!I$34,"▲","-")),2)),NA())</f>
        <v>12.97</v>
      </c>
      <c r="J36" s="261" t="e">
        <f>IF(ROUND(VALUE(SUBSTITUTE(連結実質赤字比率に係る赤字・黒字の構成分析!J$34,"▲","-")),2)&lt;0,ABS(ROUND(VALUE(SUBSTITUTE(連結実質赤字比率に係る赤字・黒字の構成分析!J$34,"▲","-")),2)),NA())</f>
        <v>#N/A</v>
      </c>
      <c r="K36" s="261">
        <f>IF(ROUND(VALUE(SUBSTITUTE(連結実質赤字比率に係る赤字・黒字の構成分析!J$34,"▲","-")),2)&gt;=0,ABS(ROUND(VALUE(SUBSTITUTE(連結実質赤字比率に係る赤字・黒字の構成分析!J$34,"▲","-")),2)),NA())</f>
        <v>9.06</v>
      </c>
    </row>
    <row r="39" spans="1:16">
      <c r="A39" s="259" t="s">
        <v>14</v>
      </c>
    </row>
    <row r="40" spans="1:16">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c r="A41" s="262"/>
      <c r="B41" s="262" t="s">
        <v>104</v>
      </c>
      <c r="C41" s="262"/>
      <c r="D41" s="262" t="s">
        <v>108</v>
      </c>
      <c r="E41" s="262" t="s">
        <v>104</v>
      </c>
      <c r="F41" s="262"/>
      <c r="G41" s="262" t="s">
        <v>108</v>
      </c>
      <c r="H41" s="262" t="s">
        <v>104</v>
      </c>
      <c r="I41" s="262"/>
      <c r="J41" s="262" t="s">
        <v>108</v>
      </c>
      <c r="K41" s="262" t="s">
        <v>104</v>
      </c>
      <c r="L41" s="262"/>
      <c r="M41" s="262" t="s">
        <v>108</v>
      </c>
      <c r="N41" s="262" t="s">
        <v>104</v>
      </c>
      <c r="O41" s="262"/>
      <c r="P41" s="262" t="s">
        <v>108</v>
      </c>
    </row>
    <row r="42" spans="1:16">
      <c r="A42" s="262" t="s">
        <v>20</v>
      </c>
      <c r="B42" s="262"/>
      <c r="C42" s="262"/>
      <c r="D42" s="262">
        <f>'実質公債費比率（分子）の構造'!K$52</f>
        <v>1543</v>
      </c>
      <c r="E42" s="262"/>
      <c r="F42" s="262"/>
      <c r="G42" s="262">
        <f>'実質公債費比率（分子）の構造'!L$52</f>
        <v>1660</v>
      </c>
      <c r="H42" s="262"/>
      <c r="I42" s="262"/>
      <c r="J42" s="262">
        <f>'実質公債費比率（分子）の構造'!M$52</f>
        <v>1626</v>
      </c>
      <c r="K42" s="262"/>
      <c r="L42" s="262"/>
      <c r="M42" s="262">
        <f>'実質公債費比率（分子）の構造'!N$52</f>
        <v>1483</v>
      </c>
      <c r="N42" s="262"/>
      <c r="O42" s="262"/>
      <c r="P42" s="262">
        <f>'実質公債費比率（分子）の構造'!O$52</f>
        <v>1491</v>
      </c>
    </row>
    <row r="43" spans="1:16">
      <c r="A43" s="262" t="s">
        <v>43</v>
      </c>
      <c r="B43" s="262" t="str">
        <f>'実質公債費比率（分子）の構造'!K$51</f>
        <v>-</v>
      </c>
      <c r="C43" s="262"/>
      <c r="D43" s="262"/>
      <c r="E43" s="262" t="str">
        <f>'実質公債費比率（分子）の構造'!L$51</f>
        <v>-</v>
      </c>
      <c r="F43" s="262"/>
      <c r="G43" s="262"/>
      <c r="H43" s="262" t="str">
        <f>'実質公債費比率（分子）の構造'!M$51</f>
        <v>-</v>
      </c>
      <c r="I43" s="262"/>
      <c r="J43" s="262"/>
      <c r="K43" s="262">
        <f>'実質公債費比率（分子）の構造'!N$51</f>
        <v>8</v>
      </c>
      <c r="L43" s="262"/>
      <c r="M43" s="262"/>
      <c r="N43" s="262" t="str">
        <f>'実質公債費比率（分子）の構造'!O$51</f>
        <v>-</v>
      </c>
      <c r="O43" s="262"/>
      <c r="P43" s="262"/>
    </row>
    <row r="44" spans="1:16">
      <c r="A44" s="262" t="s">
        <v>40</v>
      </c>
      <c r="B44" s="262">
        <f>'実質公債費比率（分子）の構造'!K$50</f>
        <v>33</v>
      </c>
      <c r="C44" s="262"/>
      <c r="D44" s="262"/>
      <c r="E44" s="262">
        <f>'実質公債費比率（分子）の構造'!L$50</f>
        <v>7</v>
      </c>
      <c r="F44" s="262"/>
      <c r="G44" s="262"/>
      <c r="H44" s="262">
        <f>'実質公債費比率（分子）の構造'!M$50</f>
        <v>6</v>
      </c>
      <c r="I44" s="262"/>
      <c r="J44" s="262"/>
      <c r="K44" s="262">
        <f>'実質公債費比率（分子）の構造'!N$50</f>
        <v>6</v>
      </c>
      <c r="L44" s="262"/>
      <c r="M44" s="262"/>
      <c r="N44" s="262">
        <f>'実質公債費比率（分子）の構造'!O$50</f>
        <v>6</v>
      </c>
      <c r="O44" s="262"/>
      <c r="P44" s="262"/>
    </row>
    <row r="45" spans="1:16">
      <c r="A45" s="262" t="s">
        <v>39</v>
      </c>
      <c r="B45" s="262">
        <f>'実質公債費比率（分子）の構造'!K$49</f>
        <v>4</v>
      </c>
      <c r="C45" s="262"/>
      <c r="D45" s="262"/>
      <c r="E45" s="262">
        <f>'実質公債費比率（分子）の構造'!L$49</f>
        <v>4</v>
      </c>
      <c r="F45" s="262"/>
      <c r="G45" s="262"/>
      <c r="H45" s="262">
        <f>'実質公債費比率（分子）の構造'!M$49</f>
        <v>11</v>
      </c>
      <c r="I45" s="262"/>
      <c r="J45" s="262"/>
      <c r="K45" s="262">
        <f>'実質公債費比率（分子）の構造'!N$49</f>
        <v>21</v>
      </c>
      <c r="L45" s="262"/>
      <c r="M45" s="262"/>
      <c r="N45" s="262">
        <f>'実質公債費比率（分子）の構造'!O$49</f>
        <v>11</v>
      </c>
      <c r="O45" s="262"/>
      <c r="P45" s="262"/>
    </row>
    <row r="46" spans="1:16">
      <c r="A46" s="262" t="s">
        <v>13</v>
      </c>
      <c r="B46" s="262">
        <f>'実質公債費比率（分子）の構造'!K$48</f>
        <v>317</v>
      </c>
      <c r="C46" s="262"/>
      <c r="D46" s="262"/>
      <c r="E46" s="262">
        <f>'実質公債費比率（分子）の構造'!L$48</f>
        <v>298</v>
      </c>
      <c r="F46" s="262"/>
      <c r="G46" s="262"/>
      <c r="H46" s="262">
        <f>'実質公債費比率（分子）の構造'!M$48</f>
        <v>248</v>
      </c>
      <c r="I46" s="262"/>
      <c r="J46" s="262"/>
      <c r="K46" s="262">
        <f>'実質公債費比率（分子）の構造'!N$48</f>
        <v>241</v>
      </c>
      <c r="L46" s="262"/>
      <c r="M46" s="262"/>
      <c r="N46" s="262">
        <f>'実質公債費比率（分子）の構造'!O$48</f>
        <v>231</v>
      </c>
      <c r="O46" s="262"/>
      <c r="P46" s="262"/>
    </row>
    <row r="47" spans="1:16">
      <c r="A47" s="262" t="s">
        <v>32</v>
      </c>
      <c r="B47" s="262" t="str">
        <f>'実質公債費比率（分子）の構造'!K$47</f>
        <v>-</v>
      </c>
      <c r="C47" s="262"/>
      <c r="D47" s="262"/>
      <c r="E47" s="262" t="str">
        <f>'実質公債費比率（分子）の構造'!L$47</f>
        <v>-</v>
      </c>
      <c r="F47" s="262"/>
      <c r="G47" s="262"/>
      <c r="H47" s="262" t="str">
        <f>'実質公債費比率（分子）の構造'!M$47</f>
        <v>-</v>
      </c>
      <c r="I47" s="262"/>
      <c r="J47" s="262"/>
      <c r="K47" s="262" t="str">
        <f>'実質公債費比率（分子）の構造'!N$47</f>
        <v>-</v>
      </c>
      <c r="L47" s="262"/>
      <c r="M47" s="262"/>
      <c r="N47" s="262" t="str">
        <f>'実質公債費比率（分子）の構造'!O$47</f>
        <v>-</v>
      </c>
      <c r="O47" s="262"/>
      <c r="P47" s="262"/>
    </row>
    <row r="48" spans="1:16">
      <c r="A48" s="262" t="s">
        <v>28</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c r="A49" s="262" t="s">
        <v>26</v>
      </c>
      <c r="B49" s="262">
        <f>'実質公債費比率（分子）の構造'!K$45</f>
        <v>1676</v>
      </c>
      <c r="C49" s="262"/>
      <c r="D49" s="262"/>
      <c r="E49" s="262">
        <f>'実質公債費比率（分子）の構造'!L$45</f>
        <v>1650</v>
      </c>
      <c r="F49" s="262"/>
      <c r="G49" s="262"/>
      <c r="H49" s="262">
        <f>'実質公債費比率（分子）の構造'!M$45</f>
        <v>1673</v>
      </c>
      <c r="I49" s="262"/>
      <c r="J49" s="262"/>
      <c r="K49" s="262">
        <f>'実質公債費比率（分子）の構造'!N$45</f>
        <v>1683</v>
      </c>
      <c r="L49" s="262"/>
      <c r="M49" s="262"/>
      <c r="N49" s="262">
        <f>'実質公債費比率（分子）の構造'!O$45</f>
        <v>1597</v>
      </c>
      <c r="O49" s="262"/>
      <c r="P49" s="262"/>
    </row>
    <row r="50" spans="1:16">
      <c r="A50" s="262" t="s">
        <v>56</v>
      </c>
      <c r="B50" s="262" t="e">
        <f>NA()</f>
        <v>#N/A</v>
      </c>
      <c r="C50" s="262">
        <f>IF(ISNUMBER('実質公債費比率（分子）の構造'!K$53),'実質公債費比率（分子）の構造'!K$53,NA())</f>
        <v>487</v>
      </c>
      <c r="D50" s="262" t="e">
        <f>NA()</f>
        <v>#N/A</v>
      </c>
      <c r="E50" s="262" t="e">
        <f>NA()</f>
        <v>#N/A</v>
      </c>
      <c r="F50" s="262">
        <f>IF(ISNUMBER('実質公債費比率（分子）の構造'!L$53),'実質公債費比率（分子）の構造'!L$53,NA())</f>
        <v>299</v>
      </c>
      <c r="G50" s="262" t="e">
        <f>NA()</f>
        <v>#N/A</v>
      </c>
      <c r="H50" s="262" t="e">
        <f>NA()</f>
        <v>#N/A</v>
      </c>
      <c r="I50" s="262">
        <f>IF(ISNUMBER('実質公債費比率（分子）の構造'!M$53),'実質公債費比率（分子）の構造'!M$53,NA())</f>
        <v>312</v>
      </c>
      <c r="J50" s="262" t="e">
        <f>NA()</f>
        <v>#N/A</v>
      </c>
      <c r="K50" s="262" t="e">
        <f>NA()</f>
        <v>#N/A</v>
      </c>
      <c r="L50" s="262">
        <f>IF(ISNUMBER('実質公債費比率（分子）の構造'!N$53),'実質公債費比率（分子）の構造'!N$53,NA())</f>
        <v>476</v>
      </c>
      <c r="M50" s="262" t="e">
        <f>NA()</f>
        <v>#N/A</v>
      </c>
      <c r="N50" s="262" t="e">
        <f>NA()</f>
        <v>#N/A</v>
      </c>
      <c r="O50" s="262">
        <f>IF(ISNUMBER('実質公債費比率（分子）の構造'!O$53),'実質公債費比率（分子）の構造'!O$53,NA())</f>
        <v>354</v>
      </c>
      <c r="P50" s="262" t="e">
        <f>NA()</f>
        <v>#N/A</v>
      </c>
    </row>
    <row r="53" spans="1:16">
      <c r="A53" s="259" t="s">
        <v>48</v>
      </c>
    </row>
    <row r="54" spans="1:16">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c r="A55" s="261"/>
      <c r="B55" s="261" t="s">
        <v>64</v>
      </c>
      <c r="C55" s="261"/>
      <c r="D55" s="261" t="s">
        <v>78</v>
      </c>
      <c r="E55" s="261" t="s">
        <v>64</v>
      </c>
      <c r="F55" s="261"/>
      <c r="G55" s="261" t="s">
        <v>78</v>
      </c>
      <c r="H55" s="261" t="s">
        <v>64</v>
      </c>
      <c r="I55" s="261"/>
      <c r="J55" s="261" t="s">
        <v>78</v>
      </c>
      <c r="K55" s="261" t="s">
        <v>64</v>
      </c>
      <c r="L55" s="261"/>
      <c r="M55" s="261" t="s">
        <v>78</v>
      </c>
      <c r="N55" s="261" t="s">
        <v>64</v>
      </c>
      <c r="O55" s="261"/>
      <c r="P55" s="261" t="s">
        <v>78</v>
      </c>
    </row>
    <row r="56" spans="1:16">
      <c r="A56" s="261" t="s">
        <v>87</v>
      </c>
      <c r="B56" s="261"/>
      <c r="C56" s="261"/>
      <c r="D56" s="261">
        <f>'将来負担比率（分子）の構造'!I$52</f>
        <v>13196</v>
      </c>
      <c r="E56" s="261"/>
      <c r="F56" s="261"/>
      <c r="G56" s="261">
        <f>'将来負担比率（分子）の構造'!J$52</f>
        <v>12420</v>
      </c>
      <c r="H56" s="261"/>
      <c r="I56" s="261"/>
      <c r="J56" s="261">
        <f>'将来負担比率（分子）の構造'!K$52</f>
        <v>11518</v>
      </c>
      <c r="K56" s="261"/>
      <c r="L56" s="261"/>
      <c r="M56" s="261">
        <f>'将来負担比率（分子）の構造'!L$52</f>
        <v>11076</v>
      </c>
      <c r="N56" s="261"/>
      <c r="O56" s="261"/>
      <c r="P56" s="261">
        <f>'将来負担比率（分子）の構造'!M$52</f>
        <v>10255</v>
      </c>
    </row>
    <row r="57" spans="1:16">
      <c r="A57" s="261" t="s">
        <v>86</v>
      </c>
      <c r="B57" s="261"/>
      <c r="C57" s="261"/>
      <c r="D57" s="261">
        <f>'将来負担比率（分子）の構造'!I$51</f>
        <v>1996</v>
      </c>
      <c r="E57" s="261"/>
      <c r="F57" s="261"/>
      <c r="G57" s="261">
        <f>'将来負担比率（分子）の構造'!J$51</f>
        <v>1800</v>
      </c>
      <c r="H57" s="261"/>
      <c r="I57" s="261"/>
      <c r="J57" s="261">
        <f>'将来負担比率（分子）の構造'!K$51</f>
        <v>2508</v>
      </c>
      <c r="K57" s="261"/>
      <c r="L57" s="261"/>
      <c r="M57" s="261">
        <f>'将来負担比率（分子）の構造'!L$51</f>
        <v>2560</v>
      </c>
      <c r="N57" s="261"/>
      <c r="O57" s="261"/>
      <c r="P57" s="261">
        <f>'将来負担比率（分子）の構造'!M$51</f>
        <v>2708</v>
      </c>
    </row>
    <row r="58" spans="1:16">
      <c r="A58" s="261" t="s">
        <v>84</v>
      </c>
      <c r="B58" s="261"/>
      <c r="C58" s="261"/>
      <c r="D58" s="261">
        <f>'将来負担比率（分子）の構造'!I$50</f>
        <v>3192</v>
      </c>
      <c r="E58" s="261"/>
      <c r="F58" s="261"/>
      <c r="G58" s="261">
        <f>'将来負担比率（分子）の構造'!J$50</f>
        <v>3366</v>
      </c>
      <c r="H58" s="261"/>
      <c r="I58" s="261"/>
      <c r="J58" s="261">
        <f>'将来負担比率（分子）の構造'!K$50</f>
        <v>3280</v>
      </c>
      <c r="K58" s="261"/>
      <c r="L58" s="261"/>
      <c r="M58" s="261">
        <f>'将来負担比率（分子）の構造'!L$50</f>
        <v>2257</v>
      </c>
      <c r="N58" s="261"/>
      <c r="O58" s="261"/>
      <c r="P58" s="261">
        <f>'将来負担比率（分子）の構造'!M$50</f>
        <v>2441</v>
      </c>
    </row>
    <row r="59" spans="1:16">
      <c r="A59" s="261" t="s">
        <v>42</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c r="A60" s="261" t="s">
        <v>58</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c r="A61" s="261" t="s">
        <v>72</v>
      </c>
      <c r="B61" s="261">
        <f>'将来負担比率（分子）の構造'!I$46</f>
        <v>4</v>
      </c>
      <c r="C61" s="261"/>
      <c r="D61" s="261"/>
      <c r="E61" s="261">
        <f>'将来負担比率（分子）の構造'!J$46</f>
        <v>5</v>
      </c>
      <c r="F61" s="261"/>
      <c r="G61" s="261"/>
      <c r="H61" s="261">
        <f>'将来負担比率（分子）の構造'!K$46</f>
        <v>4</v>
      </c>
      <c r="I61" s="261"/>
      <c r="J61" s="261"/>
      <c r="K61" s="261">
        <f>'将来負担比率（分子）の構造'!L$46</f>
        <v>3</v>
      </c>
      <c r="L61" s="261"/>
      <c r="M61" s="261"/>
      <c r="N61" s="261">
        <f>'将来負担比率（分子）の構造'!M$46</f>
        <v>3</v>
      </c>
      <c r="O61" s="261"/>
      <c r="P61" s="261"/>
    </row>
    <row r="62" spans="1:16">
      <c r="A62" s="261" t="s">
        <v>66</v>
      </c>
      <c r="B62" s="261">
        <f>'将来負担比率（分子）の構造'!I$45</f>
        <v>3643</v>
      </c>
      <c r="C62" s="261"/>
      <c r="D62" s="261"/>
      <c r="E62" s="261">
        <f>'将来負担比率（分子）の構造'!J$45</f>
        <v>3592</v>
      </c>
      <c r="F62" s="261"/>
      <c r="G62" s="261"/>
      <c r="H62" s="261">
        <f>'将来負担比率（分子）の構造'!K$45</f>
        <v>3179</v>
      </c>
      <c r="I62" s="261"/>
      <c r="J62" s="261"/>
      <c r="K62" s="261">
        <f>'将来負担比率（分子）の構造'!L$45</f>
        <v>3282</v>
      </c>
      <c r="L62" s="261"/>
      <c r="M62" s="261"/>
      <c r="N62" s="261">
        <f>'将来負担比率（分子）の構造'!M$45</f>
        <v>3089</v>
      </c>
      <c r="O62" s="261"/>
      <c r="P62" s="261"/>
    </row>
    <row r="63" spans="1:16">
      <c r="A63" s="261" t="s">
        <v>69</v>
      </c>
      <c r="B63" s="261">
        <f>'将来負担比率（分子）の構造'!I$44</f>
        <v>27</v>
      </c>
      <c r="C63" s="261"/>
      <c r="D63" s="261"/>
      <c r="E63" s="261">
        <f>'将来負担比率（分子）の構造'!J$44</f>
        <v>92</v>
      </c>
      <c r="F63" s="261"/>
      <c r="G63" s="261"/>
      <c r="H63" s="261">
        <f>'将来負担比率（分子）の構造'!K$44</f>
        <v>81</v>
      </c>
      <c r="I63" s="261"/>
      <c r="J63" s="261"/>
      <c r="K63" s="261">
        <f>'将来負担比率（分子）の構造'!L$44</f>
        <v>70</v>
      </c>
      <c r="L63" s="261"/>
      <c r="M63" s="261"/>
      <c r="N63" s="261">
        <f>'将来負担比率（分子）の構造'!M$44</f>
        <v>63</v>
      </c>
      <c r="O63" s="261"/>
      <c r="P63" s="261"/>
    </row>
    <row r="64" spans="1:16">
      <c r="A64" s="261" t="s">
        <v>62</v>
      </c>
      <c r="B64" s="261">
        <f>'将来負担比率（分子）の構造'!I$43</f>
        <v>2779</v>
      </c>
      <c r="C64" s="261"/>
      <c r="D64" s="261"/>
      <c r="E64" s="261">
        <f>'将来負担比率（分子）の構造'!J$43</f>
        <v>2503</v>
      </c>
      <c r="F64" s="261"/>
      <c r="G64" s="261"/>
      <c r="H64" s="261">
        <f>'将来負担比率（分子）の構造'!K$43</f>
        <v>2561</v>
      </c>
      <c r="I64" s="261"/>
      <c r="J64" s="261"/>
      <c r="K64" s="261">
        <f>'将来負担比率（分子）の構造'!L$43</f>
        <v>2412</v>
      </c>
      <c r="L64" s="261"/>
      <c r="M64" s="261"/>
      <c r="N64" s="261">
        <f>'将来負担比率（分子）の構造'!M$43</f>
        <v>2219</v>
      </c>
      <c r="O64" s="261"/>
      <c r="P64" s="261"/>
    </row>
    <row r="65" spans="1:16">
      <c r="A65" s="261" t="s">
        <v>60</v>
      </c>
      <c r="B65" s="261">
        <f>'将来負担比率（分子）の構造'!I$42</f>
        <v>434</v>
      </c>
      <c r="C65" s="261"/>
      <c r="D65" s="261"/>
      <c r="E65" s="261">
        <f>'将来負担比率（分子）の構造'!J$42</f>
        <v>349</v>
      </c>
      <c r="F65" s="261"/>
      <c r="G65" s="261"/>
      <c r="H65" s="261">
        <f>'将来負担比率（分子）の構造'!K$42</f>
        <v>263</v>
      </c>
      <c r="I65" s="261"/>
      <c r="J65" s="261"/>
      <c r="K65" s="261">
        <f>'将来負担比率（分子）の構造'!L$42</f>
        <v>190</v>
      </c>
      <c r="L65" s="261"/>
      <c r="M65" s="261"/>
      <c r="N65" s="261">
        <f>'将来負担比率（分子）の構造'!M$42</f>
        <v>130</v>
      </c>
      <c r="O65" s="261"/>
      <c r="P65" s="261"/>
    </row>
    <row r="66" spans="1:16">
      <c r="A66" s="261" t="s">
        <v>4</v>
      </c>
      <c r="B66" s="261">
        <f>'将来負担比率（分子）の構造'!I$41</f>
        <v>16531</v>
      </c>
      <c r="C66" s="261"/>
      <c r="D66" s="261"/>
      <c r="E66" s="261">
        <f>'将来負担比率（分子）の構造'!J$41</f>
        <v>16444</v>
      </c>
      <c r="F66" s="261"/>
      <c r="G66" s="261"/>
      <c r="H66" s="261">
        <f>'将来負担比率（分子）の構造'!K$41</f>
        <v>15856</v>
      </c>
      <c r="I66" s="261"/>
      <c r="J66" s="261"/>
      <c r="K66" s="261">
        <f>'将来負担比率（分子）の構造'!L$41</f>
        <v>17744</v>
      </c>
      <c r="L66" s="261"/>
      <c r="M66" s="261"/>
      <c r="N66" s="261">
        <f>'将来負担比率（分子）の構造'!M$41</f>
        <v>17833</v>
      </c>
      <c r="O66" s="261"/>
      <c r="P66" s="261"/>
    </row>
    <row r="67" spans="1:16">
      <c r="A67" s="261" t="s">
        <v>88</v>
      </c>
      <c r="B67" s="261" t="e">
        <f>NA()</f>
        <v>#N/A</v>
      </c>
      <c r="C67" s="261">
        <f>IF(ISNUMBER('将来負担比率（分子）の構造'!I$53),IF('将来負担比率（分子）の構造'!I$53&lt;0,0,'将来負担比率（分子）の構造'!I$53),NA())</f>
        <v>5033</v>
      </c>
      <c r="D67" s="261" t="e">
        <f>NA()</f>
        <v>#N/A</v>
      </c>
      <c r="E67" s="261" t="e">
        <f>NA()</f>
        <v>#N/A</v>
      </c>
      <c r="F67" s="261">
        <f>IF(ISNUMBER('将来負担比率（分子）の構造'!J$53),IF('将来負担比率（分子）の構造'!J$53&lt;0,0,'将来負担比率（分子）の構造'!J$53),NA())</f>
        <v>5398</v>
      </c>
      <c r="G67" s="261" t="e">
        <f>NA()</f>
        <v>#N/A</v>
      </c>
      <c r="H67" s="261" t="e">
        <f>NA()</f>
        <v>#N/A</v>
      </c>
      <c r="I67" s="261">
        <f>IF(ISNUMBER('将来負担比率（分子）の構造'!K$53),IF('将来負担比率（分子）の構造'!K$53&lt;0,0,'将来負担比率（分子）の構造'!K$53),NA())</f>
        <v>4638</v>
      </c>
      <c r="J67" s="261" t="e">
        <f>NA()</f>
        <v>#N/A</v>
      </c>
      <c r="K67" s="261" t="e">
        <f>NA()</f>
        <v>#N/A</v>
      </c>
      <c r="L67" s="261">
        <f>IF(ISNUMBER('将来負担比率（分子）の構造'!L$53),IF('将来負担比率（分子）の構造'!L$53&lt;0,0,'将来負担比率（分子）の構造'!L$53),NA())</f>
        <v>7811</v>
      </c>
      <c r="M67" s="261" t="e">
        <f>NA()</f>
        <v>#N/A</v>
      </c>
      <c r="N67" s="261" t="e">
        <f>NA()</f>
        <v>#N/A</v>
      </c>
      <c r="O67" s="261">
        <f>IF(ISNUMBER('将来負担比率（分子）の構造'!M$53),IF('将来負担比率（分子）の構造'!M$53&lt;0,0,'将来負担比率（分子）の構造'!M$53),NA())</f>
        <v>7933</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2018-04-18T02:46:00Z</cp:lastPrinted>
  <dcterms:created xsi:type="dcterms:W3CDTF">2018-01-24T04:15:53Z</dcterms:created>
  <dcterms:modified xsi:type="dcterms:W3CDTF">2018-11-20T10:54:12Z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2018-04-17T04:59:00Z</vt:filetime>
  </property>
</Properties>
</file>