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08836\Desktop\HP掲載ファイル\"/>
    </mc:Choice>
  </mc:AlternateContent>
  <xr:revisionPtr revIDLastSave="0" documentId="8_{63B87630-964B-4C5A-AB47-B241F623A86E}" xr6:coauthVersionLast="47" xr6:coauthVersionMax="47" xr10:uidLastSave="{00000000-0000-0000-0000-000000000000}"/>
  <bookViews>
    <workbookView xWindow="-110" yWindow="-110" windowWidth="19420" windowHeight="10300" tabRatio="782" xr2:uid="{179058C2-B4F4-4B92-9F7E-CF207511905B}"/>
  </bookViews>
  <sheets>
    <sheet name="留意事項" sheetId="9" r:id="rId1"/>
    <sheet name="表紙（公共交通機関の施設）" sheetId="8" r:id="rId2"/>
    <sheet name="選択肢" sheetId="37" state="hidden" r:id="rId3"/>
    <sheet name="1.移動等円滑化経路" sheetId="14" r:id="rId4"/>
    <sheet name="2.視覚障害者誘導用ブロック等" sheetId="32" r:id="rId5"/>
    <sheet name="3.出入口" sheetId="33" r:id="rId6"/>
    <sheet name="4.改札口" sheetId="34" r:id="rId7"/>
    <sheet name="5.通路等" sheetId="35" r:id="rId8"/>
    <sheet name="6.傾斜路" sheetId="38" r:id="rId9"/>
    <sheet name="7.階段" sheetId="41" r:id="rId10"/>
    <sheet name="8-1.昇降機" sheetId="43" r:id="rId11"/>
    <sheet name="8-2.昇降機" sheetId="44" r:id="rId12"/>
    <sheet name="9.乗降場" sheetId="45" r:id="rId13"/>
    <sheet name="10-1.便所" sheetId="46" r:id="rId14"/>
    <sheet name="10-2.便所" sheetId="47" r:id="rId15"/>
    <sheet name="11.カウンター等" sheetId="48" r:id="rId16"/>
    <sheet name="12.案内板等" sheetId="49" r:id="rId17"/>
    <sheet name="13.券売機" sheetId="50" r:id="rId18"/>
    <sheet name="14.育児用施設" sheetId="51" r:id="rId19"/>
    <sheet name="15.休憩設備" sheetId="52" r:id="rId20"/>
  </sheets>
  <definedNames>
    <definedName name="【ア】">選択肢!$B$2:$D$2</definedName>
    <definedName name="【イ】">選択肢!$B$3:$D$3</definedName>
    <definedName name="【ウ】">選択肢!$B$4:$D$4</definedName>
    <definedName name="【エ】">選択肢!$B$5:$D$5</definedName>
    <definedName name="【オ】">選択肢!$B$6:$E$6</definedName>
    <definedName name="【カ】">選択肢!$B$7:$E$7</definedName>
    <definedName name="_xlnm.Print_Area" localSheetId="3">'1.移動等円滑化経路'!$A$1:$E$13</definedName>
    <definedName name="_xlnm.Print_Area" localSheetId="13">'10-1.便所'!$A$1:$E$22</definedName>
    <definedName name="_xlnm.Print_Area" localSheetId="14">'10-2.便所'!$A$1:$E$32</definedName>
    <definedName name="_xlnm.Print_Area" localSheetId="15">'11.カウンター等'!$A$1:$E$7</definedName>
    <definedName name="_xlnm.Print_Area" localSheetId="16">'12.案内板等'!$A$1:$E$15</definedName>
    <definedName name="_xlnm.Print_Area" localSheetId="17">'13.券売機'!$A$1:$E$12</definedName>
    <definedName name="_xlnm.Print_Area" localSheetId="18">'14.育児用施設'!$A$1:$E$8</definedName>
    <definedName name="_xlnm.Print_Area" localSheetId="19">'15.休憩設備'!$A$1:$E$8</definedName>
    <definedName name="_xlnm.Print_Area" localSheetId="4">'2.視覚障害者誘導用ブロック等'!$A$1:$E$8</definedName>
    <definedName name="_xlnm.Print_Area" localSheetId="5">'3.出入口'!$A$1:$E$23</definedName>
    <definedName name="_xlnm.Print_Area" localSheetId="6">'4.改札口'!$A$1:$E$15</definedName>
    <definedName name="_xlnm.Print_Area" localSheetId="7">'5.通路等'!$A$1:$E$23</definedName>
    <definedName name="_xlnm.Print_Area" localSheetId="8">'6.傾斜路'!$A$1:$E$22</definedName>
    <definedName name="_xlnm.Print_Area" localSheetId="9">'7.階段'!$A$1:$E$15</definedName>
    <definedName name="_xlnm.Print_Area" localSheetId="10">'8-1.昇降機'!$A$1:$E$27</definedName>
    <definedName name="_xlnm.Print_Area" localSheetId="11">'8-2.昇降機'!$A$1:$E$15</definedName>
    <definedName name="_xlnm.Print_Area" localSheetId="12">'9.乗降場'!$A$1:$E$22</definedName>
    <definedName name="_xlnm.Print_Area" localSheetId="1">'表紙（公共交通機関の施設）'!$A$1:$C$21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D20" i="8"/>
  <c r="C20" i="8" l="1"/>
  <c r="C21" i="8" l="1"/>
  <c r="D16" i="8" l="1"/>
  <c r="C16" i="8" s="1"/>
  <c r="K8" i="52"/>
  <c r="J8" i="52"/>
  <c r="I8" i="52"/>
  <c r="H8" i="52"/>
  <c r="K7" i="52"/>
  <c r="J7" i="52"/>
  <c r="I7" i="52"/>
  <c r="H7" i="52"/>
  <c r="K8" i="51"/>
  <c r="J8" i="51"/>
  <c r="I8" i="51"/>
  <c r="H8" i="51"/>
  <c r="K7" i="51"/>
  <c r="J7" i="51"/>
  <c r="I7" i="51"/>
  <c r="H7" i="51"/>
  <c r="K12" i="50"/>
  <c r="J12" i="50"/>
  <c r="I12" i="50"/>
  <c r="H12" i="50"/>
  <c r="K11" i="50"/>
  <c r="J11" i="50"/>
  <c r="I11" i="50"/>
  <c r="H11" i="50"/>
  <c r="K10" i="50"/>
  <c r="J10" i="50"/>
  <c r="I10" i="50"/>
  <c r="H10" i="50"/>
  <c r="K8" i="50"/>
  <c r="J8" i="50"/>
  <c r="I8" i="50"/>
  <c r="H8" i="50"/>
  <c r="K7" i="50"/>
  <c r="J7" i="50"/>
  <c r="I7" i="50"/>
  <c r="H7" i="50"/>
  <c r="K15" i="49"/>
  <c r="J15" i="49"/>
  <c r="I15" i="49"/>
  <c r="H15" i="49"/>
  <c r="K14" i="49"/>
  <c r="J14" i="49"/>
  <c r="I14" i="49"/>
  <c r="H14" i="49"/>
  <c r="K13" i="49"/>
  <c r="J13" i="49"/>
  <c r="I13" i="49"/>
  <c r="H13" i="49"/>
  <c r="K12" i="49"/>
  <c r="J12" i="49"/>
  <c r="I12" i="49"/>
  <c r="H12" i="49"/>
  <c r="K11" i="49"/>
  <c r="J11" i="49"/>
  <c r="I11" i="49"/>
  <c r="H11" i="49"/>
  <c r="K10" i="49"/>
  <c r="J10" i="49"/>
  <c r="I10" i="49"/>
  <c r="H10" i="49"/>
  <c r="K9" i="49"/>
  <c r="J9" i="49"/>
  <c r="I9" i="49"/>
  <c r="H9" i="49"/>
  <c r="K8" i="49"/>
  <c r="J8" i="49"/>
  <c r="I8" i="49"/>
  <c r="H8" i="49"/>
  <c r="K7" i="49"/>
  <c r="J7" i="49"/>
  <c r="I7" i="49"/>
  <c r="H7" i="49"/>
  <c r="K7" i="48"/>
  <c r="J7" i="48"/>
  <c r="I7" i="48"/>
  <c r="H7" i="48"/>
  <c r="I32" i="47"/>
  <c r="J32" i="47"/>
  <c r="K32" i="47"/>
  <c r="H32" i="47"/>
  <c r="I28" i="47"/>
  <c r="J28" i="47"/>
  <c r="K28" i="47"/>
  <c r="K27" i="47"/>
  <c r="I27" i="47"/>
  <c r="J27" i="47"/>
  <c r="I26" i="47"/>
  <c r="J26" i="47"/>
  <c r="K26" i="47"/>
  <c r="I25" i="47"/>
  <c r="J25" i="47"/>
  <c r="K25" i="47"/>
  <c r="H26" i="47"/>
  <c r="H27" i="47"/>
  <c r="H28" i="47"/>
  <c r="H25" i="47"/>
  <c r="I21" i="47"/>
  <c r="J21" i="47"/>
  <c r="K21" i="47"/>
  <c r="I20" i="47"/>
  <c r="J20" i="47"/>
  <c r="K20" i="47"/>
  <c r="H21" i="47"/>
  <c r="H20" i="47"/>
  <c r="K14" i="47"/>
  <c r="K15" i="47"/>
  <c r="K16" i="47"/>
  <c r="J14" i="47"/>
  <c r="J15" i="47"/>
  <c r="J16" i="47"/>
  <c r="I14" i="47"/>
  <c r="I15" i="47"/>
  <c r="I16" i="47"/>
  <c r="I13" i="47"/>
  <c r="J13" i="47"/>
  <c r="K13" i="47"/>
  <c r="H14" i="47"/>
  <c r="H15" i="47"/>
  <c r="H16" i="47"/>
  <c r="H13" i="47"/>
  <c r="K8" i="47"/>
  <c r="K9" i="47"/>
  <c r="K10" i="47"/>
  <c r="K11" i="47"/>
  <c r="J8" i="47"/>
  <c r="J9" i="47"/>
  <c r="J10" i="47"/>
  <c r="J11" i="47"/>
  <c r="I8" i="47"/>
  <c r="I9" i="47"/>
  <c r="I10" i="47"/>
  <c r="I11" i="47"/>
  <c r="I7" i="47"/>
  <c r="J7" i="47"/>
  <c r="K7" i="47"/>
  <c r="H8" i="47"/>
  <c r="H9" i="47"/>
  <c r="H10" i="47"/>
  <c r="H11" i="47"/>
  <c r="H7" i="47"/>
  <c r="K20" i="46"/>
  <c r="K21" i="46"/>
  <c r="K22" i="46"/>
  <c r="J20" i="46"/>
  <c r="J21" i="46"/>
  <c r="J22" i="46"/>
  <c r="I20" i="46"/>
  <c r="I21" i="46"/>
  <c r="I22" i="46"/>
  <c r="I19" i="46"/>
  <c r="J19" i="46"/>
  <c r="K19" i="46"/>
  <c r="H20" i="46"/>
  <c r="H21" i="46"/>
  <c r="H22" i="46"/>
  <c r="H19" i="46"/>
  <c r="K12" i="46"/>
  <c r="K13" i="46"/>
  <c r="K14" i="46"/>
  <c r="K15" i="46"/>
  <c r="K16" i="46"/>
  <c r="K17" i="46"/>
  <c r="J12" i="46"/>
  <c r="J13" i="46"/>
  <c r="J14" i="46"/>
  <c r="J15" i="46"/>
  <c r="J16" i="46"/>
  <c r="J17" i="46"/>
  <c r="I12" i="46"/>
  <c r="I13" i="46"/>
  <c r="I14" i="46"/>
  <c r="I15" i="46"/>
  <c r="I16" i="46"/>
  <c r="I17" i="46"/>
  <c r="I11" i="46"/>
  <c r="J11" i="46"/>
  <c r="K11" i="46"/>
  <c r="H12" i="46"/>
  <c r="H13" i="46"/>
  <c r="H14" i="46"/>
  <c r="H15" i="46"/>
  <c r="H16" i="46"/>
  <c r="H17" i="46"/>
  <c r="H11" i="46"/>
  <c r="I7" i="46"/>
  <c r="J7" i="46"/>
  <c r="K7" i="46"/>
  <c r="H7" i="46"/>
  <c r="I22" i="45"/>
  <c r="J22" i="45"/>
  <c r="K22" i="45"/>
  <c r="H22" i="45"/>
  <c r="K8" i="45"/>
  <c r="K9" i="45"/>
  <c r="K10" i="45"/>
  <c r="K11" i="45"/>
  <c r="K12" i="45"/>
  <c r="K13" i="45"/>
  <c r="K14" i="45"/>
  <c r="K15" i="45"/>
  <c r="K16" i="45"/>
  <c r="J8" i="45"/>
  <c r="J9" i="45"/>
  <c r="J10" i="45"/>
  <c r="J11" i="45"/>
  <c r="J12" i="45"/>
  <c r="J13" i="45"/>
  <c r="J14" i="45"/>
  <c r="J15" i="45"/>
  <c r="J16" i="45"/>
  <c r="I8" i="45"/>
  <c r="I9" i="45"/>
  <c r="I10" i="45"/>
  <c r="I11" i="45"/>
  <c r="I12" i="45"/>
  <c r="I13" i="45"/>
  <c r="I14" i="45"/>
  <c r="I15" i="45"/>
  <c r="I16" i="45"/>
  <c r="I7" i="45"/>
  <c r="J7" i="45"/>
  <c r="K7" i="45"/>
  <c r="H8" i="45"/>
  <c r="H9" i="45"/>
  <c r="H10" i="45"/>
  <c r="H11" i="45"/>
  <c r="H12" i="45"/>
  <c r="H13" i="45"/>
  <c r="H14" i="45"/>
  <c r="H15" i="45"/>
  <c r="H16" i="45"/>
  <c r="H7" i="45"/>
  <c r="K8" i="44"/>
  <c r="K9" i="44"/>
  <c r="K10" i="44"/>
  <c r="K11" i="44"/>
  <c r="K12" i="44"/>
  <c r="K13" i="44"/>
  <c r="K14" i="44"/>
  <c r="K15" i="44"/>
  <c r="J8" i="44"/>
  <c r="J9" i="44"/>
  <c r="J10" i="44"/>
  <c r="J11" i="44"/>
  <c r="J12" i="44"/>
  <c r="J13" i="44"/>
  <c r="J14" i="44"/>
  <c r="J15" i="44"/>
  <c r="I8" i="44"/>
  <c r="I9" i="44"/>
  <c r="I10" i="44"/>
  <c r="I11" i="44"/>
  <c r="I12" i="44"/>
  <c r="I13" i="44"/>
  <c r="I14" i="44"/>
  <c r="I15" i="44"/>
  <c r="I7" i="44"/>
  <c r="J7" i="44"/>
  <c r="K7" i="44"/>
  <c r="H8" i="44"/>
  <c r="H9" i="44"/>
  <c r="H10" i="44"/>
  <c r="H11" i="44"/>
  <c r="H12" i="44"/>
  <c r="H13" i="44"/>
  <c r="H14" i="44"/>
  <c r="H15" i="44"/>
  <c r="H7" i="44"/>
  <c r="I27" i="43"/>
  <c r="J27" i="43"/>
  <c r="K27" i="43"/>
  <c r="H27" i="43"/>
  <c r="K8" i="43"/>
  <c r="K9" i="43"/>
  <c r="K10" i="43"/>
  <c r="K11" i="43"/>
  <c r="K12" i="43"/>
  <c r="K13" i="43"/>
  <c r="K14" i="43"/>
  <c r="K15" i="43"/>
  <c r="K16" i="43"/>
  <c r="K17" i="43"/>
  <c r="K18" i="43"/>
  <c r="K19" i="43"/>
  <c r="K20" i="43"/>
  <c r="K21" i="43"/>
  <c r="K22" i="43"/>
  <c r="J8" i="43"/>
  <c r="J9" i="43"/>
  <c r="J10" i="43"/>
  <c r="J11" i="43"/>
  <c r="J12" i="43"/>
  <c r="J13" i="43"/>
  <c r="J14" i="43"/>
  <c r="J15" i="43"/>
  <c r="J16" i="43"/>
  <c r="J17" i="43"/>
  <c r="J18" i="43"/>
  <c r="J19" i="43"/>
  <c r="J20" i="43"/>
  <c r="J21" i="43"/>
  <c r="J22" i="43"/>
  <c r="I8" i="43"/>
  <c r="I9" i="43"/>
  <c r="I10" i="43"/>
  <c r="I11" i="43"/>
  <c r="I12" i="43"/>
  <c r="I13" i="43"/>
  <c r="I14" i="43"/>
  <c r="I15" i="43"/>
  <c r="I16" i="43"/>
  <c r="I17" i="43"/>
  <c r="I18" i="43"/>
  <c r="I19" i="43"/>
  <c r="I20" i="43"/>
  <c r="I21" i="43"/>
  <c r="I22" i="43"/>
  <c r="I7" i="43"/>
  <c r="J7" i="43"/>
  <c r="K7" i="43"/>
  <c r="H8" i="43"/>
  <c r="H9" i="43"/>
  <c r="H10" i="43"/>
  <c r="H11" i="43"/>
  <c r="H12" i="43"/>
  <c r="H13" i="43"/>
  <c r="H14" i="43"/>
  <c r="H15" i="43"/>
  <c r="H16" i="43"/>
  <c r="H17" i="43"/>
  <c r="H18" i="43"/>
  <c r="H19" i="43"/>
  <c r="H20" i="43"/>
  <c r="H21" i="43"/>
  <c r="H22" i="43"/>
  <c r="H7" i="43"/>
  <c r="K8" i="41"/>
  <c r="K9" i="41"/>
  <c r="K10" i="41"/>
  <c r="K11" i="41"/>
  <c r="K12" i="41"/>
  <c r="K13" i="41"/>
  <c r="K14" i="41"/>
  <c r="K15" i="41"/>
  <c r="J8" i="41"/>
  <c r="J9" i="41"/>
  <c r="J10" i="41"/>
  <c r="J11" i="41"/>
  <c r="J12" i="41"/>
  <c r="J13" i="41"/>
  <c r="J14" i="41"/>
  <c r="J15" i="41"/>
  <c r="I8" i="41"/>
  <c r="I9" i="41"/>
  <c r="I10" i="41"/>
  <c r="I11" i="41"/>
  <c r="I12" i="41"/>
  <c r="I13" i="41"/>
  <c r="I14" i="41"/>
  <c r="I15" i="41"/>
  <c r="I7" i="41"/>
  <c r="J7" i="41"/>
  <c r="K7" i="41"/>
  <c r="H8" i="41"/>
  <c r="H9" i="41"/>
  <c r="H10" i="41"/>
  <c r="H11" i="41"/>
  <c r="H12" i="41"/>
  <c r="H13" i="41"/>
  <c r="H14" i="41"/>
  <c r="H15" i="41"/>
  <c r="H7" i="41"/>
  <c r="I22" i="38"/>
  <c r="J22" i="38"/>
  <c r="K22" i="38"/>
  <c r="I21" i="38"/>
  <c r="J21" i="38"/>
  <c r="K21" i="38"/>
  <c r="I20" i="38"/>
  <c r="J20" i="38"/>
  <c r="K20" i="38"/>
  <c r="I19" i="38"/>
  <c r="J19" i="38"/>
  <c r="K19" i="38"/>
  <c r="I18" i="38"/>
  <c r="J18" i="38"/>
  <c r="K18" i="38"/>
  <c r="I17" i="38"/>
  <c r="J17" i="38"/>
  <c r="K17" i="38"/>
  <c r="H17" i="38"/>
  <c r="H18" i="38"/>
  <c r="H19" i="38"/>
  <c r="H20" i="38"/>
  <c r="H21" i="38"/>
  <c r="H22" i="38"/>
  <c r="I16" i="38"/>
  <c r="J16" i="38"/>
  <c r="K16" i="38"/>
  <c r="H16" i="38"/>
  <c r="I10" i="38"/>
  <c r="J10" i="38"/>
  <c r="K10" i="38"/>
  <c r="I9" i="38"/>
  <c r="J9" i="38"/>
  <c r="K9" i="38"/>
  <c r="I8" i="38"/>
  <c r="J8" i="38"/>
  <c r="K8" i="38"/>
  <c r="I7" i="38"/>
  <c r="J7" i="38"/>
  <c r="K7" i="38"/>
  <c r="H8" i="38"/>
  <c r="H9" i="38"/>
  <c r="H10" i="38"/>
  <c r="H7" i="38"/>
  <c r="I23" i="35"/>
  <c r="J23" i="35"/>
  <c r="K23" i="35"/>
  <c r="I22" i="35"/>
  <c r="J22" i="35"/>
  <c r="K22" i="35"/>
  <c r="I21" i="35"/>
  <c r="J21" i="35"/>
  <c r="K21" i="35"/>
  <c r="I20" i="35"/>
  <c r="J20" i="35"/>
  <c r="K20" i="35"/>
  <c r="I19" i="35"/>
  <c r="J19" i="35"/>
  <c r="K19" i="35"/>
  <c r="I18" i="35"/>
  <c r="J18" i="35"/>
  <c r="K18" i="35"/>
  <c r="H18" i="35"/>
  <c r="H19" i="35"/>
  <c r="H20" i="35"/>
  <c r="H21" i="35"/>
  <c r="H22" i="35"/>
  <c r="H23" i="35"/>
  <c r="I17" i="35"/>
  <c r="J17" i="35"/>
  <c r="K17" i="35"/>
  <c r="H17" i="35"/>
  <c r="K11" i="35"/>
  <c r="I11" i="35"/>
  <c r="J11" i="35"/>
  <c r="I10" i="35"/>
  <c r="J10" i="35"/>
  <c r="K10" i="35"/>
  <c r="I9" i="35"/>
  <c r="J9" i="35"/>
  <c r="K9" i="35"/>
  <c r="I8" i="35"/>
  <c r="J8" i="35"/>
  <c r="K8" i="35"/>
  <c r="H8" i="35"/>
  <c r="H9" i="35"/>
  <c r="H10" i="35"/>
  <c r="H11" i="35"/>
  <c r="I7" i="35"/>
  <c r="J7" i="35"/>
  <c r="K7" i="35"/>
  <c r="H7" i="35"/>
  <c r="I15" i="34"/>
  <c r="J15" i="34"/>
  <c r="K15" i="34"/>
  <c r="I14" i="34"/>
  <c r="J14" i="34"/>
  <c r="K14" i="34"/>
  <c r="H14" i="34"/>
  <c r="H15" i="34"/>
  <c r="I13" i="34"/>
  <c r="J13" i="34"/>
  <c r="K13" i="34"/>
  <c r="H13" i="34"/>
  <c r="I7" i="34"/>
  <c r="J7" i="34"/>
  <c r="K7" i="34"/>
  <c r="H7" i="34"/>
  <c r="I23" i="33"/>
  <c r="J23" i="33"/>
  <c r="K23" i="33"/>
  <c r="I22" i="33"/>
  <c r="J22" i="33"/>
  <c r="K22" i="33"/>
  <c r="I21" i="33"/>
  <c r="J21" i="33"/>
  <c r="K21" i="33"/>
  <c r="I20" i="33"/>
  <c r="J20" i="33"/>
  <c r="K20" i="33"/>
  <c r="I19" i="33"/>
  <c r="J19" i="33"/>
  <c r="K19" i="33"/>
  <c r="H19" i="33"/>
  <c r="H20" i="33"/>
  <c r="H21" i="33"/>
  <c r="H22" i="33"/>
  <c r="H23" i="33"/>
  <c r="I18" i="33"/>
  <c r="J18" i="33"/>
  <c r="K18" i="33"/>
  <c r="H18" i="33"/>
  <c r="I12" i="33"/>
  <c r="J12" i="33"/>
  <c r="K12" i="33"/>
  <c r="I11" i="33"/>
  <c r="J11" i="33"/>
  <c r="K11" i="33"/>
  <c r="I10" i="33"/>
  <c r="J10" i="33"/>
  <c r="K10" i="33"/>
  <c r="I9" i="33"/>
  <c r="J9" i="33"/>
  <c r="K9" i="33"/>
  <c r="I8" i="33"/>
  <c r="J8" i="33"/>
  <c r="K8" i="33"/>
  <c r="H8" i="33"/>
  <c r="H9" i="33"/>
  <c r="H10" i="33"/>
  <c r="H11" i="33"/>
  <c r="H12" i="33"/>
  <c r="I7" i="33"/>
  <c r="J7" i="33"/>
  <c r="K7" i="33"/>
  <c r="H7" i="33"/>
  <c r="I8" i="32"/>
  <c r="J8" i="32"/>
  <c r="K8" i="32"/>
  <c r="H8" i="32"/>
  <c r="I7" i="32"/>
  <c r="J7" i="32"/>
  <c r="K7" i="32"/>
  <c r="H7" i="32"/>
  <c r="I13" i="14"/>
  <c r="J13" i="14"/>
  <c r="K13" i="14"/>
  <c r="I12" i="14"/>
  <c r="J12" i="14"/>
  <c r="K12" i="14"/>
  <c r="I11" i="14"/>
  <c r="J11" i="14"/>
  <c r="K11" i="14"/>
  <c r="I10" i="14"/>
  <c r="J10" i="14"/>
  <c r="K10" i="14"/>
  <c r="I9" i="14"/>
  <c r="J9" i="14"/>
  <c r="K9" i="14"/>
  <c r="H11" i="14"/>
  <c r="H12" i="14"/>
  <c r="H13" i="14"/>
  <c r="H9" i="14"/>
  <c r="H10" i="14"/>
  <c r="I8" i="14"/>
  <c r="J8" i="14"/>
  <c r="K8" i="14"/>
  <c r="H8" i="14"/>
  <c r="I7" i="14"/>
  <c r="J7" i="14"/>
  <c r="K7" i="14"/>
  <c r="H7" i="14"/>
  <c r="D19" i="8" l="1"/>
  <c r="C19" i="8" s="1"/>
  <c r="D18" i="8"/>
  <c r="C18" i="8" s="1"/>
  <c r="D17" i="8"/>
  <c r="C17" i="8" s="1"/>
  <c r="D15" i="8"/>
  <c r="C15" i="8" s="1"/>
  <c r="D14" i="8"/>
  <c r="C14" i="8" s="1"/>
  <c r="D12" i="8"/>
  <c r="C12" i="8" s="1"/>
  <c r="D13" i="8"/>
  <c r="C13" i="8" s="1"/>
  <c r="K13" i="32"/>
  <c r="K12" i="32"/>
  <c r="K11" i="32"/>
  <c r="K10" i="32"/>
  <c r="K9" i="32"/>
  <c r="L13" i="14"/>
  <c r="L11" i="14"/>
  <c r="L12" i="14"/>
  <c r="L10" i="14"/>
  <c r="L9" i="14"/>
  <c r="L8" i="14"/>
  <c r="L7" i="14"/>
  <c r="M7" i="14"/>
  <c r="D11" i="8" l="1"/>
  <c r="C11" i="8" s="1"/>
  <c r="D10" i="8"/>
  <c r="C10" i="8" s="1"/>
  <c r="D9" i="8"/>
  <c r="C9" i="8" s="1"/>
  <c r="D8" i="8"/>
  <c r="C8" i="8" s="1"/>
  <c r="D7" i="8"/>
  <c r="C7" i="8" s="1"/>
  <c r="D6" i="8"/>
  <c r="C6" i="8" s="1"/>
  <c r="D5" i="8" l="1"/>
  <c r="C5" i="8" s="1"/>
</calcChain>
</file>

<file path=xl/sharedStrings.xml><?xml version="1.0" encoding="utf-8"?>
<sst xmlns="http://schemas.openxmlformats.org/spreadsheetml/2006/main" count="969" uniqueCount="404">
  <si>
    <t>対象</t>
  </si>
  <si>
    <t>整備箇所等</t>
    <rPh sb="0" eb="2">
      <t>セイビ</t>
    </rPh>
    <rPh sb="2" eb="4">
      <t>カショ</t>
    </rPh>
    <rPh sb="4" eb="5">
      <t>ナド</t>
    </rPh>
    <phoneticPr fontId="4"/>
  </si>
  <si>
    <t>整備状況</t>
    <rPh sb="0" eb="2">
      <t>セイビ</t>
    </rPh>
    <rPh sb="2" eb="4">
      <t>ジョウキョウ</t>
    </rPh>
    <phoneticPr fontId="4"/>
  </si>
  <si>
    <t>非該当</t>
    <rPh sb="0" eb="3">
      <t>ヒガイトウ</t>
    </rPh>
    <phoneticPr fontId="4"/>
  </si>
  <si>
    <t>適</t>
    <rPh sb="0" eb="1">
      <t>テキ</t>
    </rPh>
    <phoneticPr fontId="4"/>
  </si>
  <si>
    <t>否</t>
    <rPh sb="0" eb="1">
      <t>イナ</t>
    </rPh>
    <phoneticPr fontId="4"/>
  </si>
  <si>
    <t>傾斜路</t>
    <rPh sb="0" eb="2">
      <t>ケイシャ</t>
    </rPh>
    <rPh sb="2" eb="3">
      <t>ロ</t>
    </rPh>
    <phoneticPr fontId="4"/>
  </si>
  <si>
    <t>育児用施設</t>
    <rPh sb="0" eb="3">
      <t>イクジヨウ</t>
    </rPh>
    <rPh sb="3" eb="5">
      <t>シセツ</t>
    </rPh>
    <phoneticPr fontId="4"/>
  </si>
  <si>
    <t>カウンター等</t>
    <rPh sb="5" eb="6">
      <t>ナド</t>
    </rPh>
    <phoneticPr fontId="4"/>
  </si>
  <si>
    <t>休憩設備</t>
    <rPh sb="0" eb="2">
      <t>キュウケイ</t>
    </rPh>
    <rPh sb="2" eb="4">
      <t>セツビ</t>
    </rPh>
    <phoneticPr fontId="4"/>
  </si>
  <si>
    <t>判定</t>
    <rPh sb="0" eb="2">
      <t>ハンテイ</t>
    </rPh>
    <phoneticPr fontId="4"/>
  </si>
  <si>
    <t>【４】男子用小便器</t>
    <phoneticPr fontId="4"/>
  </si>
  <si>
    <t>【１】出入口</t>
    <rPh sb="3" eb="6">
      <t>デイリグチ</t>
    </rPh>
    <phoneticPr fontId="4"/>
  </si>
  <si>
    <t>対象</t>
    <rPh sb="0" eb="2">
      <t>タイショウ</t>
    </rPh>
    <phoneticPr fontId="4"/>
  </si>
  <si>
    <t>対象外</t>
    <rPh sb="0" eb="2">
      <t>タイショウ</t>
    </rPh>
    <rPh sb="2" eb="3">
      <t>ガイ</t>
    </rPh>
    <phoneticPr fontId="4"/>
  </si>
  <si>
    <t>・太枠で囲った部分が入力できます。</t>
    <phoneticPr fontId="4"/>
  </si>
  <si>
    <t>・入力欄以外の変更や修正は行わないでください。</t>
    <phoneticPr fontId="4"/>
  </si>
  <si>
    <t>　（集計処理等が正常に起動しない場合があります。）</t>
    <phoneticPr fontId="4"/>
  </si>
  <si>
    <t>■入力方法</t>
    <rPh sb="1" eb="3">
      <t>ニュウリョク</t>
    </rPh>
    <rPh sb="3" eb="5">
      <t>ホウホウ</t>
    </rPh>
    <phoneticPr fontId="4"/>
  </si>
  <si>
    <t>・入力はプルダウンで相当となるものを選びます。</t>
    <rPh sb="1" eb="3">
      <t>ニュウリョク</t>
    </rPh>
    <rPh sb="10" eb="12">
      <t>ソウトウ</t>
    </rPh>
    <rPh sb="18" eb="19">
      <t>エラ</t>
    </rPh>
    <phoneticPr fontId="4"/>
  </si>
  <si>
    <t>・【対象欄】当該項目が対象となるかどうか入力します。</t>
    <rPh sb="2" eb="4">
      <t>タイショウ</t>
    </rPh>
    <rPh sb="4" eb="5">
      <t>ラン</t>
    </rPh>
    <rPh sb="6" eb="8">
      <t>トウガイ</t>
    </rPh>
    <rPh sb="8" eb="10">
      <t>コウモク</t>
    </rPh>
    <rPh sb="11" eb="13">
      <t>タイショウ</t>
    </rPh>
    <rPh sb="20" eb="22">
      <t>ニュウリョク</t>
    </rPh>
    <phoneticPr fontId="4"/>
  </si>
  <si>
    <t>　「対象外」を選んだ場合➡以降の入力欄が網掛けになります。</t>
    <rPh sb="2" eb="4">
      <t>タイショウ</t>
    </rPh>
    <rPh sb="4" eb="5">
      <t>ガイ</t>
    </rPh>
    <rPh sb="7" eb="8">
      <t>エラ</t>
    </rPh>
    <rPh sb="10" eb="12">
      <t>バアイ</t>
    </rPh>
    <rPh sb="13" eb="15">
      <t>イコウ</t>
    </rPh>
    <rPh sb="16" eb="18">
      <t>ニュウリョク</t>
    </rPh>
    <rPh sb="18" eb="19">
      <t>ラン</t>
    </rPh>
    <rPh sb="20" eb="22">
      <t>アミカ</t>
    </rPh>
    <phoneticPr fontId="4"/>
  </si>
  <si>
    <t>非該当</t>
    <rPh sb="0" eb="3">
      <t>ヒガイトウ</t>
    </rPh>
    <phoneticPr fontId="4"/>
  </si>
  <si>
    <t>適</t>
    <rPh sb="0" eb="1">
      <t>テキ</t>
    </rPh>
    <phoneticPr fontId="4"/>
  </si>
  <si>
    <t>適（ただし書）</t>
    <rPh sb="0" eb="1">
      <t>テキ</t>
    </rPh>
    <rPh sb="5" eb="6">
      <t>ガ</t>
    </rPh>
    <phoneticPr fontId="4"/>
  </si>
  <si>
    <t>否</t>
    <rPh sb="0" eb="1">
      <t>ヒ</t>
    </rPh>
    <phoneticPr fontId="4"/>
  </si>
  <si>
    <t>　整備箇所が無い場合</t>
    <rPh sb="1" eb="3">
      <t>セイビ</t>
    </rPh>
    <rPh sb="3" eb="5">
      <t>カショ</t>
    </rPh>
    <rPh sb="6" eb="7">
      <t>ナ</t>
    </rPh>
    <rPh sb="8" eb="10">
      <t>バアイ</t>
    </rPh>
    <phoneticPr fontId="4"/>
  </si>
  <si>
    <t>　整備基準に適合する場合</t>
    <rPh sb="1" eb="3">
      <t>セイビ</t>
    </rPh>
    <rPh sb="3" eb="5">
      <t>キジュン</t>
    </rPh>
    <rPh sb="6" eb="8">
      <t>テキゴウ</t>
    </rPh>
    <rPh sb="10" eb="12">
      <t>バアイ</t>
    </rPh>
    <phoneticPr fontId="4"/>
  </si>
  <si>
    <t>　整備基準のただし書の規定に適合する場合</t>
    <rPh sb="1" eb="3">
      <t>セイビ</t>
    </rPh>
    <rPh sb="3" eb="5">
      <t>キジュン</t>
    </rPh>
    <rPh sb="9" eb="10">
      <t>ガ</t>
    </rPh>
    <rPh sb="11" eb="13">
      <t>キテイ</t>
    </rPh>
    <rPh sb="14" eb="16">
      <t>テキゴウ</t>
    </rPh>
    <rPh sb="18" eb="20">
      <t>バアイ</t>
    </rPh>
    <phoneticPr fontId="4"/>
  </si>
  <si>
    <t>　整備基準に適合しない場合</t>
    <rPh sb="1" eb="3">
      <t>セイビ</t>
    </rPh>
    <rPh sb="3" eb="5">
      <t>キジュン</t>
    </rPh>
    <rPh sb="6" eb="8">
      <t>テキゴウ</t>
    </rPh>
    <rPh sb="11" eb="13">
      <t>バアイ</t>
    </rPh>
    <phoneticPr fontId="4"/>
  </si>
  <si>
    <t>■入力にあたって</t>
    <rPh sb="1" eb="3">
      <t>ニュウリョク</t>
    </rPh>
    <phoneticPr fontId="4"/>
  </si>
  <si>
    <t>整備基準</t>
    <rPh sb="0" eb="2">
      <t>セイビ</t>
    </rPh>
    <rPh sb="2" eb="4">
      <t>キジュン</t>
    </rPh>
    <phoneticPr fontId="4"/>
  </si>
  <si>
    <t>否（努力）</t>
    <rPh sb="0" eb="1">
      <t>ヒ</t>
    </rPh>
    <rPh sb="2" eb="4">
      <t>ドリョク</t>
    </rPh>
    <phoneticPr fontId="4"/>
  </si>
  <si>
    <t>　整備基準（努力規定）に適合しない場合</t>
    <rPh sb="1" eb="3">
      <t>セイビ</t>
    </rPh>
    <rPh sb="3" eb="5">
      <t>キジュン</t>
    </rPh>
    <rPh sb="6" eb="8">
      <t>ドリョク</t>
    </rPh>
    <rPh sb="8" eb="10">
      <t>キテイ</t>
    </rPh>
    <rPh sb="12" eb="14">
      <t>テキゴウ</t>
    </rPh>
    <rPh sb="17" eb="19">
      <t>バアイ</t>
    </rPh>
    <phoneticPr fontId="4"/>
  </si>
  <si>
    <t>　</t>
    <phoneticPr fontId="4"/>
  </si>
  <si>
    <t>　 ※整備基準（努力規定）に適合しない場合であっても、
　　 その整備項目は「不適合」とはなりません。</t>
    <rPh sb="3" eb="5">
      <t>セイビ</t>
    </rPh>
    <rPh sb="5" eb="7">
      <t>キジュン</t>
    </rPh>
    <rPh sb="8" eb="10">
      <t>ドリョク</t>
    </rPh>
    <rPh sb="10" eb="12">
      <t>キテイ</t>
    </rPh>
    <rPh sb="14" eb="16">
      <t>テキゴウ</t>
    </rPh>
    <rPh sb="19" eb="21">
      <t>バアイ</t>
    </rPh>
    <rPh sb="33" eb="35">
      <t>セイビ</t>
    </rPh>
    <rPh sb="35" eb="37">
      <t>コウモク</t>
    </rPh>
    <rPh sb="39" eb="42">
      <t>フテキゴウ</t>
    </rPh>
    <phoneticPr fontId="4"/>
  </si>
  <si>
    <t>段</t>
    <rPh sb="0" eb="1">
      <t>ダン</t>
    </rPh>
    <phoneticPr fontId="4"/>
  </si>
  <si>
    <t>　「対象」を選んだ場合➡それぞれの整備箇所について、</t>
    <rPh sb="2" eb="4">
      <t>タイショウ</t>
    </rPh>
    <rPh sb="6" eb="7">
      <t>エラ</t>
    </rPh>
    <rPh sb="9" eb="11">
      <t>バアイ</t>
    </rPh>
    <phoneticPr fontId="4"/>
  </si>
  <si>
    <t>　　　　　　　　　　　　設計ガイドブックで適否等を判断し、</t>
    <rPh sb="12" eb="14">
      <t>セッケイ</t>
    </rPh>
    <rPh sb="21" eb="22">
      <t>テキ</t>
    </rPh>
    <rPh sb="22" eb="23">
      <t>ヒ</t>
    </rPh>
    <rPh sb="23" eb="24">
      <t>ナド</t>
    </rPh>
    <rPh sb="25" eb="27">
      <t>ハンダン</t>
    </rPh>
    <phoneticPr fontId="4"/>
  </si>
  <si>
    <t>　　　　　　　　　　　　選択してください。</t>
    <rPh sb="12" eb="14">
      <t>センタク</t>
    </rPh>
    <phoneticPr fontId="4"/>
  </si>
  <si>
    <t>整備項目</t>
    <rPh sb="0" eb="2">
      <t>セイビ</t>
    </rPh>
    <rPh sb="2" eb="4">
      <t>コウモク</t>
    </rPh>
    <phoneticPr fontId="4"/>
  </si>
  <si>
    <t xml:space="preserve"> 整備項目表（公共交通機関の施設）入力の留意事項</t>
    <rPh sb="1" eb="3">
      <t>セイビ</t>
    </rPh>
    <rPh sb="3" eb="5">
      <t>コウモク</t>
    </rPh>
    <rPh sb="5" eb="6">
      <t>ヒョウ</t>
    </rPh>
    <rPh sb="7" eb="9">
      <t>コウキョウ</t>
    </rPh>
    <rPh sb="9" eb="11">
      <t>コウツウ</t>
    </rPh>
    <rPh sb="11" eb="13">
      <t>キカン</t>
    </rPh>
    <rPh sb="14" eb="16">
      <t>シセツ</t>
    </rPh>
    <rPh sb="17" eb="19">
      <t>ニュウリョク</t>
    </rPh>
    <rPh sb="20" eb="22">
      <t>リュウイ</t>
    </rPh>
    <rPh sb="22" eb="24">
      <t>ジコウ</t>
    </rPh>
    <phoneticPr fontId="4"/>
  </si>
  <si>
    <t>整備項目表（公共交通機関の施設）集計表</t>
    <rPh sb="0" eb="2">
      <t>セイビ</t>
    </rPh>
    <rPh sb="2" eb="4">
      <t>コウモク</t>
    </rPh>
    <rPh sb="4" eb="5">
      <t>ヒョウ</t>
    </rPh>
    <rPh sb="6" eb="8">
      <t>コウキョウ</t>
    </rPh>
    <rPh sb="8" eb="10">
      <t>コウツウ</t>
    </rPh>
    <rPh sb="10" eb="12">
      <t>キカン</t>
    </rPh>
    <rPh sb="13" eb="15">
      <t>シセツ</t>
    </rPh>
    <rPh sb="16" eb="18">
      <t>シュウケイ</t>
    </rPh>
    <rPh sb="18" eb="19">
      <t>ヒョウ</t>
    </rPh>
    <phoneticPr fontId="4"/>
  </si>
  <si>
    <t>移動等円滑化経路</t>
    <rPh sb="0" eb="3">
      <t>イドウナド</t>
    </rPh>
    <rPh sb="3" eb="6">
      <t>エンカツカ</t>
    </rPh>
    <rPh sb="6" eb="8">
      <t>ケイロ</t>
    </rPh>
    <phoneticPr fontId="4"/>
  </si>
  <si>
    <t>　 １　移動等円滑化経路</t>
    <rPh sb="4" eb="6">
      <t>イドウ</t>
    </rPh>
    <rPh sb="6" eb="7">
      <t>トウ</t>
    </rPh>
    <rPh sb="7" eb="10">
      <t>エンカツカ</t>
    </rPh>
    <rPh sb="10" eb="12">
      <t>ケイロ</t>
    </rPh>
    <phoneticPr fontId="4"/>
  </si>
  <si>
    <t>公共用通路（公共交通機関の施設の営業時間内において常時一般交通の用に供されている一般交通用施設であって、公共交通機関の施設の外部にあるものをいう。以下同じ。）と車両等（公共交通の事業者が旅客の運送事業の用に供する車両、自動車及び航空機をいう。以下同じ。）の乗降口との間の経路</t>
    <phoneticPr fontId="4"/>
  </si>
  <si>
    <t>移動円滑化経路において床面に高低差がある場合においては、傾斜路又はエレベーターを設けること。ただし、構造上の理由により傾斜路又はエレベーターを設置することが困難である場合においては、エスカレーター（構造上の理由によりエスカレーターを設置することが困難である場合にあっては、エスカレーター以外の昇降機であって車椅子使用者の円滑な利用に適した構造のもの）をもってこれに代えることができる。</t>
    <phoneticPr fontId="4"/>
  </si>
  <si>
    <t>利用者の用に供する通路その他これに類するもの（以下「通路等」という。）であって公共用通路と車両等の乗降口との間の経路を構成するもの（これらの通路等とエレベーター、便所、券売機及び案内板等との間の経路を構成する通路等を含む。）</t>
    <phoneticPr fontId="4"/>
  </si>
  <si>
    <t>　 ３　出入口</t>
    <rPh sb="4" eb="7">
      <t>デイリグチ</t>
    </rPh>
    <phoneticPr fontId="4"/>
  </si>
  <si>
    <t>該当</t>
    <rPh sb="0" eb="2">
      <t>ガイトウ</t>
    </rPh>
    <phoneticPr fontId="4"/>
  </si>
  <si>
    <t>【２】移動円滑化経路を構成する出入口</t>
    <rPh sb="3" eb="5">
      <t>イドウ</t>
    </rPh>
    <rPh sb="5" eb="8">
      <t>エンカツカ</t>
    </rPh>
    <rPh sb="8" eb="10">
      <t>ケイロ</t>
    </rPh>
    <rPh sb="11" eb="13">
      <t>コウセイ</t>
    </rPh>
    <rPh sb="15" eb="18">
      <t>デイリグチ</t>
    </rPh>
    <phoneticPr fontId="4"/>
  </si>
  <si>
    <t>移動円滑化経路を構成する出入口</t>
    <rPh sb="0" eb="2">
      <t>イドウ</t>
    </rPh>
    <rPh sb="2" eb="5">
      <t>エンカツカ</t>
    </rPh>
    <rPh sb="5" eb="7">
      <t>ケイロ</t>
    </rPh>
    <rPh sb="8" eb="10">
      <t>コウセイ</t>
    </rPh>
    <rPh sb="12" eb="15">
      <t>デイリグチ</t>
    </rPh>
    <phoneticPr fontId="4"/>
  </si>
  <si>
    <t>(1)</t>
    <phoneticPr fontId="4"/>
  </si>
  <si>
    <t>(2)</t>
    <phoneticPr fontId="4"/>
  </si>
  <si>
    <t>(3)</t>
    <phoneticPr fontId="4"/>
  </si>
  <si>
    <t>公共交通機関の施設に隣接しており、かつ、当該公共交通機関の施設と一体的に利用される他の施設の傾斜路又はエレベーターを利用することにより高齢者、障害者等が公共交通機関の施設の営業時間内において常時公共用通路と車両等の乗降口との間の移動を円滑に行うことができる場合においては、（２）の規定によらないことができる。</t>
    <phoneticPr fontId="4"/>
  </si>
  <si>
    <t>(4)</t>
    <phoneticPr fontId="4"/>
  </si>
  <si>
    <t>公共用通路と車両等の乗降口との間の経路であって、主たる通行の用に供するものと当該公共用通路と当該車両等の乗降口との間に係る移動円滑化経路が異なる場合においては、これらの経路の長さの差は、できる限り小さくすること。</t>
    <phoneticPr fontId="4"/>
  </si>
  <si>
    <t>(5)</t>
    <phoneticPr fontId="4"/>
  </si>
  <si>
    <t>乗降場間の利用者の乗継ぎの用に供する経路（（６）において「乗継ぎ経路」という。）のうち、（２）及び（３）の「傾斜路又はエレベーター」〔３ 出入口〕の【２】、〔４ 改札口〕の【２】、〔５ 通路等〕の【２】、〔６ 傾斜路（その踊場を含む。）〕の【２】〔８ 昇降機〕に定める基準に適合するものを、乗降場ごとに１以上設けること。</t>
    <phoneticPr fontId="4"/>
  </si>
  <si>
    <t>(6)</t>
    <phoneticPr fontId="4"/>
  </si>
  <si>
    <t>主たる乗継ぎ経路と（５）に定める基準に適合する乗継ぎ経路が異なる場合においては、これらの経路の長さの差は、できる限り小さくすること。</t>
    <phoneticPr fontId="4"/>
  </si>
  <si>
    <t>(7)</t>
    <phoneticPr fontId="4"/>
  </si>
  <si>
    <t>線路、水路等を挟んだ各側に公共用通路に直接通ずる出入口がある鉄道の駅には、（１）の規定にかかわらず、当該各側の出入口に通ずる移動円滑化経路をそれぞれ１以上設けること。ただし、鉄道の駅の規模、出入口の設置状況その他の状況及び当該鉄道の駅の利用の状況を勘案して、高齢者、障害者等の利便を著しく阻害しないと知事が認める場合は、この限りでない。</t>
    <phoneticPr fontId="4"/>
  </si>
  <si>
    <t>①</t>
    <phoneticPr fontId="4"/>
  </si>
  <si>
    <t>乗降場ごとに1以上設置</t>
    <phoneticPr fontId="4"/>
  </si>
  <si>
    <t>傾斜路又はエレベーター</t>
    <phoneticPr fontId="4"/>
  </si>
  <si>
    <t>②</t>
    <phoneticPr fontId="4"/>
  </si>
  <si>
    <t>経路</t>
    <rPh sb="0" eb="2">
      <t>ケイロ</t>
    </rPh>
    <phoneticPr fontId="4"/>
  </si>
  <si>
    <t>③</t>
    <phoneticPr fontId="4"/>
  </si>
  <si>
    <t>乗り継ぎ経路</t>
    <phoneticPr fontId="4"/>
  </si>
  <si>
    <t>④</t>
    <phoneticPr fontId="4"/>
  </si>
  <si>
    <t>出入口</t>
    <rPh sb="0" eb="3">
      <t>デイリグチ</t>
    </rPh>
    <phoneticPr fontId="4"/>
  </si>
  <si>
    <t>⑤</t>
    <phoneticPr fontId="4"/>
  </si>
  <si>
    <t>視覚障害者誘導用ブロックの敷設又は音声等による誘導設備の設置</t>
    <phoneticPr fontId="4"/>
  </si>
  <si>
    <t>表明</t>
    <rPh sb="0" eb="2">
      <t>ヒョウメイ</t>
    </rPh>
    <phoneticPr fontId="4"/>
  </si>
  <si>
    <t>ア</t>
  </si>
  <si>
    <t>ア</t>
    <phoneticPr fontId="4"/>
  </si>
  <si>
    <t>イ</t>
  </si>
  <si>
    <t>イ</t>
    <phoneticPr fontId="4"/>
  </si>
  <si>
    <t>ウ</t>
  </si>
  <si>
    <t>ウ</t>
    <phoneticPr fontId="4"/>
  </si>
  <si>
    <t>戸は、自動的に開閉する構造その他の車椅子使用者が容易に開閉して通過できる構造（回転式を除く。）とし、かつ、その前後に高低差がないこと。</t>
    <phoneticPr fontId="4"/>
  </si>
  <si>
    <t>全面が透明な戸を設ける場合においては、戸に衝突を防止する措置を講じたものとすること。</t>
    <phoneticPr fontId="4"/>
  </si>
  <si>
    <t>自動的に開閉する構造の戸を設ける場合においては、利用者が戸に挟まれることのないよう、利用者を感知し、戸の閉鎖を自動的に制止することができる装置を設けること。</t>
    <phoneticPr fontId="4"/>
  </si>
  <si>
    <t>戸を設ける場合においては、次に定める基準に適合するものとすること。</t>
    <rPh sb="0" eb="1">
      <t>ト</t>
    </rPh>
    <rPh sb="2" eb="3">
      <t>モウ</t>
    </rPh>
    <rPh sb="5" eb="7">
      <t>バアイ</t>
    </rPh>
    <rPh sb="13" eb="14">
      <t>ツギ</t>
    </rPh>
    <rPh sb="15" eb="16">
      <t>サダ</t>
    </rPh>
    <rPh sb="18" eb="20">
      <t>キジュン</t>
    </rPh>
    <rPh sb="21" eb="23">
      <t>テキゴウ</t>
    </rPh>
    <phoneticPr fontId="4"/>
  </si>
  <si>
    <t>幅は80cm以上とすること。</t>
    <phoneticPr fontId="4"/>
  </si>
  <si>
    <t>通行の際に支障となる段を設けないこと。</t>
    <phoneticPr fontId="4"/>
  </si>
  <si>
    <t>幅</t>
    <rPh sb="0" eb="1">
      <t>ハバ</t>
    </rPh>
    <phoneticPr fontId="4"/>
  </si>
  <si>
    <t>戸の構造</t>
  </si>
  <si>
    <t>③</t>
    <phoneticPr fontId="4"/>
  </si>
  <si>
    <t>幅は90cm以上とすること。</t>
    <phoneticPr fontId="4"/>
  </si>
  <si>
    <t>　 ４　改札口</t>
    <rPh sb="4" eb="6">
      <t>カイサツ</t>
    </rPh>
    <rPh sb="6" eb="7">
      <t>グチ</t>
    </rPh>
    <phoneticPr fontId="4"/>
  </si>
  <si>
    <t>改札口に自動改札機を設ける</t>
    <phoneticPr fontId="4"/>
  </si>
  <si>
    <t>【１】改札口</t>
    <rPh sb="3" eb="5">
      <t>カイサツ</t>
    </rPh>
    <rPh sb="5" eb="6">
      <t>グチ</t>
    </rPh>
    <phoneticPr fontId="4"/>
  </si>
  <si>
    <t>改札口に自動改札機を設ける場合においては、自動改札機又はその周辺において自動改札口への進入の可否を示すとともに、乗車券等の挿入口を色で縁取ること等により容易に識別できるものとすること。</t>
    <phoneticPr fontId="4"/>
  </si>
  <si>
    <t>自動改札機</t>
    <rPh sb="0" eb="2">
      <t>ジドウ</t>
    </rPh>
    <rPh sb="2" eb="5">
      <t>カイサツキ</t>
    </rPh>
    <phoneticPr fontId="4"/>
  </si>
  <si>
    <t>移動円滑化経路を構成する改札口</t>
    <rPh sb="0" eb="2">
      <t>イドウ</t>
    </rPh>
    <rPh sb="2" eb="5">
      <t>エンカツカ</t>
    </rPh>
    <rPh sb="5" eb="7">
      <t>ケイロ</t>
    </rPh>
    <rPh sb="8" eb="10">
      <t>コウセイ</t>
    </rPh>
    <rPh sb="12" eb="14">
      <t>カイサツ</t>
    </rPh>
    <rPh sb="14" eb="15">
      <t>グチ</t>
    </rPh>
    <phoneticPr fontId="4"/>
  </si>
  <si>
    <t>改札口に自動改札機を設ける場合には、自動改札機又はその周辺において自動改札口への進入の可否を示すとともに、乗車券等の挿入口を色で縁取ること等により容易に識別できるものか。</t>
    <phoneticPr fontId="4"/>
  </si>
  <si>
    <t>幅は90cm以上とすること。</t>
    <rPh sb="0" eb="1">
      <t>ハバ</t>
    </rPh>
    <rPh sb="6" eb="8">
      <t>イジョウ</t>
    </rPh>
    <phoneticPr fontId="4"/>
  </si>
  <si>
    <t>　 ５　通路等</t>
    <rPh sb="4" eb="6">
      <t>ツウロ</t>
    </rPh>
    <rPh sb="6" eb="7">
      <t>トウ</t>
    </rPh>
    <phoneticPr fontId="4"/>
  </si>
  <si>
    <t>利用者の用に供する通路等</t>
    <rPh sb="0" eb="3">
      <t>リヨウシャ</t>
    </rPh>
    <rPh sb="4" eb="5">
      <t>ヨウ</t>
    </rPh>
    <rPh sb="6" eb="7">
      <t>キョウ</t>
    </rPh>
    <rPh sb="9" eb="11">
      <t>ツウロ</t>
    </rPh>
    <rPh sb="11" eb="12">
      <t>トウ</t>
    </rPh>
    <phoneticPr fontId="4"/>
  </si>
  <si>
    <t>【１】通路等</t>
    <rPh sb="3" eb="5">
      <t>ツウロ</t>
    </rPh>
    <rPh sb="5" eb="6">
      <t>トウ</t>
    </rPh>
    <phoneticPr fontId="4"/>
  </si>
  <si>
    <t>幅員</t>
    <phoneticPr fontId="4"/>
  </si>
  <si>
    <t>路面仕上げ</t>
    <phoneticPr fontId="4"/>
  </si>
  <si>
    <t>突出物等</t>
    <rPh sb="0" eb="2">
      <t>トッシュツ</t>
    </rPh>
    <rPh sb="2" eb="3">
      <t>ブツ</t>
    </rPh>
    <rPh sb="3" eb="4">
      <t>トウ</t>
    </rPh>
    <phoneticPr fontId="4"/>
  </si>
  <si>
    <t>排水溝</t>
    <phoneticPr fontId="4"/>
  </si>
  <si>
    <t>傾斜路に接する部分の通路等の幅は、1.5ｍ以上とすること。</t>
    <phoneticPr fontId="4"/>
  </si>
  <si>
    <t>(1)</t>
    <phoneticPr fontId="4"/>
  </si>
  <si>
    <t>(2)</t>
    <phoneticPr fontId="4"/>
  </si>
  <si>
    <t>(3)</t>
    <phoneticPr fontId="4"/>
  </si>
  <si>
    <t>(4)</t>
    <phoneticPr fontId="4"/>
  </si>
  <si>
    <t>(5)</t>
    <phoneticPr fontId="4"/>
  </si>
  <si>
    <t>表面は、粗面とし、又は滑りにくい材料で仕上げること。</t>
    <phoneticPr fontId="4"/>
  </si>
  <si>
    <t>段を設ける場合においては、当該段の基準は、〔７ 階段（その踊場を含む。）〕に定める基準を準用すること。</t>
    <phoneticPr fontId="4"/>
  </si>
  <si>
    <t>突出物等通行の支障となるものを設けないこと。ただし、視覚障害者の通行の安全上支障が生じないよう必要な措置を講じた場合においては、この限りでない。</t>
    <phoneticPr fontId="4"/>
  </si>
  <si>
    <t>排水溝に溝蓋を設ける場合においては、当該溝蓋は、杖、車椅子等の使用者の通行に支障のない構造とすること。</t>
    <phoneticPr fontId="4"/>
  </si>
  <si>
    <t>選択肢</t>
    <rPh sb="0" eb="3">
      <t>センタクシ</t>
    </rPh>
    <phoneticPr fontId="4"/>
  </si>
  <si>
    <t>パターン</t>
  </si>
  <si>
    <t>幅員</t>
    <rPh sb="0" eb="2">
      <t>フクイン</t>
    </rPh>
    <phoneticPr fontId="4"/>
  </si>
  <si>
    <t>路面仕上げ</t>
    <rPh sb="0" eb="2">
      <t>ロメン</t>
    </rPh>
    <rPh sb="2" eb="4">
      <t>シア</t>
    </rPh>
    <phoneticPr fontId="4"/>
  </si>
  <si>
    <t>③</t>
    <phoneticPr fontId="4"/>
  </si>
  <si>
    <t>段</t>
    <rPh sb="0" eb="1">
      <t>ダン</t>
    </rPh>
    <phoneticPr fontId="4"/>
  </si>
  <si>
    <t>④</t>
    <phoneticPr fontId="4"/>
  </si>
  <si>
    <t>突出物等</t>
    <rPh sb="0" eb="2">
      <t>トッシュツ</t>
    </rPh>
    <rPh sb="2" eb="3">
      <t>ブツ</t>
    </rPh>
    <rPh sb="3" eb="4">
      <t>トウ</t>
    </rPh>
    <phoneticPr fontId="4"/>
  </si>
  <si>
    <t>排水溝</t>
    <rPh sb="0" eb="3">
      <t>ハイスイコウ</t>
    </rPh>
    <phoneticPr fontId="4"/>
  </si>
  <si>
    <t>戸</t>
    <rPh sb="0" eb="1">
      <t>ト</t>
    </rPh>
    <phoneticPr fontId="4"/>
  </si>
  <si>
    <t>⑥</t>
    <phoneticPr fontId="4"/>
  </si>
  <si>
    <t>照明設備</t>
    <rPh sb="0" eb="2">
      <t>ショウメイ</t>
    </rPh>
    <rPh sb="2" eb="4">
      <t>セツビ</t>
    </rPh>
    <phoneticPr fontId="4"/>
  </si>
  <si>
    <t>⑦</t>
    <phoneticPr fontId="4"/>
  </si>
  <si>
    <t>(3)</t>
  </si>
  <si>
    <t>(4)</t>
  </si>
  <si>
    <t>(5)</t>
  </si>
  <si>
    <t>(6)</t>
  </si>
  <si>
    <t>(7)</t>
  </si>
  <si>
    <t>幅は、1.8ｍ以上とすること。</t>
    <phoneticPr fontId="4"/>
  </si>
  <si>
    <t>表面は、粗面とし、又は滑りにくい材料で仕上げること。</t>
    <phoneticPr fontId="4"/>
  </si>
  <si>
    <t>通行の際支障となる段を設けないこと。ただし、構造上の理由によりやむを得ず段を設ける場合においては、〔６ 傾斜路（その踊場を含む。）〕の【２】に定める基準に適合する傾斜路を併設すること。</t>
    <phoneticPr fontId="4"/>
  </si>
  <si>
    <t>突出物等通行の支障となるものを設けないこと。ただし、視覚障害者の通行の安全上支障が生じないよう必要な措置を講じた場合においては、この限りでない。</t>
    <phoneticPr fontId="4"/>
  </si>
  <si>
    <t>排水溝に溝蓋を設ける場合においては、当該溝蓋は、杖、車椅子等の使用者の通行に支障のない構造とすること。</t>
    <phoneticPr fontId="4"/>
  </si>
  <si>
    <t>戸を設ける場合においては、〔３ 出入口〕の【２】に定める基準に適合すること。</t>
    <phoneticPr fontId="4"/>
  </si>
  <si>
    <t>照明設備を設けること。</t>
    <phoneticPr fontId="4"/>
  </si>
  <si>
    <t>利用者の用に供する傾斜路</t>
    <rPh sb="0" eb="3">
      <t>リヨウシャ</t>
    </rPh>
    <rPh sb="4" eb="5">
      <t>ヨウ</t>
    </rPh>
    <rPh sb="6" eb="7">
      <t>キョウ</t>
    </rPh>
    <rPh sb="9" eb="11">
      <t>ケイシャ</t>
    </rPh>
    <rPh sb="11" eb="12">
      <t>ロ</t>
    </rPh>
    <phoneticPr fontId="4"/>
  </si>
  <si>
    <t>【１】一般の傾斜路</t>
    <rPh sb="3" eb="5">
      <t>イッパン</t>
    </rPh>
    <rPh sb="6" eb="8">
      <t>ケイシャ</t>
    </rPh>
    <rPh sb="8" eb="9">
      <t>ロ</t>
    </rPh>
    <phoneticPr fontId="4"/>
  </si>
  <si>
    <t>表面</t>
    <rPh sb="0" eb="2">
      <t>ヒョウメン</t>
    </rPh>
    <phoneticPr fontId="4"/>
  </si>
  <si>
    <t>手すり</t>
    <rPh sb="0" eb="1">
      <t>テ</t>
    </rPh>
    <phoneticPr fontId="4"/>
  </si>
  <si>
    <t>立ち上がり</t>
    <rPh sb="0" eb="1">
      <t>タ</t>
    </rPh>
    <rPh sb="2" eb="3">
      <t>ア</t>
    </rPh>
    <phoneticPr fontId="4"/>
  </si>
  <si>
    <t>床面の識別</t>
    <rPh sb="0" eb="2">
      <t>ユカメン</t>
    </rPh>
    <rPh sb="3" eb="5">
      <t>シキベツ</t>
    </rPh>
    <phoneticPr fontId="4"/>
  </si>
  <si>
    <t>両側に手すりを２段で設けるとともに、その上段の手すりの両端には、傾斜路の行き先を点字で表示すること。</t>
    <phoneticPr fontId="4"/>
  </si>
  <si>
    <t>両側に、側壁又は立ち上がりを設けること。</t>
    <phoneticPr fontId="4"/>
  </si>
  <si>
    <t>その前後の通路等との色の明度の差が大きいこと等によりその存在を容易に識別できるものとすること。</t>
    <phoneticPr fontId="4"/>
  </si>
  <si>
    <t>【２】移動円滑化経路を構成する傾斜路</t>
    <rPh sb="3" eb="5">
      <t>イドウ</t>
    </rPh>
    <rPh sb="5" eb="8">
      <t>エンカツカ</t>
    </rPh>
    <rPh sb="8" eb="10">
      <t>ケイロ</t>
    </rPh>
    <rPh sb="11" eb="13">
      <t>コウセイ</t>
    </rPh>
    <rPh sb="15" eb="17">
      <t>ケイシャ</t>
    </rPh>
    <rPh sb="17" eb="18">
      <t>ロ</t>
    </rPh>
    <phoneticPr fontId="4"/>
  </si>
  <si>
    <t>移動円滑化経路を構成する傾斜路</t>
    <rPh sb="0" eb="2">
      <t>イドウ</t>
    </rPh>
    <rPh sb="2" eb="5">
      <t>エンカツカ</t>
    </rPh>
    <rPh sb="5" eb="7">
      <t>ケイロ</t>
    </rPh>
    <rPh sb="8" eb="10">
      <t>コウセイ</t>
    </rPh>
    <rPh sb="12" eb="14">
      <t>ケイシャ</t>
    </rPh>
    <rPh sb="14" eb="15">
      <t>ロ</t>
    </rPh>
    <phoneticPr fontId="4"/>
  </si>
  <si>
    <t>幅は、階段に代わるものにあっては1.2ｍ以上、階段に併設するものにあっては90cm以上とすること。</t>
    <phoneticPr fontId="4"/>
  </si>
  <si>
    <t>勾配は、1/12（屋外に設けられる場合においては、1/20）を超えないこと。ただし、高さが16cm以下のものについては、1/8を超えないこと。</t>
    <phoneticPr fontId="4"/>
  </si>
  <si>
    <t>高さが75cm（屋外に設けられる場合においては、60cm）を超えるものについては、高さ75cm（屋外に設けられる場合においては、60cm）以内ごとに踏幅が1.5ｍ以上の踊場を設けること。</t>
    <phoneticPr fontId="4"/>
  </si>
  <si>
    <t>踊場</t>
    <rPh sb="0" eb="1">
      <t>オド</t>
    </rPh>
    <rPh sb="1" eb="2">
      <t>バ</t>
    </rPh>
    <phoneticPr fontId="4"/>
  </si>
  <si>
    <r>
      <t>　 ７　階段</t>
    </r>
    <r>
      <rPr>
        <b/>
        <sz val="14"/>
        <color theme="1"/>
        <rFont val="BIZ UDゴシック"/>
        <family val="3"/>
        <charset val="128"/>
      </rPr>
      <t>（その踊り場を含む。）</t>
    </r>
    <rPh sb="4" eb="6">
      <t>カイダン</t>
    </rPh>
    <rPh sb="9" eb="10">
      <t>オド</t>
    </rPh>
    <rPh sb="11" eb="12">
      <t>バ</t>
    </rPh>
    <rPh sb="13" eb="14">
      <t>フク</t>
    </rPh>
    <phoneticPr fontId="4"/>
  </si>
  <si>
    <t>利用者の用に供する階段</t>
    <rPh sb="0" eb="3">
      <t>リヨウシャ</t>
    </rPh>
    <rPh sb="4" eb="5">
      <t>ヨウ</t>
    </rPh>
    <rPh sb="6" eb="7">
      <t>キョウ</t>
    </rPh>
    <rPh sb="9" eb="11">
      <t>カイダン</t>
    </rPh>
    <phoneticPr fontId="4"/>
  </si>
  <si>
    <t>両側に手すりを連続して２段で設け、その上段の手すりの両端には、階段の行き先を点字で表示すること。</t>
    <phoneticPr fontId="4"/>
  </si>
  <si>
    <t>幅が４ｍを超えるものについては、中間に手すりを連続して設けること。ただし、踊場の部分については、この限りでない。</t>
    <phoneticPr fontId="4"/>
  </si>
  <si>
    <t>回り段を設けないこと。</t>
    <phoneticPr fontId="4"/>
  </si>
  <si>
    <t>回り段</t>
    <rPh sb="0" eb="1">
      <t>マワ</t>
    </rPh>
    <rPh sb="2" eb="3">
      <t>ダン</t>
    </rPh>
    <phoneticPr fontId="4"/>
  </si>
  <si>
    <t>踏面の端部とその周囲の部分との色の明度の差が大きいこと等により段を容易に識別できるものとすること。</t>
    <phoneticPr fontId="4"/>
  </si>
  <si>
    <t>段の識別</t>
    <rPh sb="0" eb="1">
      <t>ダン</t>
    </rPh>
    <rPh sb="2" eb="4">
      <t>シキベツ</t>
    </rPh>
    <phoneticPr fontId="4"/>
  </si>
  <si>
    <t>段鼻の突き出しがないこと等によりつまずきにくい構造とすること。</t>
    <phoneticPr fontId="4"/>
  </si>
  <si>
    <t>高さが３ｍを超えるものについては、高さ３ｍ以内ごとに踏幅が1.2ｍ以上の踊場を設けること。</t>
    <phoneticPr fontId="4"/>
  </si>
  <si>
    <t>踊場</t>
    <rPh sb="0" eb="2">
      <t>オドリバ</t>
    </rPh>
    <phoneticPr fontId="4"/>
  </si>
  <si>
    <t>⑧</t>
    <phoneticPr fontId="4"/>
  </si>
  <si>
    <t>階段（側面が壁面であるものを除く。）の両側には、立ち上がりを設けること。</t>
    <phoneticPr fontId="4"/>
  </si>
  <si>
    <t>段の構造</t>
    <rPh sb="0" eb="1">
      <t>ダン</t>
    </rPh>
    <rPh sb="2" eb="4">
      <t>コウゾウ</t>
    </rPh>
    <phoneticPr fontId="4"/>
  </si>
  <si>
    <t>照明</t>
    <rPh sb="0" eb="2">
      <t>ショウメイ</t>
    </rPh>
    <phoneticPr fontId="4"/>
  </si>
  <si>
    <t>(8)</t>
  </si>
  <si>
    <t>(8)</t>
    <phoneticPr fontId="4"/>
  </si>
  <si>
    <t>(9)</t>
  </si>
  <si>
    <t>(9)</t>
    <phoneticPr fontId="4"/>
  </si>
  <si>
    <t>照明設備を設けること。</t>
    <phoneticPr fontId="4"/>
  </si>
  <si>
    <t>【１】移動円滑化経路を構成するエレベーター及び乗降ロビー</t>
    <rPh sb="3" eb="5">
      <t>イドウ</t>
    </rPh>
    <rPh sb="5" eb="8">
      <t>エンカツカ</t>
    </rPh>
    <rPh sb="8" eb="10">
      <t>ケイロ</t>
    </rPh>
    <rPh sb="11" eb="13">
      <t>コウセイ</t>
    </rPh>
    <rPh sb="21" eb="22">
      <t>オヨ</t>
    </rPh>
    <rPh sb="23" eb="25">
      <t>ジョウコウ</t>
    </rPh>
    <phoneticPr fontId="4"/>
  </si>
  <si>
    <t>籠の大きさ</t>
    <rPh sb="0" eb="1">
      <t>カゴ</t>
    </rPh>
    <rPh sb="2" eb="3">
      <t>オオ</t>
    </rPh>
    <phoneticPr fontId="4"/>
  </si>
  <si>
    <t>籠の幅は1.4ｍ以上とし、籠の奥行きは1.35ｍ以上とすること。ただし、籠の出入口が複数あるエレベーターであって、籠の奥行きが1.35ｍ以上のもの（開閉する籠の出入口を音声により知らせる装置が設けられているものに限る。）については、この限りでない。</t>
    <phoneticPr fontId="4"/>
  </si>
  <si>
    <t>籠及び昇降路の出入口の幅は、それぞれ80cm以上とすること。</t>
    <phoneticPr fontId="4"/>
  </si>
  <si>
    <t>籠及び昇降路の出入口の戸にガラスその他これに類するものがはめ込まれていることにより、籠外から籠内が視覚的に確認できる構造とすること。</t>
    <phoneticPr fontId="4"/>
  </si>
  <si>
    <t>籠の出入口には、利用者を感知し、籠及び昇降路の出入口の戸の閉鎖を自動的に制止することができる装置を設けること。</t>
    <phoneticPr fontId="4"/>
  </si>
  <si>
    <t>籠の出入口</t>
    <phoneticPr fontId="4"/>
  </si>
  <si>
    <t>制御装置（操作盤）</t>
    <phoneticPr fontId="4"/>
  </si>
  <si>
    <t>籠内及び乗降ロビーには、車椅子使用者が利用しやすい位置に制御装置を設けること。</t>
    <phoneticPr fontId="4"/>
  </si>
  <si>
    <t>籠内及び乗降ロビーに設ける制御装置（車椅子使用者が利用しやすい位置に設けられた制御装置を除く。）は、視覚障害者が円滑に操作できる構造とすること。</t>
    <phoneticPr fontId="4"/>
  </si>
  <si>
    <t>籠内に、籠が停止する予定の階及び籠の現在位置を表示する装置を設けること。</t>
    <phoneticPr fontId="4"/>
  </si>
  <si>
    <t>籠内には、手すりを設けること。</t>
    <phoneticPr fontId="4"/>
  </si>
  <si>
    <t>籠内には、車椅子使用者が乗降する際に籠及び昇降路の出入口の戸の開閉状態を確認することができる鏡を設けること。</t>
    <phoneticPr fontId="4"/>
  </si>
  <si>
    <t>籠内</t>
    <rPh sb="0" eb="1">
      <t>カゴ</t>
    </rPh>
    <rPh sb="1" eb="2">
      <t>ナイ</t>
    </rPh>
    <phoneticPr fontId="4"/>
  </si>
  <si>
    <t>(10)</t>
  </si>
  <si>
    <t>(11)</t>
  </si>
  <si>
    <t>(12)</t>
  </si>
  <si>
    <t>(13)</t>
  </si>
  <si>
    <t>(14)</t>
  </si>
  <si>
    <t>音声案内</t>
    <rPh sb="0" eb="2">
      <t>オンセイ</t>
    </rPh>
    <rPh sb="2" eb="4">
      <t>アンナイ</t>
    </rPh>
    <phoneticPr fontId="4"/>
  </si>
  <si>
    <t>乗降ロビー</t>
    <rPh sb="0" eb="2">
      <t>ジョウコウ</t>
    </rPh>
    <phoneticPr fontId="4"/>
  </si>
  <si>
    <t>籠内又は乗降ロビーには、到着する籠の昇降方向を音声により知らせる装置を設けること。</t>
    <phoneticPr fontId="4"/>
  </si>
  <si>
    <t>籠内には、籠が到着する階並びに籠及び昇降路の出入口の戸の閉鎖を音声により知らせる装置を設けること。</t>
    <phoneticPr fontId="4"/>
  </si>
  <si>
    <t>籠の出入口が複数あるエレベーターを設ける場合においては、開閉する籠の出入口を音声により知らせる装置を設けること。</t>
    <phoneticPr fontId="4"/>
  </si>
  <si>
    <t>乗降ロビーに、到着する籠の昇降方向を表示する装置を設けること。</t>
    <phoneticPr fontId="4"/>
  </si>
  <si>
    <t>乗降ロビーは、高低差がないものとし、その幅及び奥行きは、1.5ｍ以上とすること。</t>
    <phoneticPr fontId="4"/>
  </si>
  <si>
    <t>緊急時対応</t>
    <rPh sb="0" eb="3">
      <t>キンキュウジ</t>
    </rPh>
    <rPh sb="3" eb="5">
      <t>タイオウ</t>
    </rPh>
    <phoneticPr fontId="4"/>
  </si>
  <si>
    <t>開延長対応</t>
    <rPh sb="0" eb="3">
      <t>カイエンチョウ</t>
    </rPh>
    <rPh sb="3" eb="5">
      <t>タイオウ</t>
    </rPh>
    <phoneticPr fontId="4"/>
  </si>
  <si>
    <t>(15)</t>
  </si>
  <si>
    <t>(16)</t>
  </si>
  <si>
    <t>地震、火災、停電等の際に管制運転を行うエレベーターを設ける場合においては、管制運転を行っている旨を音声及び文字で知らせる装置を設けること。</t>
    <phoneticPr fontId="4"/>
  </si>
  <si>
    <t>籠及び昇降路の出入口の戸の開扉時間を延長する機能を有したものであること。</t>
    <phoneticPr fontId="4"/>
  </si>
  <si>
    <t>【２】移動円滑化経路を構成するエレベーター</t>
    <rPh sb="3" eb="5">
      <t>イドウ</t>
    </rPh>
    <rPh sb="5" eb="8">
      <t>エンカツカ</t>
    </rPh>
    <rPh sb="8" eb="10">
      <t>ケイロ</t>
    </rPh>
    <rPh sb="11" eb="13">
      <t>コウセイ</t>
    </rPh>
    <phoneticPr fontId="4"/>
  </si>
  <si>
    <t>移動円滑化経路を構成するエレベーター及び乗降ロビー</t>
    <rPh sb="0" eb="2">
      <t>イドウ</t>
    </rPh>
    <rPh sb="2" eb="4">
      <t>エンカツ</t>
    </rPh>
    <rPh sb="4" eb="5">
      <t>カ</t>
    </rPh>
    <rPh sb="5" eb="7">
      <t>ケイロ</t>
    </rPh>
    <rPh sb="8" eb="10">
      <t>コウセイ</t>
    </rPh>
    <rPh sb="18" eb="19">
      <t>オヨ</t>
    </rPh>
    <rPh sb="20" eb="22">
      <t>ジョウコウ</t>
    </rPh>
    <phoneticPr fontId="4"/>
  </si>
  <si>
    <t>移動円滑化経路を構成するエレベーターの台数、籠の幅及び奥行きは、公共交通機関の施設の高齢者、障害者等の利用の状況を考慮して定めるものとする。</t>
    <phoneticPr fontId="4"/>
  </si>
  <si>
    <t>設置台数</t>
    <rPh sb="0" eb="2">
      <t>セッチ</t>
    </rPh>
    <rPh sb="2" eb="4">
      <t>ダイスウ</t>
    </rPh>
    <phoneticPr fontId="4"/>
  </si>
  <si>
    <t>　 ８－１　昇降機</t>
    <rPh sb="6" eb="9">
      <t>ショウコウキ</t>
    </rPh>
    <phoneticPr fontId="4"/>
  </si>
  <si>
    <t>　 ８－２　昇降機</t>
    <rPh sb="6" eb="9">
      <t>ショウコウキ</t>
    </rPh>
    <phoneticPr fontId="4"/>
  </si>
  <si>
    <t>移動円滑化経路を構成するエスカレーター</t>
    <rPh sb="0" eb="2">
      <t>イドウ</t>
    </rPh>
    <rPh sb="2" eb="4">
      <t>エンカツ</t>
    </rPh>
    <rPh sb="4" eb="5">
      <t>カ</t>
    </rPh>
    <rPh sb="5" eb="7">
      <t>ケイロ</t>
    </rPh>
    <rPh sb="8" eb="10">
      <t>コウセイ</t>
    </rPh>
    <phoneticPr fontId="4"/>
  </si>
  <si>
    <t>【３】移動円滑化経路を構成するエスカレーター</t>
    <phoneticPr fontId="4"/>
  </si>
  <si>
    <t>上り専用のもの及び下り専用のものをそれぞれ設けること。ただし、利用者が同時に双方向に移動することがない場合においては、この限りでない。</t>
    <phoneticPr fontId="4"/>
  </si>
  <si>
    <t>昇降方向</t>
    <rPh sb="0" eb="2">
      <t>ショウコウ</t>
    </rPh>
    <rPh sb="2" eb="4">
      <t>ホウコウ</t>
    </rPh>
    <phoneticPr fontId="4"/>
  </si>
  <si>
    <t>踏段の表面及びくし板は、滑りにくい仕上げがなされたものとすること。</t>
    <phoneticPr fontId="4"/>
  </si>
  <si>
    <t>踏面</t>
    <rPh sb="0" eb="2">
      <t>フミヅラ</t>
    </rPh>
    <phoneticPr fontId="4"/>
  </si>
  <si>
    <t>昇降の水平部分</t>
    <rPh sb="0" eb="2">
      <t>ショウコウ</t>
    </rPh>
    <rPh sb="3" eb="5">
      <t>スイヘイ</t>
    </rPh>
    <rPh sb="5" eb="7">
      <t>ブブン</t>
    </rPh>
    <phoneticPr fontId="4"/>
  </si>
  <si>
    <t>昇降口において、３枚以上の踏段が同一平面上にあるものとすること。</t>
    <phoneticPr fontId="4"/>
  </si>
  <si>
    <t>踏段の端部とその周囲の部分との色の明度の差が大きいこと等により踏段相互の境界を容易に識別できるものとすること。</t>
    <phoneticPr fontId="4"/>
  </si>
  <si>
    <t>踏面の識別</t>
    <rPh sb="0" eb="2">
      <t>フミヅラ</t>
    </rPh>
    <rPh sb="3" eb="5">
      <t>シキベツ</t>
    </rPh>
    <phoneticPr fontId="4"/>
  </si>
  <si>
    <t>くし板の端部と踏段の色の明度の差が大きいこと等によりくし板と踏段との境界を容易に識別できるものとすること。</t>
    <phoneticPr fontId="4"/>
  </si>
  <si>
    <t>くし板の識別</t>
    <rPh sb="2" eb="3">
      <t>イタ</t>
    </rPh>
    <rPh sb="4" eb="6">
      <t>シキベツ</t>
    </rPh>
    <phoneticPr fontId="4"/>
  </si>
  <si>
    <t>エスカレーターの上端及び下端に近接する通路の床面等において、エスカレーターへの進入の可否が示されていること。ただし、上り専用又は下り専用でないエスカレーターについては、この限りでない。</t>
    <phoneticPr fontId="4"/>
  </si>
  <si>
    <t>幅は、80cm以上とすること。ただし、複数のエスカレーターが隣接する位置に設けられる場合においては、そのうち１のエスカレーターのみが適合していれば足りるものとする。</t>
    <phoneticPr fontId="4"/>
  </si>
  <si>
    <t>踏段の面を車椅子使用者が円滑に昇降するために必要な広さとすることができる構造であり、かつ、車止めが設けられていること。ただし、複数のエスカレーターが隣接する位置に設けられる場合においては、そのうち１のエスカレーターのみが適合していれば足りるものとする。</t>
    <phoneticPr fontId="4"/>
  </si>
  <si>
    <t>車椅子使用者対応</t>
    <rPh sb="0" eb="3">
      <t>クルマイス</t>
    </rPh>
    <rPh sb="3" eb="6">
      <t>シヨウシャ</t>
    </rPh>
    <rPh sb="6" eb="8">
      <t>タイオウ</t>
    </rPh>
    <phoneticPr fontId="4"/>
  </si>
  <si>
    <t>エスカレーターには、当該エスカレーターの行き先及び昇降方向を音声により知らせる設備を設けること。</t>
    <phoneticPr fontId="4"/>
  </si>
  <si>
    <t>⑨</t>
    <phoneticPr fontId="4"/>
  </si>
  <si>
    <t>鉄道の駅のプラットホーム</t>
    <rPh sb="0" eb="2">
      <t>テツドウ</t>
    </rPh>
    <rPh sb="3" eb="4">
      <t>エキ</t>
    </rPh>
    <phoneticPr fontId="4"/>
  </si>
  <si>
    <t>　 ９　乗降場</t>
    <rPh sb="4" eb="6">
      <t>ジョウコウ</t>
    </rPh>
    <rPh sb="6" eb="7">
      <t>ジョウ</t>
    </rPh>
    <phoneticPr fontId="4"/>
  </si>
  <si>
    <t>排水のための横断勾配は、１％を標準とすること。ただし、構造上の理由によりやむを得ない場合、又はホームドア若しくは可動式ホーム柵が設けられている場合においては、この限りでない。</t>
    <phoneticPr fontId="4"/>
  </si>
  <si>
    <t>横断勾配</t>
    <rPh sb="0" eb="2">
      <t>オウダン</t>
    </rPh>
    <rPh sb="2" eb="4">
      <t>コウバイ</t>
    </rPh>
    <phoneticPr fontId="4"/>
  </si>
  <si>
    <t>プラットホームの縁端と鉄道車両の乗降口の床面の縁端との間隔は、鉄道車両の走行に支障を及ぼすおそれのない範囲において、できる限り小さいものであること。この場合において、構造上の理由により当該間隔が大きいときは、旅客に対しこれを警告するための設備を設けること。</t>
    <phoneticPr fontId="4"/>
  </si>
  <si>
    <t>隙間</t>
    <rPh sb="0" eb="2">
      <t>スキマ</t>
    </rPh>
    <phoneticPr fontId="4"/>
  </si>
  <si>
    <t>プラットホームと鉄道車両の乗降口の床面とは、できる限り平らであること。</t>
    <phoneticPr fontId="4"/>
  </si>
  <si>
    <t>床面</t>
    <rPh sb="0" eb="2">
      <t>ユカメン</t>
    </rPh>
    <phoneticPr fontId="4"/>
  </si>
  <si>
    <t>プラットホームの縁端と鉄道車両の乗降口の床面の縁端との間隔又は段差により車椅子使用者の円滑な乗降に支障がある場合においては、車椅子使用者の乗降を円滑にするための設備が１以上備えられていること。ただし、構造上の理由によりやむを得ない場合においては、この限りでない。</t>
    <phoneticPr fontId="4"/>
  </si>
  <si>
    <t>車椅子使用者が円滑に乗降できる設備</t>
    <rPh sb="0" eb="3">
      <t>クルマイス</t>
    </rPh>
    <rPh sb="3" eb="6">
      <t>シヨウシャ</t>
    </rPh>
    <rPh sb="7" eb="9">
      <t>エンカツ</t>
    </rPh>
    <rPh sb="10" eb="12">
      <t>ジョウコウ</t>
    </rPh>
    <rPh sb="15" eb="17">
      <t>セツビ</t>
    </rPh>
    <phoneticPr fontId="4"/>
  </si>
  <si>
    <t>鉄道の駅の適切な場所において、列車に設けられる車椅子スペースに通ずる鉄道車両の乗降口が停止するプラットホーム上の位置を表示しなければならない。ただし、当該プラットホーム上の位置が一定していない場合においては、この限りでない。</t>
    <phoneticPr fontId="4"/>
  </si>
  <si>
    <t>停止位置の表示</t>
    <rPh sb="0" eb="2">
      <t>テイシ</t>
    </rPh>
    <rPh sb="2" eb="4">
      <t>イチ</t>
    </rPh>
    <rPh sb="5" eb="7">
      <t>ヒョウジ</t>
    </rPh>
    <phoneticPr fontId="4"/>
  </si>
  <si>
    <t>ホームドア、可動式ホーム柵、内方線付き点状ブロック（移動等円滑化のために必要な旅客施設又は車両等の構造及び設備に関する基準を定める省令（平成18年国土交通省令第111号）第一条第四号に規定する内方線付き点状ブロックをいう。別表第二において同じ。）その他の視覚障害者の転落を防止するための設備が設けられていること。</t>
    <phoneticPr fontId="4"/>
  </si>
  <si>
    <t>転落防止設備</t>
    <rPh sb="0" eb="2">
      <t>テンラク</t>
    </rPh>
    <rPh sb="2" eb="4">
      <t>ボウシ</t>
    </rPh>
    <rPh sb="4" eb="6">
      <t>セツビ</t>
    </rPh>
    <phoneticPr fontId="4"/>
  </si>
  <si>
    <t>プラットホームの線路側以外の端部には、利用者の転落を防止するための柵を設けること。ただし、当該端部に階段が設けられている場合その他利用者が転落するおそれのない場合においては、この限りでない。</t>
    <phoneticPr fontId="4"/>
  </si>
  <si>
    <t>列車の接近を文字等により警告するための設備及び音声により警告するための設備が設けられていること。ただし、電気設備がない場合その他技術上の理由によりやむを得ない場合、又はホームドア若しくは可動式ホーム柵が設けられている場合においては、この限りでない。</t>
    <phoneticPr fontId="4"/>
  </si>
  <si>
    <t>警告設備</t>
    <rPh sb="0" eb="2">
      <t>ケイコク</t>
    </rPh>
    <rPh sb="2" eb="4">
      <t>セツビ</t>
    </rPh>
    <phoneticPr fontId="4"/>
  </si>
  <si>
    <t>適</t>
    <rPh sb="0" eb="1">
      <t>テキ</t>
    </rPh>
    <phoneticPr fontId="4"/>
  </si>
  <si>
    <t>適（ただし書）</t>
    <rPh sb="0" eb="1">
      <t>テキ</t>
    </rPh>
    <rPh sb="5" eb="6">
      <t>カ</t>
    </rPh>
    <phoneticPr fontId="4"/>
  </si>
  <si>
    <t>否</t>
    <rPh sb="0" eb="1">
      <t>イナ</t>
    </rPh>
    <phoneticPr fontId="4"/>
  </si>
  <si>
    <t>エ</t>
    <phoneticPr fontId="4"/>
  </si>
  <si>
    <t>オ</t>
    <phoneticPr fontId="4"/>
  </si>
  <si>
    <t>カ</t>
    <phoneticPr fontId="4"/>
  </si>
  <si>
    <t>オ</t>
    <phoneticPr fontId="4"/>
  </si>
  <si>
    <t>カ</t>
    <phoneticPr fontId="4"/>
  </si>
  <si>
    <t>【２】鉄道の駅以外の乗降場</t>
    <phoneticPr fontId="4"/>
  </si>
  <si>
    <t>鉄道の駅以外の乗降場</t>
    <rPh sb="0" eb="2">
      <t>テツドウ</t>
    </rPh>
    <rPh sb="3" eb="4">
      <t>エキ</t>
    </rPh>
    <rPh sb="4" eb="6">
      <t>イガイ</t>
    </rPh>
    <rPh sb="7" eb="9">
      <t>ジョウコウ</t>
    </rPh>
    <rPh sb="9" eb="10">
      <t>ジョウ</t>
    </rPh>
    <phoneticPr fontId="4"/>
  </si>
  <si>
    <t>上記【１】に定める基準を準用すること。</t>
    <phoneticPr fontId="4"/>
  </si>
  <si>
    <t>【１】鉄道の駅のプラットホーム</t>
    <phoneticPr fontId="4"/>
  </si>
  <si>
    <t>【１】出入口付近の案内設備</t>
    <phoneticPr fontId="4"/>
  </si>
  <si>
    <t>利用者の用に供する便所</t>
    <rPh sb="0" eb="3">
      <t>リヨウシャ</t>
    </rPh>
    <rPh sb="4" eb="5">
      <t>ヨウ</t>
    </rPh>
    <rPh sb="6" eb="7">
      <t>キョウ</t>
    </rPh>
    <rPh sb="9" eb="11">
      <t>ベンジョ</t>
    </rPh>
    <phoneticPr fontId="4"/>
  </si>
  <si>
    <t>男女の案内等</t>
    <rPh sb="0" eb="2">
      <t>ダンジョ</t>
    </rPh>
    <rPh sb="3" eb="5">
      <t>アンナイ</t>
    </rPh>
    <rPh sb="5" eb="6">
      <t>トウ</t>
    </rPh>
    <phoneticPr fontId="4"/>
  </si>
  <si>
    <t>設置数</t>
    <rPh sb="0" eb="2">
      <t>セッチ</t>
    </rPh>
    <rPh sb="2" eb="3">
      <t>スウ</t>
    </rPh>
    <phoneticPr fontId="4"/>
  </si>
  <si>
    <t>エ</t>
    <phoneticPr fontId="4"/>
  </si>
  <si>
    <t>キ</t>
    <phoneticPr fontId="4"/>
  </si>
  <si>
    <t>車椅子使用者の利用に配慮した高さとし、かつ、下部に車椅子使用者が利用しやすい空間が設けられていること。</t>
    <phoneticPr fontId="4"/>
  </si>
  <si>
    <t>もたれかかったときに耐えうる強固なものとすること。</t>
    <phoneticPr fontId="4"/>
  </si>
  <si>
    <t>水栓器具は、高齢者、障害者等が容易に操作することができるものとすること。</t>
    <phoneticPr fontId="4"/>
  </si>
  <si>
    <t>案内表示</t>
    <rPh sb="0" eb="2">
      <t>アンナイ</t>
    </rPh>
    <rPh sb="2" eb="4">
      <t>ヒョウジ</t>
    </rPh>
    <phoneticPr fontId="4"/>
  </si>
  <si>
    <t>洗面器</t>
    <rPh sb="0" eb="3">
      <t>センメンキ</t>
    </rPh>
    <phoneticPr fontId="4"/>
  </si>
  <si>
    <t>空間と設備</t>
    <rPh sb="0" eb="2">
      <t>クウカン</t>
    </rPh>
    <rPh sb="3" eb="5">
      <t>セツビ</t>
    </rPh>
    <phoneticPr fontId="4"/>
  </si>
  <si>
    <t>戸の構造</t>
    <rPh sb="0" eb="1">
      <t>ト</t>
    </rPh>
    <rPh sb="2" eb="4">
      <t>コウゾウ</t>
    </rPh>
    <phoneticPr fontId="4"/>
  </si>
  <si>
    <t>出入口の幅</t>
    <rPh sb="0" eb="3">
      <t>デイリグチ</t>
    </rPh>
    <rPh sb="4" eb="5">
      <t>ハバ</t>
    </rPh>
    <phoneticPr fontId="4"/>
  </si>
  <si>
    <t>　 １０－１　便所</t>
    <rPh sb="7" eb="9">
      <t>ベンジョ</t>
    </rPh>
    <phoneticPr fontId="4"/>
  </si>
  <si>
    <t>　 １０－２　便所</t>
    <rPh sb="7" eb="9">
      <t>ベンジョ</t>
    </rPh>
    <phoneticPr fontId="4"/>
  </si>
  <si>
    <t>〔１０－１　便所〕【２】に定める基準に適合する便所（車椅子対応トイレ）に加えて設ける利用者の用に供する便所</t>
    <rPh sb="6" eb="8">
      <t>ベンジョ</t>
    </rPh>
    <rPh sb="13" eb="14">
      <t>サダ</t>
    </rPh>
    <rPh sb="16" eb="18">
      <t>キジュン</t>
    </rPh>
    <rPh sb="19" eb="21">
      <t>テキゴウ</t>
    </rPh>
    <rPh sb="23" eb="25">
      <t>ベンジョ</t>
    </rPh>
    <rPh sb="26" eb="29">
      <t>クルマイス</t>
    </rPh>
    <rPh sb="29" eb="31">
      <t>タイオウ</t>
    </rPh>
    <rPh sb="36" eb="37">
      <t>クワ</t>
    </rPh>
    <rPh sb="39" eb="40">
      <t>モウ</t>
    </rPh>
    <rPh sb="42" eb="45">
      <t>リヨウシャ</t>
    </rPh>
    <rPh sb="46" eb="47">
      <t>ヨウ</t>
    </rPh>
    <rPh sb="48" eb="49">
      <t>キョウ</t>
    </rPh>
    <rPh sb="51" eb="53">
      <t>ベンジョ</t>
    </rPh>
    <phoneticPr fontId="4"/>
  </si>
  <si>
    <t>設置個所数</t>
    <rPh sb="0" eb="2">
      <t>セッチ</t>
    </rPh>
    <rPh sb="2" eb="4">
      <t>カショ</t>
    </rPh>
    <rPh sb="4" eb="5">
      <t>スウ</t>
    </rPh>
    <phoneticPr fontId="4"/>
  </si>
  <si>
    <t>設備</t>
    <rPh sb="0" eb="2">
      <t>セツビ</t>
    </rPh>
    <phoneticPr fontId="4"/>
  </si>
  <si>
    <t>利用者の用に供する男子用小便器のある便所を設ける場合においては、以下に定める基準に適合するものとすること。</t>
    <phoneticPr fontId="4"/>
  </si>
  <si>
    <t>利用者の用に供する男子用小便器のある便所を設ける場合においては、そのうち１以上に、両側に手すりを適切に配置された床置式の小便器、壁掛式の小便器（受け口の高さが35cm以下のものに限る。）その他これらに類する小便器を設けること。</t>
    <phoneticPr fontId="4"/>
  </si>
  <si>
    <t>男子用小便器</t>
    <rPh sb="0" eb="3">
      <t>ダンシヨウ</t>
    </rPh>
    <rPh sb="3" eb="6">
      <t>ショウベンキ</t>
    </rPh>
    <phoneticPr fontId="4"/>
  </si>
  <si>
    <t>低リップ＆手すり</t>
    <phoneticPr fontId="4"/>
  </si>
  <si>
    <t>【５】乳幼児用椅子及び乳幼児のおむつ換えができる設備</t>
    <phoneticPr fontId="4"/>
  </si>
  <si>
    <t>乳幼児用ベッド</t>
    <phoneticPr fontId="4"/>
  </si>
  <si>
    <t>乳幼児用椅子</t>
    <phoneticPr fontId="4"/>
  </si>
  <si>
    <t>便所内に、乳幼児用ベッドその他の乳幼児のおむつの交換ができる設備を１以上設けること。ただし、不特定かつ多数の者が利用し、又は主として高齢者、障害者等が利用する便所以外の場所であって乳幼児を連れた者が利用しやすい場所に当該設備が設けられている場合は、この限りでない。</t>
    <phoneticPr fontId="4"/>
  </si>
  <si>
    <t>便所内に、乳幼児を安全に座らせることができる設備を設けた便房を１以上設け、当該便房の出入口にその旨を表示すること。</t>
    <phoneticPr fontId="4"/>
  </si>
  <si>
    <t>当該便所の出入口に、乳幼児用ベッド及び乳幼児用椅子の設備を設けている旨を表示すること。ただし、不特定かつ多数の者が利用し、又は主として高齢者、障害者等が利用する便所以外の場所であって乳幼児を連れた者が利用しやすい場所に乳幼児用ベッドが設けられている場合は、この限りでない。</t>
    <phoneticPr fontId="4"/>
  </si>
  <si>
    <t>【６】オストメイト用設備</t>
    <rPh sb="9" eb="10">
      <t>ヨウ</t>
    </rPh>
    <rPh sb="10" eb="12">
      <t>セツビ</t>
    </rPh>
    <phoneticPr fontId="4"/>
  </si>
  <si>
    <t>　 １１　カウンター等</t>
    <rPh sb="10" eb="11">
      <t>トウ</t>
    </rPh>
    <phoneticPr fontId="4"/>
  </si>
  <si>
    <t>利用者の用に供するカウンター等</t>
    <rPh sb="0" eb="3">
      <t>リヨウシャ</t>
    </rPh>
    <rPh sb="4" eb="5">
      <t>ヨウ</t>
    </rPh>
    <rPh sb="6" eb="7">
      <t>キョウ</t>
    </rPh>
    <rPh sb="14" eb="15">
      <t>トウ</t>
    </rPh>
    <phoneticPr fontId="4"/>
  </si>
  <si>
    <t>利用者の用に供するカウンター等を設ける場合においては、それぞれ１以上のカウンター等を車椅子使用者の利用に配慮した高さとし、その下部に車椅子使用者が利用しやすい空間を設けること。ただし、カウンターについては、常駐する者が容易にカウンターの前に出て対応できる構造である場合においては、この限りでない。</t>
    <phoneticPr fontId="4"/>
  </si>
  <si>
    <t>カウンター等</t>
    <rPh sb="5" eb="6">
      <t>トウ</t>
    </rPh>
    <phoneticPr fontId="4"/>
  </si>
  <si>
    <t>　 １２　案内板等</t>
    <rPh sb="5" eb="7">
      <t>アンナイ</t>
    </rPh>
    <rPh sb="7" eb="8">
      <t>イタ</t>
    </rPh>
    <rPh sb="8" eb="9">
      <t>トウ</t>
    </rPh>
    <phoneticPr fontId="4"/>
  </si>
  <si>
    <t>案内板等</t>
    <rPh sb="0" eb="2">
      <t>アンナイ</t>
    </rPh>
    <rPh sb="2" eb="3">
      <t>イタ</t>
    </rPh>
    <rPh sb="3" eb="4">
      <t>トウ</t>
    </rPh>
    <phoneticPr fontId="4"/>
  </si>
  <si>
    <t>案内板又は表示板を設ける場合においては、次に定める基準に適合するものとすること。</t>
    <phoneticPr fontId="4"/>
  </si>
  <si>
    <t>位置、高さ、照明等は、高齢者、障害者等に配慮したものとすること。</t>
    <phoneticPr fontId="4"/>
  </si>
  <si>
    <t>文字の大きさ、書体、配色等は、高齢者、障害者等が見やすく分かりやすいものとし、必要に応じ、子ども等が理解しやすいよう平仮名、片仮名、図、記号等による表示を行うこと。</t>
    <phoneticPr fontId="4"/>
  </si>
  <si>
    <t>文字の大きさ等</t>
    <rPh sb="0" eb="2">
      <t>モジ</t>
    </rPh>
    <rPh sb="3" eb="4">
      <t>オオ</t>
    </rPh>
    <rPh sb="6" eb="7">
      <t>トウ</t>
    </rPh>
    <phoneticPr fontId="4"/>
  </si>
  <si>
    <t>位置等</t>
    <rPh sb="0" eb="2">
      <t>イチ</t>
    </rPh>
    <rPh sb="2" eb="3">
      <t>トウ</t>
    </rPh>
    <phoneticPr fontId="4"/>
  </si>
  <si>
    <t>必要に応じ、点字、音声その他の方法により視覚障害者を案内する設備を設けること。</t>
    <phoneticPr fontId="4"/>
  </si>
  <si>
    <t>公共用通路に直接通ずる出入口又は改札口の付近には、高齢者、障害者等の円滑な通行及び利用に配慮した設備の配置を表示した案内板その他の設備を設けること。ただし、高齢者、障害者等の円滑な通行及び利用に配慮した設備の配置を容易に視認できる場合においては、この限りでない。</t>
    <phoneticPr fontId="4"/>
  </si>
  <si>
    <t>出入口付近の案内</t>
    <rPh sb="0" eb="3">
      <t>デイリグチ</t>
    </rPh>
    <rPh sb="3" eb="5">
      <t>フキン</t>
    </rPh>
    <rPh sb="6" eb="8">
      <t>アンナイ</t>
    </rPh>
    <phoneticPr fontId="4"/>
  </si>
  <si>
    <t>高齢者、障害者等の円滑な通行及び利用に配慮した傾斜路、昇降機、便所、券売機又は乗車券等の販売を行う者が常駐する窓口等の付近には、それぞれ、当該傾斜路、昇降機、便所、券売機又は乗車券等の販売を行う者が常駐する窓口等があることを表示する表示板を設けること。</t>
    <phoneticPr fontId="4"/>
  </si>
  <si>
    <t>案内、呼出し等の窓口を設ける場合においては、文字により情報を表示する聴覚障害者に配慮した設備を設けるよう努めること。</t>
    <phoneticPr fontId="4"/>
  </si>
  <si>
    <t>車両等の運行に関する情報を文字等により表示するための設備及び音声により提供するための設備を設けること。ただし、電気設備がない場合その他技術上の理由によりやむを得ない場合においては、この限りでない。</t>
    <phoneticPr fontId="4"/>
  </si>
  <si>
    <t>表示板等</t>
    <phoneticPr fontId="4"/>
  </si>
  <si>
    <t>聴覚障害者への配慮</t>
    <phoneticPr fontId="4"/>
  </si>
  <si>
    <t>避難誘導灯</t>
    <phoneticPr fontId="4"/>
  </si>
  <si>
    <t>情報提供</t>
    <phoneticPr fontId="4"/>
  </si>
  <si>
    <t>消防法第十七条第一項の規定により消防の用に供する設備の設置が必要な施設（自動火災報知設備及び避難口誘導灯の設置が必要な施設に限る。）については、屋内から直接地上へ通ずる出入口又は直通階段の出入口に設けることとされる避難口誘導灯は、点滅機能及び音声誘導機能により視覚障害者及び聴覚障害者の避難に配慮したものとするよう努めること。《＊》</t>
    <phoneticPr fontId="4"/>
  </si>
  <si>
    <t>　 １３　券売機</t>
    <rPh sb="5" eb="8">
      <t>ケンバイキ</t>
    </rPh>
    <phoneticPr fontId="4"/>
  </si>
  <si>
    <t>券売機を設ける場合</t>
    <rPh sb="0" eb="3">
      <t>ケンバイキ</t>
    </rPh>
    <rPh sb="4" eb="5">
      <t>モウ</t>
    </rPh>
    <rPh sb="7" eb="9">
      <t>バアイ</t>
    </rPh>
    <phoneticPr fontId="4"/>
  </si>
  <si>
    <t>券売機を設ける場合においては、次に定める基準に適合する券売機をそれぞれ１以上設けること。ただし、乗車券等の販売を行う者の常駐する窓口が設けられている場合においては、この限りでない。</t>
    <phoneticPr fontId="4"/>
  </si>
  <si>
    <t>金銭投入口、ボタン等の高さは、車椅子使用者の円滑な利用に配慮したものとすること。</t>
    <phoneticPr fontId="4"/>
  </si>
  <si>
    <t>視覚障害者の円滑な利用に配慮した次に定める基準に適合するものとすること。</t>
    <phoneticPr fontId="4"/>
  </si>
  <si>
    <t>ボタンのある券売機には、運賃等の主要なボタンに点字による表示を行うこと。</t>
    <phoneticPr fontId="4"/>
  </si>
  <si>
    <t>ボタンのない券売機には、音声により視覚障害者を案内する設備を設けること。</t>
    <phoneticPr fontId="4"/>
  </si>
  <si>
    <t>券売機の横には、点字による運賃表を設けること。</t>
    <phoneticPr fontId="4"/>
  </si>
  <si>
    <t>車椅子使用者への配慮</t>
    <rPh sb="0" eb="3">
      <t>クルマイス</t>
    </rPh>
    <rPh sb="3" eb="6">
      <t>シヨウシャ</t>
    </rPh>
    <rPh sb="8" eb="10">
      <t>ハイリョ</t>
    </rPh>
    <phoneticPr fontId="4"/>
  </si>
  <si>
    <t>視覚障害者への配慮</t>
    <rPh sb="0" eb="2">
      <t>シカク</t>
    </rPh>
    <rPh sb="2" eb="5">
      <t>ショウガイシャ</t>
    </rPh>
    <rPh sb="7" eb="9">
      <t>ハイリョ</t>
    </rPh>
    <phoneticPr fontId="4"/>
  </si>
  <si>
    <t>点字表示</t>
    <rPh sb="0" eb="2">
      <t>テンジ</t>
    </rPh>
    <rPh sb="2" eb="4">
      <t>ヒョウジ</t>
    </rPh>
    <phoneticPr fontId="4"/>
  </si>
  <si>
    <t>点字運賃表</t>
    <rPh sb="0" eb="2">
      <t>テンジ</t>
    </rPh>
    <rPh sb="2" eb="4">
      <t>ウンチン</t>
    </rPh>
    <rPh sb="4" eb="5">
      <t>ヒョウ</t>
    </rPh>
    <phoneticPr fontId="4"/>
  </si>
  <si>
    <t>　 １４　育児用施設</t>
    <rPh sb="5" eb="8">
      <t>イクジヨウ</t>
    </rPh>
    <rPh sb="8" eb="10">
      <t>シセツ</t>
    </rPh>
    <phoneticPr fontId="4"/>
  </si>
  <si>
    <t>育児用施設がある</t>
    <rPh sb="0" eb="3">
      <t>イクジヨウ</t>
    </rPh>
    <rPh sb="3" eb="5">
      <t>シセツ</t>
    </rPh>
    <phoneticPr fontId="4"/>
  </si>
  <si>
    <t>授乳室の設置</t>
    <rPh sb="0" eb="2">
      <t>ジュニュウ</t>
    </rPh>
    <rPh sb="2" eb="3">
      <t>シツ</t>
    </rPh>
    <rPh sb="4" eb="6">
      <t>セッチ</t>
    </rPh>
    <phoneticPr fontId="4"/>
  </si>
  <si>
    <t>育児用施設の出入口又はその付近に、育児用施設が設けられている旨の適切な表示をすること。</t>
    <phoneticPr fontId="4"/>
  </si>
  <si>
    <t>　 １５　休憩設備</t>
    <rPh sb="5" eb="7">
      <t>キュウケイ</t>
    </rPh>
    <rPh sb="7" eb="9">
      <t>セツビ</t>
    </rPh>
    <phoneticPr fontId="4"/>
  </si>
  <si>
    <t>休憩設備がある</t>
    <rPh sb="0" eb="2">
      <t>キュウケイ</t>
    </rPh>
    <rPh sb="2" eb="4">
      <t>セツビ</t>
    </rPh>
    <phoneticPr fontId="4"/>
  </si>
  <si>
    <t>休憩設備を設けること。ただし、利用者の円滑な移動に支障を及ぼすおそれのある場合においては、この限りでない。</t>
    <phoneticPr fontId="4"/>
  </si>
  <si>
    <t>休憩設備又はその付近に、休憩設備が設けられている旨の適切な表示をすること。</t>
    <phoneticPr fontId="4"/>
  </si>
  <si>
    <t>出入口</t>
    <rPh sb="0" eb="3">
      <t>デイリグチ</t>
    </rPh>
    <phoneticPr fontId="4"/>
  </si>
  <si>
    <t>改札口</t>
    <rPh sb="0" eb="2">
      <t>カイサツ</t>
    </rPh>
    <rPh sb="2" eb="3">
      <t>グチ</t>
    </rPh>
    <phoneticPr fontId="4"/>
  </si>
  <si>
    <t>通路等</t>
    <rPh sb="0" eb="2">
      <t>ツウロ</t>
    </rPh>
    <rPh sb="2" eb="3">
      <t>トウ</t>
    </rPh>
    <phoneticPr fontId="4"/>
  </si>
  <si>
    <t>階段</t>
    <rPh sb="0" eb="2">
      <t>カイダン</t>
    </rPh>
    <phoneticPr fontId="4"/>
  </si>
  <si>
    <t>8-1</t>
    <phoneticPr fontId="4"/>
  </si>
  <si>
    <t>昇降機</t>
    <rPh sb="0" eb="3">
      <t>ショウコウキ</t>
    </rPh>
    <phoneticPr fontId="4"/>
  </si>
  <si>
    <t>オ</t>
  </si>
  <si>
    <t>エ</t>
  </si>
  <si>
    <t>8-2</t>
    <phoneticPr fontId="4"/>
  </si>
  <si>
    <t>乗降場</t>
    <rPh sb="0" eb="2">
      <t>ジョウコウ</t>
    </rPh>
    <rPh sb="2" eb="3">
      <t>ジョウ</t>
    </rPh>
    <phoneticPr fontId="4"/>
  </si>
  <si>
    <t>10-1</t>
    <phoneticPr fontId="4"/>
  </si>
  <si>
    <t>便所</t>
    <rPh sb="0" eb="2">
      <t>ベンジョ</t>
    </rPh>
    <phoneticPr fontId="4"/>
  </si>
  <si>
    <t>10-2</t>
    <phoneticPr fontId="4"/>
  </si>
  <si>
    <t>便所</t>
    <rPh sb="0" eb="2">
      <t>ベンジョ</t>
    </rPh>
    <phoneticPr fontId="4"/>
  </si>
  <si>
    <t>券売機</t>
    <rPh sb="0" eb="3">
      <t>ケンバイキ</t>
    </rPh>
    <phoneticPr fontId="4"/>
  </si>
  <si>
    <t>パターン</t>
    <phoneticPr fontId="4"/>
  </si>
  <si>
    <t>ウ</t>
    <phoneticPr fontId="4"/>
  </si>
  <si>
    <t>カ</t>
  </si>
  <si>
    <t>④</t>
    <phoneticPr fontId="4"/>
  </si>
  <si>
    <t>キ</t>
  </si>
  <si>
    <t>キ</t>
    <phoneticPr fontId="4"/>
  </si>
  <si>
    <t>適</t>
    <rPh sb="0" eb="1">
      <t>テキ</t>
    </rPh>
    <phoneticPr fontId="4"/>
  </si>
  <si>
    <t>否（努力）</t>
    <rPh sb="0" eb="1">
      <t>ヒ</t>
    </rPh>
    <rPh sb="2" eb="4">
      <t>ドリョク</t>
    </rPh>
    <phoneticPr fontId="4"/>
  </si>
  <si>
    <t>非該当</t>
    <rPh sb="0" eb="3">
      <t>ヒガイトウ</t>
    </rPh>
    <phoneticPr fontId="4"/>
  </si>
  <si>
    <t>対象
対象外</t>
    <rPh sb="0" eb="2">
      <t>タイショウ</t>
    </rPh>
    <rPh sb="3" eb="6">
      <t>タイショウガイ</t>
    </rPh>
    <phoneticPr fontId="4"/>
  </si>
  <si>
    <t>該当
非該当</t>
    <rPh sb="3" eb="6">
      <t>ヒガイトウ</t>
    </rPh>
    <phoneticPr fontId="4"/>
  </si>
  <si>
    <t>適
否</t>
    <rPh sb="0" eb="1">
      <t>テキ</t>
    </rPh>
    <rPh sb="2" eb="3">
      <t>ヒ</t>
    </rPh>
    <phoneticPr fontId="4"/>
  </si>
  <si>
    <t>適
適（ただし書）
否</t>
    <rPh sb="0" eb="1">
      <t>テキ</t>
    </rPh>
    <rPh sb="2" eb="3">
      <t>テキ</t>
    </rPh>
    <rPh sb="7" eb="8">
      <t>カ</t>
    </rPh>
    <rPh sb="10" eb="11">
      <t>ヒ</t>
    </rPh>
    <phoneticPr fontId="4"/>
  </si>
  <si>
    <t>非該当
適
否</t>
    <rPh sb="0" eb="3">
      <t>ヒガイトウ</t>
    </rPh>
    <rPh sb="4" eb="5">
      <t>テキ</t>
    </rPh>
    <rPh sb="6" eb="7">
      <t>ヒ</t>
    </rPh>
    <phoneticPr fontId="4"/>
  </si>
  <si>
    <t>非該当
適
適（ただし書）
否</t>
    <rPh sb="0" eb="3">
      <t>ヒガイトウ</t>
    </rPh>
    <rPh sb="4" eb="5">
      <t>テキ</t>
    </rPh>
    <rPh sb="6" eb="7">
      <t>テキ</t>
    </rPh>
    <rPh sb="11" eb="12">
      <t>ガ</t>
    </rPh>
    <rPh sb="14" eb="15">
      <t>ヒ</t>
    </rPh>
    <phoneticPr fontId="4"/>
  </si>
  <si>
    <t>非該当
適
否（努力）</t>
    <rPh sb="0" eb="3">
      <t>ヒガイトウ</t>
    </rPh>
    <rPh sb="4" eb="5">
      <t>テキ</t>
    </rPh>
    <rPh sb="6" eb="7">
      <t>ヒ</t>
    </rPh>
    <rPh sb="8" eb="10">
      <t>ドリョク</t>
    </rPh>
    <phoneticPr fontId="4"/>
  </si>
  <si>
    <t>(4)</t>
    <phoneticPr fontId="4"/>
  </si>
  <si>
    <t>(5)</t>
    <phoneticPr fontId="4"/>
  </si>
  <si>
    <t>(6)</t>
    <phoneticPr fontId="4"/>
  </si>
  <si>
    <t>(10)</t>
    <phoneticPr fontId="4"/>
  </si>
  <si>
    <t>公共用通路と車両等の乗降口との間の経路であって、高齢者、障害者等の円滑な通行に適するもの（以下「移動円滑化経路」という。）を、乗降場ごとに１以上設けること。</t>
    <phoneticPr fontId="4"/>
  </si>
  <si>
    <t>　 ２　視覚障害者誘導用ブロック等</t>
    <rPh sb="4" eb="6">
      <t>シカク</t>
    </rPh>
    <rPh sb="6" eb="9">
      <t>ショウガイシャ</t>
    </rPh>
    <rPh sb="9" eb="12">
      <t>ユウドウヨウ</t>
    </rPh>
    <rPh sb="16" eb="17">
      <t>トウ</t>
    </rPh>
    <phoneticPr fontId="4"/>
  </si>
  <si>
    <t>視覚障害者誘導用のブロック等</t>
    <rPh sb="0" eb="2">
      <t>シカク</t>
    </rPh>
    <rPh sb="2" eb="5">
      <t>ショウガイシャ</t>
    </rPh>
    <rPh sb="5" eb="8">
      <t>ユウドウヨウ</t>
    </rPh>
    <rPh sb="13" eb="14">
      <t>トウ</t>
    </rPh>
    <phoneticPr fontId="4"/>
  </si>
  <si>
    <t>通路等であって公共用通路と車両等の乗降口との間の経路を構成するもの（これらの通路等とエレベーター、便所、券売機及び案内板等との間の経路を構成する通路等を含む。）には、線状ブロック等（床面に敷設されるブロックその他これに類するものであって、線状の突起が設けられており、かつ、周囲の床面との色の明度、色相又は彩度の差が大きいことにより容易に識別できるものをいう。）及び点状ブロック等を適切に組み合わせて敷設し、又は音声その他の方法により視覚障害者を誘導する設備を設けること。</t>
    <phoneticPr fontId="4"/>
  </si>
  <si>
    <t>利用者の用に供する各室の出入口（それぞれ１以上の出入口は次に定める基準に適合させること）</t>
    <rPh sb="21" eb="23">
      <t>イジョウ</t>
    </rPh>
    <rPh sb="24" eb="27">
      <t>デイリグチ</t>
    </rPh>
    <rPh sb="28" eb="29">
      <t>ツギ</t>
    </rPh>
    <rPh sb="30" eb="31">
      <t>サダ</t>
    </rPh>
    <rPh sb="33" eb="35">
      <t>キジュン</t>
    </rPh>
    <rPh sb="36" eb="38">
      <t>テキゴウ</t>
    </rPh>
    <phoneticPr fontId="4"/>
  </si>
  <si>
    <r>
      <t>　 ６　傾斜路</t>
    </r>
    <r>
      <rPr>
        <b/>
        <sz val="14"/>
        <color theme="1"/>
        <rFont val="BIZ UDゴシック"/>
        <family val="3"/>
        <charset val="128"/>
      </rPr>
      <t>（その踊り場を含む。）</t>
    </r>
    <rPh sb="4" eb="6">
      <t>ケイシャ</t>
    </rPh>
    <rPh sb="6" eb="7">
      <t>ロ</t>
    </rPh>
    <rPh sb="10" eb="11">
      <t>オド</t>
    </rPh>
    <rPh sb="12" eb="13">
      <t>バ</t>
    </rPh>
    <rPh sb="14" eb="15">
      <t>フク</t>
    </rPh>
    <phoneticPr fontId="4"/>
  </si>
  <si>
    <t>オストメイト用設備</t>
    <rPh sb="6" eb="7">
      <t>ヨウ</t>
    </rPh>
    <rPh sb="7" eb="9">
      <t>セツビ</t>
    </rPh>
    <phoneticPr fontId="4"/>
  </si>
  <si>
    <t>階段、傾斜路及びエスカレーターの上端及び下端に近接する通路等には、点状ブロック等を敷設すること。</t>
    <phoneticPr fontId="4"/>
  </si>
  <si>
    <t>整備項目表
（公共交通機関の施設）</t>
    <rPh sb="0" eb="2">
      <t>セイビ</t>
    </rPh>
    <rPh sb="2" eb="4">
      <t>コウモク</t>
    </rPh>
    <rPh sb="4" eb="5">
      <t>ヒョウ</t>
    </rPh>
    <rPh sb="7" eb="9">
      <t>コウキョウ</t>
    </rPh>
    <rPh sb="9" eb="11">
      <t>コウツウ</t>
    </rPh>
    <rPh sb="11" eb="13">
      <t>キカン</t>
    </rPh>
    <rPh sb="14" eb="16">
      <t>シセツ</t>
    </rPh>
    <phoneticPr fontId="4"/>
  </si>
  <si>
    <t>勾配</t>
    <rPh sb="0" eb="2">
      <t>コウバイ</t>
    </rPh>
    <phoneticPr fontId="4"/>
  </si>
  <si>
    <t>進入可否の表示</t>
    <rPh sb="0" eb="2">
      <t>シンニュウ</t>
    </rPh>
    <rPh sb="2" eb="4">
      <t>カヒ</t>
    </rPh>
    <rPh sb="5" eb="7">
      <t>ヒョウジ</t>
    </rPh>
    <phoneticPr fontId="4"/>
  </si>
  <si>
    <t>案内板又は表示板を設ける場合</t>
    <rPh sb="0" eb="3">
      <t>アンナイバン</t>
    </rPh>
    <rPh sb="3" eb="4">
      <t>マタ</t>
    </rPh>
    <rPh sb="5" eb="8">
      <t>ヒョウジバン</t>
    </rPh>
    <rPh sb="9" eb="10">
      <t>モウ</t>
    </rPh>
    <rPh sb="12" eb="14">
      <t>バアイ</t>
    </rPh>
    <phoneticPr fontId="4"/>
  </si>
  <si>
    <t>育児用施設を設けるよう努めること。</t>
    <phoneticPr fontId="4"/>
  </si>
  <si>
    <t>休憩施設の設置</t>
    <rPh sb="0" eb="2">
      <t>キュウケイ</t>
    </rPh>
    <rPh sb="2" eb="4">
      <t>シセツ</t>
    </rPh>
    <rPh sb="5" eb="7">
      <t>セッチ</t>
    </rPh>
    <phoneticPr fontId="4"/>
  </si>
  <si>
    <t>男子用及び女子用の区別がなく利用でき、かつ、次に定める基準に適合する高齢者、障害者等の利用に配慮した便所を１以上設けること。</t>
    <rPh sb="0" eb="3">
      <t>ダンシヨウ</t>
    </rPh>
    <rPh sb="3" eb="4">
      <t>オヨ</t>
    </rPh>
    <rPh sb="5" eb="8">
      <t>ジョシヨウ</t>
    </rPh>
    <rPh sb="9" eb="11">
      <t>クベツ</t>
    </rPh>
    <rPh sb="14" eb="16">
      <t>リヨウ</t>
    </rPh>
    <rPh sb="22" eb="23">
      <t>ツギ</t>
    </rPh>
    <rPh sb="24" eb="25">
      <t>サダ</t>
    </rPh>
    <rPh sb="27" eb="29">
      <t>キジュン</t>
    </rPh>
    <rPh sb="30" eb="32">
      <t>テキゴウ</t>
    </rPh>
    <rPh sb="34" eb="37">
      <t>コウレイシャ</t>
    </rPh>
    <rPh sb="38" eb="41">
      <t>ショウガイシャ</t>
    </rPh>
    <rPh sb="41" eb="42">
      <t>トウ</t>
    </rPh>
    <rPh sb="43" eb="45">
      <t>リヨウ</t>
    </rPh>
    <rPh sb="46" eb="48">
      <t>ハイリョ</t>
    </rPh>
    <rPh sb="50" eb="52">
      <t>ベンジョ</t>
    </rPh>
    <rPh sb="54" eb="56">
      <t>イジョウ</t>
    </rPh>
    <rPh sb="56" eb="57">
      <t>モウ</t>
    </rPh>
    <phoneticPr fontId="4"/>
  </si>
  <si>
    <t>(ア)</t>
    <phoneticPr fontId="4"/>
  </si>
  <si>
    <t>(イ)</t>
    <phoneticPr fontId="4"/>
  </si>
  <si>
    <t>(ウ)</t>
    <phoneticPr fontId="4"/>
  </si>
  <si>
    <t>出入口付近に、男子用及び女子用の区別（当該区別がある場合に限る。）並びに便所の構造を音、点字その他の方法により視覚障害者に示すための設備を設けること。</t>
    <rPh sb="16" eb="18">
      <t>クベツ</t>
    </rPh>
    <rPh sb="21" eb="23">
      <t>クベツ</t>
    </rPh>
    <phoneticPr fontId="4"/>
  </si>
  <si>
    <t>【２】車椅子対応トイレ</t>
    <phoneticPr fontId="4"/>
  </si>
  <si>
    <t>便房及びその便房のある便所の出入口の幅は、80cm以上とすること。</t>
    <rPh sb="0" eb="2">
      <t>ベンボウ</t>
    </rPh>
    <rPh sb="2" eb="3">
      <t>オヨ</t>
    </rPh>
    <rPh sb="6" eb="8">
      <t>ベンボウ</t>
    </rPh>
    <rPh sb="11" eb="13">
      <t>ベンジョ</t>
    </rPh>
    <phoneticPr fontId="4"/>
  </si>
  <si>
    <t>便房及びその便房のある便所の出入口に戸を設ける場合においては、自動的に開閉する構造その他の車椅子使用者が容易に開閉して通過できる構造とし、かつ、その前後に高低差がないこと。</t>
    <phoneticPr fontId="4"/>
  </si>
  <si>
    <t>便房及びその便房のある便所に自動的に開閉する構造の戸を設ける場合においては、利用者が戸に挟まれることのないよう、利用者を感知し、戸の閉鎖を自動的に制止することができる装置を設けること。</t>
    <phoneticPr fontId="4"/>
  </si>
  <si>
    <t>便房及びその便房のある便所の出入口には、通行の際に支障となる段を設けないこと。</t>
    <phoneticPr fontId="4"/>
  </si>
  <si>
    <t>便房及びその便房のある便所の内部は、車椅子使用者その他の高齢者、障害者等が円滑に利用することができるよう、十分な空間を確保し、かつ、腰掛便座、手すり、洗面器等を適切に配置した構造とすること。</t>
    <phoneticPr fontId="4"/>
  </si>
  <si>
    <t>便房及びその便房のある便所の床面は、粗面とし、又は滑りにくい材料で仕上げること。</t>
    <phoneticPr fontId="4"/>
  </si>
  <si>
    <t>便房又はその便房のある便所に、次に定める基準に適合する洗面器が設けられていること。</t>
    <rPh sb="2" eb="3">
      <t>マタ</t>
    </rPh>
    <phoneticPr fontId="4"/>
  </si>
  <si>
    <t>出入口又はその付近に、（１）に定める基準に適合する便房が設けられている旨の適切な表示をすること。</t>
    <rPh sb="25" eb="27">
      <t>ベンボウ</t>
    </rPh>
    <phoneticPr fontId="4"/>
  </si>
  <si>
    <t>【３】準車椅子対応トイレ</t>
    <phoneticPr fontId="4"/>
  </si>
  <si>
    <t>〔１０－１　便所〕【２】車椅子対応トイレに加えて、利用者の用に供する便所を設ける場合においては、以下に定める基準に適合する便房を１以上（男子用及び女子用の区別があるときは、それぞれ１以上）設けるよう努めること。</t>
    <rPh sb="12" eb="15">
      <t>クルマイス</t>
    </rPh>
    <rPh sb="15" eb="17">
      <t>タイオウ</t>
    </rPh>
    <rPh sb="61" eb="63">
      <t>ベンボウ</t>
    </rPh>
    <rPh sb="77" eb="79">
      <t>クベツ</t>
    </rPh>
    <phoneticPr fontId="4"/>
  </si>
  <si>
    <t>車椅子使用者の利用可能な空間が確保され、かつ、腰掛便座、手すり等が適切に配置されていること。</t>
    <phoneticPr fontId="4"/>
  </si>
  <si>
    <t>出入口又はその付近に、高齢者、障害者等が利用可能な便房が設けられている旨の適切な表示をすること。</t>
    <rPh sb="25" eb="27">
      <t>ベンボウ</t>
    </rPh>
    <phoneticPr fontId="4"/>
  </si>
  <si>
    <t>利用者の用に供する便所を設ける場合においては、以下に定める基準に適合する便所を１以上（男子用及び女子用の区別があるときは、それぞれ１以上）設けること。</t>
    <rPh sb="36" eb="38">
      <t>ベンジョ</t>
    </rPh>
    <rPh sb="40" eb="42">
      <t>イジョウ</t>
    </rPh>
    <rPh sb="43" eb="46">
      <t>ダンシヨウ</t>
    </rPh>
    <rPh sb="46" eb="47">
      <t>オヨ</t>
    </rPh>
    <rPh sb="48" eb="51">
      <t>ジョシヨウ</t>
    </rPh>
    <rPh sb="52" eb="54">
      <t>クベツ</t>
    </rPh>
    <rPh sb="66" eb="68">
      <t>イジョウ</t>
    </rPh>
    <rPh sb="69" eb="70">
      <t>モウ</t>
    </rPh>
    <phoneticPr fontId="4"/>
  </si>
  <si>
    <t>利用者の用に供する便所を設ける場合においては、便房にオストメイト用設備を設けた便所を１以上（男子用及び女子用の区別があるときは、それぞれ１以上）設けること。</t>
    <rPh sb="55" eb="57">
      <t>クベツ</t>
    </rPh>
    <phoneticPr fontId="4"/>
  </si>
  <si>
    <t>便房及びその便房のある便所に、次に定める基準に適合する洗面器が設けられていること。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</si>
</sst>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font>
    <font>
      <sz val="10"/>
      <color rgb="FF000000"/>
      <name val="BIZ UDゴシック"/>
      <family val="3"/>
      <charset val="128"/>
    </font>
    <font>
      <sz val="9"/>
      <color rgb="FF0070C0"/>
      <name val="BIZ UDゴシック"/>
      <family val="3"/>
      <charset val="128"/>
    </font>
    <font>
      <sz val="9"/>
      <color rgb="FF000000"/>
      <name val="BIZ UDゴシック"/>
      <family val="3"/>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b/>
      <sz val="22"/>
      <color theme="1"/>
      <name val="BIZ UDゴシック"/>
      <family val="3"/>
      <charset val="128"/>
    </font>
    <font>
      <b/>
      <sz val="16"/>
      <color theme="1"/>
      <name val="BIZ UDゴシック"/>
      <family val="3"/>
      <charset val="128"/>
    </font>
    <font>
      <sz val="12"/>
      <color theme="1"/>
      <name val="BIZ UDゴシック"/>
      <family val="3"/>
      <charset val="128"/>
    </font>
    <font>
      <sz val="10"/>
      <color rgb="FF0070C0"/>
      <name val="BIZ UDゴシック"/>
      <family val="3"/>
      <charset val="128"/>
    </font>
    <font>
      <b/>
      <sz val="14"/>
      <color theme="1"/>
      <name val="BIZ UDゴシック"/>
      <family val="3"/>
      <charset val="128"/>
    </font>
    <font>
      <sz val="6"/>
      <color theme="1"/>
      <name val="BIZ UDゴシック"/>
      <family val="3"/>
      <charset val="128"/>
    </font>
    <font>
      <sz val="10"/>
      <name val="BIZ UDゴシック"/>
      <family val="3"/>
      <charset val="128"/>
    </font>
    <font>
      <sz val="9"/>
      <name val="BIZ UDゴシック"/>
      <family val="3"/>
      <charset val="128"/>
    </font>
    <font>
      <sz val="11"/>
      <name val="BIZ UDゴシック"/>
      <family val="3"/>
      <charset val="128"/>
    </font>
  </fonts>
  <fills count="9">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DEE9F6"/>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bottom/>
      <diagonal/>
    </border>
  </borders>
  <cellStyleXfs count="1">
    <xf numFmtId="0" fontId="0" fillId="0" borderId="0">
      <alignment vertical="center"/>
    </xf>
  </cellStyleXfs>
  <cellXfs count="151">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7" fillId="5" borderId="0" xfId="0" applyFont="1" applyFill="1" applyAlignment="1" applyProtection="1">
      <alignment vertical="center" shrinkToFit="1"/>
      <protection locked="0"/>
    </xf>
    <xf numFmtId="0" fontId="5" fillId="5" borderId="0" xfId="0" applyFont="1" applyFill="1" applyProtection="1">
      <alignment vertical="center"/>
      <protection locked="0"/>
    </xf>
    <xf numFmtId="0" fontId="5" fillId="5" borderId="0" xfId="0" applyFont="1" applyFill="1" applyAlignment="1" applyProtection="1">
      <alignment horizontal="center" vertical="center"/>
      <protection locked="0"/>
    </xf>
    <xf numFmtId="0" fontId="10" fillId="0" borderId="0" xfId="0" applyFont="1" applyAlignment="1" applyProtection="1">
      <alignment horizontal="left" vertical="center"/>
      <protection locked="0"/>
    </xf>
    <xf numFmtId="0" fontId="10"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5" fillId="6" borderId="0" xfId="0" applyFont="1" applyFill="1" applyProtection="1">
      <alignment vertical="center"/>
      <protection locked="0"/>
    </xf>
    <xf numFmtId="0" fontId="7" fillId="0" borderId="0" xfId="0" applyFont="1" applyProtection="1">
      <alignment vertical="center"/>
      <protection locked="0"/>
    </xf>
    <xf numFmtId="0" fontId="1" fillId="0" borderId="12"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5" borderId="0" xfId="0" applyFont="1" applyFill="1" applyAlignment="1" applyProtection="1">
      <alignment horizontal="left" vertical="center" indent="2"/>
      <protection locked="0"/>
    </xf>
    <xf numFmtId="0" fontId="9" fillId="0" borderId="0" xfId="0" applyFont="1" applyAlignment="1">
      <alignment horizontal="left" vertical="center" indent="2"/>
    </xf>
    <xf numFmtId="0" fontId="7"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3" fillId="0" borderId="12" xfId="0" applyFont="1" applyBorder="1" applyAlignment="1">
      <alignment horizontal="center" vertical="center" wrapText="1"/>
    </xf>
    <xf numFmtId="0" fontId="9" fillId="5" borderId="0" xfId="0" applyFont="1" applyFill="1" applyAlignment="1">
      <alignment horizontal="left" vertical="center" indent="2"/>
    </xf>
    <xf numFmtId="0" fontId="7" fillId="5" borderId="0" xfId="0" applyFont="1" applyFill="1" applyAlignment="1">
      <alignment vertical="center" shrinkToFit="1"/>
    </xf>
    <xf numFmtId="0" fontId="5" fillId="5" borderId="0" xfId="0" applyFont="1" applyFill="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indent="2"/>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wrapText="1" indent="2"/>
    </xf>
    <xf numFmtId="0" fontId="2" fillId="0" borderId="12" xfId="0" applyFont="1" applyBorder="1" applyAlignment="1">
      <alignment vertical="center" wrapText="1"/>
    </xf>
    <xf numFmtId="49" fontId="1" fillId="7" borderId="2" xfId="0" quotePrefix="1" applyNumberFormat="1" applyFont="1" applyFill="1" applyBorder="1" applyAlignment="1">
      <alignment horizontal="left" vertical="top" wrapText="1"/>
    </xf>
    <xf numFmtId="49" fontId="1" fillId="7" borderId="2" xfId="0" applyNumberFormat="1" applyFont="1" applyFill="1" applyBorder="1" applyAlignment="1">
      <alignment horizontal="left" vertical="top" wrapText="1"/>
    </xf>
    <xf numFmtId="49" fontId="1" fillId="7" borderId="11" xfId="0" quotePrefix="1" applyNumberFormat="1" applyFont="1" applyFill="1" applyBorder="1" applyAlignment="1">
      <alignment horizontal="lef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2" xfId="0" applyFont="1" applyFill="1" applyBorder="1" applyAlignment="1">
      <alignment horizontal="right" vertical="top" wrapText="1"/>
    </xf>
    <xf numFmtId="0" fontId="1" fillId="2" borderId="9" xfId="0" applyFont="1" applyFill="1" applyBorder="1" applyAlignment="1">
      <alignment horizontal="center" vertical="top" wrapText="1"/>
    </xf>
    <xf numFmtId="0" fontId="1" fillId="2" borderId="2" xfId="0" applyFont="1" applyFill="1" applyBorder="1" applyAlignment="1">
      <alignment horizontal="center" vertical="top" wrapText="1"/>
    </xf>
    <xf numFmtId="49" fontId="1" fillId="7" borderId="2" xfId="0" quotePrefix="1"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left" vertical="top" wrapText="1"/>
    </xf>
    <xf numFmtId="0" fontId="0" fillId="0" borderId="1" xfId="0" applyBorder="1">
      <alignment vertical="center"/>
    </xf>
    <xf numFmtId="0" fontId="0" fillId="0" borderId="1" xfId="0" applyBorder="1" applyAlignment="1">
      <alignment horizontal="center" vertical="center"/>
    </xf>
    <xf numFmtId="0" fontId="1" fillId="2" borderId="3" xfId="0" applyFont="1" applyFill="1" applyBorder="1" applyAlignment="1">
      <alignment horizontal="left" vertical="top" wrapText="1"/>
    </xf>
    <xf numFmtId="0" fontId="1" fillId="2" borderId="7" xfId="0" applyFont="1" applyFill="1" applyBorder="1" applyAlignment="1">
      <alignment vertical="top" wrapText="1"/>
    </xf>
    <xf numFmtId="0" fontId="1" fillId="2" borderId="4" xfId="0" applyFont="1" applyFill="1" applyBorder="1" applyAlignment="1">
      <alignment vertical="top" wrapText="1"/>
    </xf>
    <xf numFmtId="0" fontId="1" fillId="2" borderId="10" xfId="0" applyFont="1" applyFill="1" applyBorder="1" applyAlignment="1">
      <alignment vertical="top" wrapText="1"/>
    </xf>
    <xf numFmtId="0" fontId="1" fillId="2" borderId="5"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49" fontId="1" fillId="7" borderId="0" xfId="0" quotePrefix="1" applyNumberFormat="1" applyFont="1" applyFill="1" applyAlignment="1">
      <alignment horizontal="center" vertical="top" wrapText="1"/>
    </xf>
    <xf numFmtId="0" fontId="1" fillId="0" borderId="0" xfId="0" applyFont="1" applyAlignment="1">
      <alignment vertical="top" wrapText="1"/>
    </xf>
    <xf numFmtId="0" fontId="1" fillId="0" borderId="0" xfId="0" applyFont="1" applyAlignment="1" applyProtection="1">
      <alignment horizontal="center" vertical="center" wrapText="1"/>
      <protection locked="0"/>
    </xf>
    <xf numFmtId="0" fontId="1" fillId="7" borderId="0" xfId="0" applyFont="1" applyFill="1" applyAlignment="1">
      <alignment vertical="top" wrapText="1"/>
    </xf>
    <xf numFmtId="0" fontId="1" fillId="7" borderId="11" xfId="0" applyFont="1" applyFill="1" applyBorder="1" applyAlignment="1">
      <alignment horizontal="center" vertical="center" wrapText="1"/>
    </xf>
    <xf numFmtId="0" fontId="12" fillId="7" borderId="11" xfId="0" applyFont="1" applyFill="1" applyBorder="1" applyAlignment="1">
      <alignment horizontal="left" vertical="center" wrapText="1"/>
    </xf>
    <xf numFmtId="0" fontId="1" fillId="7" borderId="13" xfId="0" applyFont="1" applyFill="1" applyBorder="1" applyAlignment="1">
      <alignment horizontal="center" vertical="center" wrapText="1"/>
    </xf>
    <xf numFmtId="0" fontId="12" fillId="7" borderId="13" xfId="0" applyFont="1" applyFill="1" applyBorder="1" applyAlignment="1">
      <alignment horizontal="left" vertical="center" wrapText="1"/>
    </xf>
    <xf numFmtId="0" fontId="5"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vertical="center" shrinkToFit="1"/>
    </xf>
    <xf numFmtId="0" fontId="1" fillId="3" borderId="0" xfId="0" applyFont="1" applyFill="1" applyAlignment="1" applyProtection="1">
      <alignment horizontal="center" vertical="center" wrapText="1"/>
      <protection locked="0"/>
    </xf>
    <xf numFmtId="0" fontId="3" fillId="0" borderId="0" xfId="0" applyFont="1" applyAlignment="1">
      <alignment horizontal="center" vertical="center" wrapText="1"/>
    </xf>
    <xf numFmtId="0" fontId="1" fillId="2" borderId="6" xfId="0" applyFont="1" applyFill="1" applyBorder="1" applyAlignment="1">
      <alignment horizontal="center" vertical="center" wrapText="1"/>
    </xf>
    <xf numFmtId="0" fontId="0" fillId="8" borderId="1" xfId="0" applyFill="1" applyBorder="1">
      <alignment vertical="center"/>
    </xf>
    <xf numFmtId="0" fontId="5" fillId="0" borderId="11" xfId="0" applyFont="1" applyBorder="1" applyAlignment="1">
      <alignment horizontal="center" vertical="center"/>
    </xf>
    <xf numFmtId="0" fontId="5" fillId="0" borderId="11" xfId="0" applyFont="1" applyBorder="1" applyAlignment="1">
      <alignment vertical="center" shrinkToFit="1"/>
    </xf>
    <xf numFmtId="0" fontId="0" fillId="0" borderId="1" xfId="0" applyBorder="1" applyAlignment="1">
      <alignment horizontal="center" vertical="center" wrapText="1"/>
    </xf>
    <xf numFmtId="0" fontId="7" fillId="0" borderId="1" xfId="0" applyFont="1" applyBorder="1" applyAlignment="1">
      <alignment horizontal="center" vertical="center" shrinkToFit="1"/>
    </xf>
    <xf numFmtId="0" fontId="3" fillId="0" borderId="11" xfId="0" applyFont="1" applyBorder="1" applyAlignment="1">
      <alignment vertical="top" wrapText="1"/>
    </xf>
    <xf numFmtId="0" fontId="1" fillId="0" borderId="4"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7" borderId="0" xfId="0" applyFont="1" applyFill="1" applyAlignment="1" applyProtection="1">
      <alignment horizontal="center" vertical="center" wrapText="1"/>
      <protection locked="0"/>
    </xf>
    <xf numFmtId="0" fontId="1" fillId="7" borderId="12" xfId="0" applyFont="1" applyFill="1" applyBorder="1" applyAlignment="1" applyProtection="1">
      <alignment horizontal="center" vertical="center" wrapText="1"/>
      <protection locked="0"/>
    </xf>
    <xf numFmtId="49" fontId="1" fillId="7" borderId="2" xfId="0" quotePrefix="1" applyNumberFormat="1" applyFont="1" applyFill="1" applyBorder="1" applyAlignment="1">
      <alignment horizontal="center" vertical="top" shrinkToFit="1"/>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4" fillId="0" borderId="0" xfId="0" applyFont="1" applyAlignment="1">
      <alignment horizontal="center" vertical="center" wrapText="1" shrinkToFit="1"/>
    </xf>
    <xf numFmtId="0" fontId="15" fillId="2" borderId="15"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5" fillId="2" borderId="3" xfId="0" applyFont="1" applyFill="1" applyBorder="1" applyAlignment="1">
      <alignment vertical="top" wrapText="1"/>
    </xf>
    <xf numFmtId="49" fontId="15" fillId="7" borderId="2" xfId="0" quotePrefix="1" applyNumberFormat="1" applyFont="1" applyFill="1" applyBorder="1" applyAlignment="1">
      <alignment horizontal="center" vertical="top" wrapText="1"/>
    </xf>
    <xf numFmtId="0" fontId="16" fillId="0" borderId="11" xfId="0" applyFont="1" applyBorder="1" applyAlignment="1">
      <alignment vertical="top" wrapText="1"/>
    </xf>
    <xf numFmtId="0" fontId="15" fillId="0" borderId="14" xfId="0" applyFont="1" applyBorder="1" applyAlignment="1" applyProtection="1">
      <alignment horizontal="center" vertical="center" wrapText="1"/>
      <protection locked="0"/>
    </xf>
    <xf numFmtId="0" fontId="15" fillId="7" borderId="13" xfId="0" applyFont="1" applyFill="1" applyBorder="1" applyAlignment="1">
      <alignment horizontal="center" vertical="center" wrapText="1"/>
    </xf>
    <xf numFmtId="0" fontId="15" fillId="7" borderId="13" xfId="0" applyFont="1" applyFill="1" applyBorder="1" applyAlignment="1">
      <alignment horizontal="left" vertical="center" wrapText="1"/>
    </xf>
    <xf numFmtId="0" fontId="15" fillId="7" borderId="0" xfId="0" applyFont="1" applyFill="1" applyAlignment="1" applyProtection="1">
      <alignment horizontal="center" vertical="center" wrapText="1"/>
      <protection locked="0"/>
    </xf>
    <xf numFmtId="0" fontId="15" fillId="0" borderId="0" xfId="0" applyFont="1">
      <alignment vertical="center"/>
    </xf>
    <xf numFmtId="0" fontId="15" fillId="0" borderId="12" xfId="0" applyFont="1" applyBorder="1" applyAlignment="1">
      <alignment horizontal="center" vertical="center" wrapText="1"/>
    </xf>
    <xf numFmtId="0" fontId="16" fillId="0" borderId="12" xfId="0" applyFont="1" applyBorder="1" applyAlignment="1">
      <alignment vertical="center" wrapText="1"/>
    </xf>
    <xf numFmtId="0" fontId="16" fillId="0" borderId="12" xfId="0" applyFont="1" applyBorder="1" applyAlignment="1">
      <alignment horizontal="center" vertical="center" wrapText="1"/>
    </xf>
    <xf numFmtId="0" fontId="15" fillId="2" borderId="2" xfId="0" applyFont="1" applyFill="1" applyBorder="1" applyAlignment="1">
      <alignment vertical="top" wrapText="1"/>
    </xf>
    <xf numFmtId="49" fontId="15" fillId="7" borderId="2" xfId="0" quotePrefix="1" applyNumberFormat="1" applyFont="1" applyFill="1" applyBorder="1" applyAlignment="1">
      <alignment horizontal="center" vertical="top" shrinkToFit="1"/>
    </xf>
    <xf numFmtId="0" fontId="15" fillId="0" borderId="16"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2" borderId="9" xfId="0" applyFont="1" applyFill="1" applyBorder="1" applyAlignment="1">
      <alignment vertical="top" wrapText="1"/>
    </xf>
    <xf numFmtId="0" fontId="15" fillId="2" borderId="10" xfId="0" applyFont="1" applyFill="1" applyBorder="1" applyAlignment="1">
      <alignment vertical="top" wrapText="1"/>
    </xf>
    <xf numFmtId="0" fontId="15" fillId="2" borderId="5" xfId="0" applyFont="1" applyFill="1" applyBorder="1" applyAlignment="1">
      <alignment vertical="top" wrapText="1"/>
    </xf>
    <xf numFmtId="0" fontId="15" fillId="2" borderId="7" xfId="0" applyFont="1" applyFill="1" applyBorder="1" applyAlignment="1">
      <alignment vertical="top" wrapText="1"/>
    </xf>
    <xf numFmtId="0" fontId="15" fillId="0" borderId="18" xfId="0" applyFont="1" applyBorder="1" applyAlignment="1" applyProtection="1">
      <alignment horizontal="center" vertical="center" wrapText="1"/>
      <protection locked="0"/>
    </xf>
    <xf numFmtId="0" fontId="17" fillId="0" borderId="0" xfId="0" applyFont="1">
      <alignment vertical="center"/>
    </xf>
    <xf numFmtId="0" fontId="17" fillId="0" borderId="0" xfId="0" applyFont="1" applyAlignment="1">
      <alignment horizontal="center" vertical="center"/>
    </xf>
    <xf numFmtId="0" fontId="15" fillId="2" borderId="2" xfId="0" applyFont="1" applyFill="1" applyBorder="1" applyAlignment="1">
      <alignment horizontal="center" vertical="top"/>
    </xf>
    <xf numFmtId="0" fontId="6" fillId="0" borderId="0" xfId="0" applyFont="1" applyAlignment="1" applyProtection="1">
      <alignment horizontal="left" vertical="center" wrapText="1"/>
      <protection locked="0"/>
    </xf>
    <xf numFmtId="0" fontId="9"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6"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9" xfId="0" applyFont="1" applyFill="1" applyBorder="1" applyAlignment="1">
      <alignment horizontal="center" vertical="top" wrapText="1"/>
    </xf>
    <xf numFmtId="0" fontId="8"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8" xfId="0" applyFont="1" applyFill="1" applyBorder="1" applyAlignment="1">
      <alignment horizontal="center" vertical="top" wrapText="1"/>
    </xf>
    <xf numFmtId="0" fontId="12" fillId="3" borderId="3"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2" borderId="7"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6" fillId="0" borderId="11" xfId="0" applyFont="1" applyBorder="1" applyAlignment="1">
      <alignment horizontal="left" vertical="top" wrapText="1"/>
    </xf>
    <xf numFmtId="0" fontId="16" fillId="0" borderId="4" xfId="0" applyFont="1" applyBorder="1" applyAlignment="1">
      <alignment horizontal="left" vertical="top" wrapText="1"/>
    </xf>
    <xf numFmtId="0" fontId="3" fillId="0" borderId="11" xfId="0" applyFont="1" applyBorder="1" applyAlignment="1">
      <alignment horizontal="left" vertical="top" wrapText="1"/>
    </xf>
    <xf numFmtId="0" fontId="3" fillId="0" borderId="19" xfId="0" applyFont="1" applyBorder="1" applyAlignment="1">
      <alignment horizontal="left" vertical="top" wrapText="1"/>
    </xf>
  </cellXfs>
  <cellStyles count="1">
    <cellStyle name="標準" xfId="0" builtinId="0"/>
  </cellStyles>
  <dxfs count="3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EEAF6"/>
      <color rgb="FFDE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1181100</xdr:colOff>
      <xdr:row>1</xdr:row>
      <xdr:rowOff>46355</xdr:rowOff>
    </xdr:to>
    <xdr:grpSp>
      <xdr:nvGrpSpPr>
        <xdr:cNvPr id="2" name="グループ化 1">
          <a:extLst>
            <a:ext uri="{FF2B5EF4-FFF2-40B4-BE49-F238E27FC236}">
              <a16:creationId xmlns:a16="http://schemas.microsoft.com/office/drawing/2014/main" id="{5880456E-916B-4010-9B2A-7B2EFCF45CAF}"/>
            </a:ext>
          </a:extLst>
        </xdr:cNvPr>
        <xdr:cNvGrpSpPr/>
      </xdr:nvGrpSpPr>
      <xdr:grpSpPr>
        <a:xfrm>
          <a:off x="9525" y="19050"/>
          <a:ext cx="6797675" cy="395605"/>
          <a:chOff x="0" y="0"/>
          <a:chExt cx="6012000" cy="398857"/>
        </a:xfrm>
      </xdr:grpSpPr>
      <xdr:sp macro="" textlink="">
        <xdr:nvSpPr>
          <xdr:cNvPr id="3" name="Rectangle 4">
            <a:extLst>
              <a:ext uri="{FF2B5EF4-FFF2-40B4-BE49-F238E27FC236}">
                <a16:creationId xmlns:a16="http://schemas.microsoft.com/office/drawing/2014/main" id="{010EE54C-4F7E-4DA6-92D4-69DFEB710CA4}"/>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3B5C9293-CBAB-4DF2-AA5B-0E65D0A1D4B0}"/>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3E0FD257-E201-4956-95E8-398721BA912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BDABD36B-3A2E-40B7-8446-046A8504E984}"/>
            </a:ext>
          </a:extLst>
        </xdr:cNvPr>
        <xdr:cNvGrpSpPr/>
      </xdr:nvGrpSpPr>
      <xdr:grpSpPr>
        <a:xfrm>
          <a:off x="0" y="0"/>
          <a:ext cx="6804025" cy="395605"/>
          <a:chOff x="0" y="0"/>
          <a:chExt cx="6012000" cy="398857"/>
        </a:xfrm>
      </xdr:grpSpPr>
      <xdr:sp macro="" textlink="">
        <xdr:nvSpPr>
          <xdr:cNvPr id="3" name="Rectangle 4">
            <a:extLst>
              <a:ext uri="{FF2B5EF4-FFF2-40B4-BE49-F238E27FC236}">
                <a16:creationId xmlns:a16="http://schemas.microsoft.com/office/drawing/2014/main" id="{BF5E57EE-002C-40A8-9A6D-4A587DE637AD}"/>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2E38880B-8B52-4590-8F29-C08A6F9915B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0DCC5764-0CBC-4681-BB60-6950FC09151D}"/>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1171575</xdr:colOff>
      <xdr:row>1</xdr:row>
      <xdr:rowOff>36830</xdr:rowOff>
    </xdr:to>
    <xdr:grpSp>
      <xdr:nvGrpSpPr>
        <xdr:cNvPr id="2" name="グループ化 1">
          <a:extLst>
            <a:ext uri="{FF2B5EF4-FFF2-40B4-BE49-F238E27FC236}">
              <a16:creationId xmlns:a16="http://schemas.microsoft.com/office/drawing/2014/main" id="{C7260628-1CD6-489C-8649-AC76E8980575}"/>
            </a:ext>
          </a:extLst>
        </xdr:cNvPr>
        <xdr:cNvGrpSpPr/>
      </xdr:nvGrpSpPr>
      <xdr:grpSpPr>
        <a:xfrm>
          <a:off x="0" y="9525"/>
          <a:ext cx="6804025" cy="395605"/>
          <a:chOff x="0" y="0"/>
          <a:chExt cx="6012000" cy="398857"/>
        </a:xfrm>
      </xdr:grpSpPr>
      <xdr:sp macro="" textlink="">
        <xdr:nvSpPr>
          <xdr:cNvPr id="3" name="Rectangle 4">
            <a:extLst>
              <a:ext uri="{FF2B5EF4-FFF2-40B4-BE49-F238E27FC236}">
                <a16:creationId xmlns:a16="http://schemas.microsoft.com/office/drawing/2014/main" id="{95444D72-006D-4BBC-981C-0BB73B049F4D}"/>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65B68623-A8D5-4325-AE3C-5F445F5CACF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C4AFFB04-F6BE-4F40-9DA0-9387A8183BCD}"/>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5398CFF6-0F9C-4CD7-9DD4-A265140FD539}"/>
            </a:ext>
          </a:extLst>
        </xdr:cNvPr>
        <xdr:cNvGrpSpPr/>
      </xdr:nvGrpSpPr>
      <xdr:grpSpPr>
        <a:xfrm>
          <a:off x="0" y="0"/>
          <a:ext cx="6804025" cy="395605"/>
          <a:chOff x="0" y="0"/>
          <a:chExt cx="6012000" cy="398857"/>
        </a:xfrm>
      </xdr:grpSpPr>
      <xdr:sp macro="" textlink="">
        <xdr:nvSpPr>
          <xdr:cNvPr id="3" name="Rectangle 4">
            <a:extLst>
              <a:ext uri="{FF2B5EF4-FFF2-40B4-BE49-F238E27FC236}">
                <a16:creationId xmlns:a16="http://schemas.microsoft.com/office/drawing/2014/main" id="{1E2D8F5E-F30A-436C-A9E5-4A6AEABF8A8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422C612E-9196-4ECF-BDA0-1E003A3F0E0D}"/>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958E7962-0445-47F5-84B9-C92BD0CAC677}"/>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C0211833-D3AB-4F47-8F83-6345275E3266}"/>
            </a:ext>
          </a:extLst>
        </xdr:cNvPr>
        <xdr:cNvGrpSpPr/>
      </xdr:nvGrpSpPr>
      <xdr:grpSpPr>
        <a:xfrm>
          <a:off x="0" y="0"/>
          <a:ext cx="7013575" cy="395605"/>
          <a:chOff x="0" y="0"/>
          <a:chExt cx="6012000" cy="398857"/>
        </a:xfrm>
      </xdr:grpSpPr>
      <xdr:sp macro="" textlink="">
        <xdr:nvSpPr>
          <xdr:cNvPr id="3" name="Rectangle 4">
            <a:extLst>
              <a:ext uri="{FF2B5EF4-FFF2-40B4-BE49-F238E27FC236}">
                <a16:creationId xmlns:a16="http://schemas.microsoft.com/office/drawing/2014/main" id="{3AC648AC-8048-4F6C-9F39-8D1A8677455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AE09AB66-C192-4D4C-96EC-D027439418BE}"/>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D0495442-DA3E-4842-9C64-3B53DC74CC0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1171575</xdr:colOff>
      <xdr:row>1</xdr:row>
      <xdr:rowOff>27305</xdr:rowOff>
    </xdr:to>
    <xdr:grpSp>
      <xdr:nvGrpSpPr>
        <xdr:cNvPr id="2" name="グループ化 1">
          <a:extLst>
            <a:ext uri="{FF2B5EF4-FFF2-40B4-BE49-F238E27FC236}">
              <a16:creationId xmlns:a16="http://schemas.microsoft.com/office/drawing/2014/main" id="{FA79EB67-3269-4F64-81CB-21D92BA03A27}"/>
            </a:ext>
          </a:extLst>
        </xdr:cNvPr>
        <xdr:cNvGrpSpPr/>
      </xdr:nvGrpSpPr>
      <xdr:grpSpPr>
        <a:xfrm>
          <a:off x="0" y="0"/>
          <a:ext cx="6905625" cy="395605"/>
          <a:chOff x="0" y="0"/>
          <a:chExt cx="6012000" cy="398857"/>
        </a:xfrm>
      </xdr:grpSpPr>
      <xdr:sp macro="" textlink="">
        <xdr:nvSpPr>
          <xdr:cNvPr id="3" name="Rectangle 4">
            <a:extLst>
              <a:ext uri="{FF2B5EF4-FFF2-40B4-BE49-F238E27FC236}">
                <a16:creationId xmlns:a16="http://schemas.microsoft.com/office/drawing/2014/main" id="{75D98B1C-23AE-44A6-BF6A-65DBC560B087}"/>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8D266B2F-412F-4C0D-A12E-F1EC94E8C33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86210046-B220-4DCD-BB4C-DC680AA2DEC6}"/>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46355</xdr:rowOff>
    </xdr:to>
    <xdr:grpSp>
      <xdr:nvGrpSpPr>
        <xdr:cNvPr id="2" name="グループ化 1">
          <a:extLst>
            <a:ext uri="{FF2B5EF4-FFF2-40B4-BE49-F238E27FC236}">
              <a16:creationId xmlns:a16="http://schemas.microsoft.com/office/drawing/2014/main" id="{B14663ED-A754-4122-8FD0-CFBF5C881FDA}"/>
            </a:ext>
          </a:extLst>
        </xdr:cNvPr>
        <xdr:cNvGrpSpPr/>
      </xdr:nvGrpSpPr>
      <xdr:grpSpPr>
        <a:xfrm>
          <a:off x="0" y="19050"/>
          <a:ext cx="6696075" cy="395605"/>
          <a:chOff x="0" y="0"/>
          <a:chExt cx="6012000" cy="398857"/>
        </a:xfrm>
      </xdr:grpSpPr>
      <xdr:sp macro="" textlink="">
        <xdr:nvSpPr>
          <xdr:cNvPr id="3" name="Rectangle 4">
            <a:extLst>
              <a:ext uri="{FF2B5EF4-FFF2-40B4-BE49-F238E27FC236}">
                <a16:creationId xmlns:a16="http://schemas.microsoft.com/office/drawing/2014/main" id="{6D2124DA-8AF8-4818-B1CE-C2D586758CEC}"/>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C0DE97F6-505F-4BAF-8F08-5B0B3A49115C}"/>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1A75EB38-6560-43D9-9A0D-4D3E0CA48FEC}"/>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0</xdr:row>
      <xdr:rowOff>9525</xdr:rowOff>
    </xdr:from>
    <xdr:to>
      <xdr:col>5</xdr:col>
      <xdr:colOff>0</xdr:colOff>
      <xdr:row>1</xdr:row>
      <xdr:rowOff>36830</xdr:rowOff>
    </xdr:to>
    <xdr:grpSp>
      <xdr:nvGrpSpPr>
        <xdr:cNvPr id="2" name="グループ化 1">
          <a:extLst>
            <a:ext uri="{FF2B5EF4-FFF2-40B4-BE49-F238E27FC236}">
              <a16:creationId xmlns:a16="http://schemas.microsoft.com/office/drawing/2014/main" id="{B293A70B-98D3-4096-A556-493A67912B4D}"/>
            </a:ext>
          </a:extLst>
        </xdr:cNvPr>
        <xdr:cNvGrpSpPr/>
      </xdr:nvGrpSpPr>
      <xdr:grpSpPr>
        <a:xfrm>
          <a:off x="19050" y="9525"/>
          <a:ext cx="6889750" cy="395605"/>
          <a:chOff x="0" y="0"/>
          <a:chExt cx="6012000" cy="398857"/>
        </a:xfrm>
      </xdr:grpSpPr>
      <xdr:sp macro="" textlink="">
        <xdr:nvSpPr>
          <xdr:cNvPr id="3" name="Rectangle 4">
            <a:extLst>
              <a:ext uri="{FF2B5EF4-FFF2-40B4-BE49-F238E27FC236}">
                <a16:creationId xmlns:a16="http://schemas.microsoft.com/office/drawing/2014/main" id="{19962173-9FE9-4252-8183-651FA8AE7310}"/>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28DB01BA-305F-4273-8E44-6AA0B69AF2C9}"/>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E4774491-4290-4FB2-A6D1-155E3CDEA84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0</xdr:row>
      <xdr:rowOff>0</xdr:rowOff>
    </xdr:from>
    <xdr:to>
      <xdr:col>4</xdr:col>
      <xdr:colOff>1181100</xdr:colOff>
      <xdr:row>1</xdr:row>
      <xdr:rowOff>27305</xdr:rowOff>
    </xdr:to>
    <xdr:grpSp>
      <xdr:nvGrpSpPr>
        <xdr:cNvPr id="2" name="グループ化 1">
          <a:extLst>
            <a:ext uri="{FF2B5EF4-FFF2-40B4-BE49-F238E27FC236}">
              <a16:creationId xmlns:a16="http://schemas.microsoft.com/office/drawing/2014/main" id="{B7FAA96C-F85A-4BFA-88B0-0CB49D0A4727}"/>
            </a:ext>
          </a:extLst>
        </xdr:cNvPr>
        <xdr:cNvGrpSpPr/>
      </xdr:nvGrpSpPr>
      <xdr:grpSpPr>
        <a:xfrm>
          <a:off x="9525" y="0"/>
          <a:ext cx="6937375" cy="395605"/>
          <a:chOff x="0" y="0"/>
          <a:chExt cx="6012000" cy="398857"/>
        </a:xfrm>
      </xdr:grpSpPr>
      <xdr:sp macro="" textlink="">
        <xdr:nvSpPr>
          <xdr:cNvPr id="3" name="Rectangle 4">
            <a:extLst>
              <a:ext uri="{FF2B5EF4-FFF2-40B4-BE49-F238E27FC236}">
                <a16:creationId xmlns:a16="http://schemas.microsoft.com/office/drawing/2014/main" id="{491F0BCC-521B-42FD-830E-12E6B28D20F5}"/>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C8F0C958-CA16-4322-9A19-2A70899BEB98}"/>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183103D3-220A-4EEA-BF2B-355B40AB57C7}"/>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5</xdr:col>
      <xdr:colOff>0</xdr:colOff>
      <xdr:row>1</xdr:row>
      <xdr:rowOff>46355</xdr:rowOff>
    </xdr:to>
    <xdr:grpSp>
      <xdr:nvGrpSpPr>
        <xdr:cNvPr id="2" name="グループ化 1">
          <a:extLst>
            <a:ext uri="{FF2B5EF4-FFF2-40B4-BE49-F238E27FC236}">
              <a16:creationId xmlns:a16="http://schemas.microsoft.com/office/drawing/2014/main" id="{C0A008F0-2EE3-43A2-90C9-590F05E0DC98}"/>
            </a:ext>
          </a:extLst>
        </xdr:cNvPr>
        <xdr:cNvGrpSpPr/>
      </xdr:nvGrpSpPr>
      <xdr:grpSpPr>
        <a:xfrm>
          <a:off x="0" y="19050"/>
          <a:ext cx="6807200" cy="395605"/>
          <a:chOff x="0" y="0"/>
          <a:chExt cx="6012000" cy="398857"/>
        </a:xfrm>
      </xdr:grpSpPr>
      <xdr:sp macro="" textlink="">
        <xdr:nvSpPr>
          <xdr:cNvPr id="3" name="Rectangle 4">
            <a:extLst>
              <a:ext uri="{FF2B5EF4-FFF2-40B4-BE49-F238E27FC236}">
                <a16:creationId xmlns:a16="http://schemas.microsoft.com/office/drawing/2014/main" id="{3A1C157D-7445-4F01-95E1-ABDEB82BD19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900952D0-8D4B-433B-840C-2EC0AEBB8C47}"/>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D9CE75E3-9440-40BF-8C32-2B3ECEE137CD}"/>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19050</xdr:rowOff>
    </xdr:from>
    <xdr:to>
      <xdr:col>5</xdr:col>
      <xdr:colOff>38100</xdr:colOff>
      <xdr:row>1</xdr:row>
      <xdr:rowOff>46355</xdr:rowOff>
    </xdr:to>
    <xdr:grpSp>
      <xdr:nvGrpSpPr>
        <xdr:cNvPr id="2" name="グループ化 1">
          <a:extLst>
            <a:ext uri="{FF2B5EF4-FFF2-40B4-BE49-F238E27FC236}">
              <a16:creationId xmlns:a16="http://schemas.microsoft.com/office/drawing/2014/main" id="{897F2C1D-F3A3-4ECD-B4EC-F94C56FC3C74}"/>
            </a:ext>
          </a:extLst>
        </xdr:cNvPr>
        <xdr:cNvGrpSpPr/>
      </xdr:nvGrpSpPr>
      <xdr:grpSpPr>
        <a:xfrm>
          <a:off x="57150" y="19050"/>
          <a:ext cx="6750050" cy="395605"/>
          <a:chOff x="0" y="0"/>
          <a:chExt cx="6012000" cy="398857"/>
        </a:xfrm>
      </xdr:grpSpPr>
      <xdr:sp macro="" textlink="">
        <xdr:nvSpPr>
          <xdr:cNvPr id="3" name="Rectangle 4">
            <a:extLst>
              <a:ext uri="{FF2B5EF4-FFF2-40B4-BE49-F238E27FC236}">
                <a16:creationId xmlns:a16="http://schemas.microsoft.com/office/drawing/2014/main" id="{B7BC56CB-44A3-4D78-B092-EC13677847CC}"/>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8475E94E-0A96-4F28-A28D-C30CA202926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F3F7E22C-E4E8-4D61-B60A-23FD4A34E66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46355</xdr:rowOff>
    </xdr:to>
    <xdr:grpSp>
      <xdr:nvGrpSpPr>
        <xdr:cNvPr id="2" name="グループ化 1">
          <a:extLst>
            <a:ext uri="{FF2B5EF4-FFF2-40B4-BE49-F238E27FC236}">
              <a16:creationId xmlns:a16="http://schemas.microsoft.com/office/drawing/2014/main" id="{92765413-FD47-457F-BCA2-D392EEF2D4E0}"/>
            </a:ext>
          </a:extLst>
        </xdr:cNvPr>
        <xdr:cNvGrpSpPr/>
      </xdr:nvGrpSpPr>
      <xdr:grpSpPr>
        <a:xfrm>
          <a:off x="0" y="19050"/>
          <a:ext cx="6804025" cy="395605"/>
          <a:chOff x="0" y="0"/>
          <a:chExt cx="6012000" cy="398857"/>
        </a:xfrm>
      </xdr:grpSpPr>
      <xdr:sp macro="" textlink="">
        <xdr:nvSpPr>
          <xdr:cNvPr id="3" name="Rectangle 4">
            <a:extLst>
              <a:ext uri="{FF2B5EF4-FFF2-40B4-BE49-F238E27FC236}">
                <a16:creationId xmlns:a16="http://schemas.microsoft.com/office/drawing/2014/main" id="{D87709E6-5443-4295-9CA9-5A506C0D4822}"/>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CAC40DA7-77BA-43E0-9A3A-E0D55E7D249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4D0BA70D-9A39-4518-B869-78285B3F3D98}"/>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4</xdr:col>
      <xdr:colOff>1181100</xdr:colOff>
      <xdr:row>1</xdr:row>
      <xdr:rowOff>27305</xdr:rowOff>
    </xdr:to>
    <xdr:grpSp>
      <xdr:nvGrpSpPr>
        <xdr:cNvPr id="2" name="グループ化 1">
          <a:extLst>
            <a:ext uri="{FF2B5EF4-FFF2-40B4-BE49-F238E27FC236}">
              <a16:creationId xmlns:a16="http://schemas.microsoft.com/office/drawing/2014/main" id="{99EB6B1C-3E46-4DE4-8DFE-6F955D23A507}"/>
            </a:ext>
          </a:extLst>
        </xdr:cNvPr>
        <xdr:cNvGrpSpPr/>
      </xdr:nvGrpSpPr>
      <xdr:grpSpPr>
        <a:xfrm>
          <a:off x="9525" y="0"/>
          <a:ext cx="6797675" cy="395605"/>
          <a:chOff x="0" y="0"/>
          <a:chExt cx="6012000" cy="398857"/>
        </a:xfrm>
      </xdr:grpSpPr>
      <xdr:sp macro="" textlink="">
        <xdr:nvSpPr>
          <xdr:cNvPr id="3" name="Rectangle 4">
            <a:extLst>
              <a:ext uri="{FF2B5EF4-FFF2-40B4-BE49-F238E27FC236}">
                <a16:creationId xmlns:a16="http://schemas.microsoft.com/office/drawing/2014/main" id="{B5BED5A8-29C3-45D6-B9B6-9EC75F4BABF3}"/>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5661260F-F3D5-489F-BC4E-539DAC17CB07}"/>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1B298A39-3129-4146-8F1A-93FA772F5D5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1171575</xdr:colOff>
      <xdr:row>1</xdr:row>
      <xdr:rowOff>36830</xdr:rowOff>
    </xdr:to>
    <xdr:grpSp>
      <xdr:nvGrpSpPr>
        <xdr:cNvPr id="2" name="グループ化 1">
          <a:extLst>
            <a:ext uri="{FF2B5EF4-FFF2-40B4-BE49-F238E27FC236}">
              <a16:creationId xmlns:a16="http://schemas.microsoft.com/office/drawing/2014/main" id="{9F972D7E-15E2-4BBF-AA60-480DC973253E}"/>
            </a:ext>
          </a:extLst>
        </xdr:cNvPr>
        <xdr:cNvGrpSpPr/>
      </xdr:nvGrpSpPr>
      <xdr:grpSpPr>
        <a:xfrm>
          <a:off x="0" y="9525"/>
          <a:ext cx="6804025" cy="395605"/>
          <a:chOff x="0" y="0"/>
          <a:chExt cx="6012000" cy="398857"/>
        </a:xfrm>
      </xdr:grpSpPr>
      <xdr:sp macro="" textlink="">
        <xdr:nvSpPr>
          <xdr:cNvPr id="3" name="Rectangle 4">
            <a:extLst>
              <a:ext uri="{FF2B5EF4-FFF2-40B4-BE49-F238E27FC236}">
                <a16:creationId xmlns:a16="http://schemas.microsoft.com/office/drawing/2014/main" id="{F32030D8-375A-42E4-8F61-20DBF536A865}"/>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ADDFEFE7-F186-4186-B2C9-0120C4253EE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D20E4C53-C600-4870-9893-04318AEB643E}"/>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46355</xdr:rowOff>
    </xdr:to>
    <xdr:grpSp>
      <xdr:nvGrpSpPr>
        <xdr:cNvPr id="2" name="グループ化 1">
          <a:extLst>
            <a:ext uri="{FF2B5EF4-FFF2-40B4-BE49-F238E27FC236}">
              <a16:creationId xmlns:a16="http://schemas.microsoft.com/office/drawing/2014/main" id="{F04B2BDA-D08A-4A83-A135-8EC44D9370C2}"/>
            </a:ext>
          </a:extLst>
        </xdr:cNvPr>
        <xdr:cNvGrpSpPr/>
      </xdr:nvGrpSpPr>
      <xdr:grpSpPr>
        <a:xfrm>
          <a:off x="0" y="19050"/>
          <a:ext cx="6804025" cy="395605"/>
          <a:chOff x="0" y="0"/>
          <a:chExt cx="6012000" cy="398857"/>
        </a:xfrm>
      </xdr:grpSpPr>
      <xdr:sp macro="" textlink="">
        <xdr:nvSpPr>
          <xdr:cNvPr id="3" name="Rectangle 4">
            <a:extLst>
              <a:ext uri="{FF2B5EF4-FFF2-40B4-BE49-F238E27FC236}">
                <a16:creationId xmlns:a16="http://schemas.microsoft.com/office/drawing/2014/main" id="{35B0FF95-5EEA-4852-A5BB-A5D841E8DE8A}"/>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640919F3-7874-4A4D-B910-60D6BD26154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0CCCB1A7-5839-4F5B-8C3D-E15A90A75997}"/>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4</xdr:col>
      <xdr:colOff>1171575</xdr:colOff>
      <xdr:row>1</xdr:row>
      <xdr:rowOff>46355</xdr:rowOff>
    </xdr:to>
    <xdr:grpSp>
      <xdr:nvGrpSpPr>
        <xdr:cNvPr id="2" name="グループ化 1">
          <a:extLst>
            <a:ext uri="{FF2B5EF4-FFF2-40B4-BE49-F238E27FC236}">
              <a16:creationId xmlns:a16="http://schemas.microsoft.com/office/drawing/2014/main" id="{3A08516E-C55E-4457-AB02-CFBFFC0A859E}"/>
            </a:ext>
          </a:extLst>
        </xdr:cNvPr>
        <xdr:cNvGrpSpPr/>
      </xdr:nvGrpSpPr>
      <xdr:grpSpPr>
        <a:xfrm>
          <a:off x="0" y="19050"/>
          <a:ext cx="6804025" cy="395605"/>
          <a:chOff x="0" y="0"/>
          <a:chExt cx="6012000" cy="398857"/>
        </a:xfrm>
      </xdr:grpSpPr>
      <xdr:sp macro="" textlink="">
        <xdr:nvSpPr>
          <xdr:cNvPr id="3" name="Rectangle 4">
            <a:extLst>
              <a:ext uri="{FF2B5EF4-FFF2-40B4-BE49-F238E27FC236}">
                <a16:creationId xmlns:a16="http://schemas.microsoft.com/office/drawing/2014/main" id="{3919DBFE-4848-42B0-A9E0-65D16C5E0972}"/>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D51A4EB4-63E2-475B-868A-3EB0CEE9E65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392881E5-AD86-4D2D-BDE2-1C36A356B78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1171575</xdr:colOff>
      <xdr:row>1</xdr:row>
      <xdr:rowOff>36830</xdr:rowOff>
    </xdr:to>
    <xdr:grpSp>
      <xdr:nvGrpSpPr>
        <xdr:cNvPr id="2" name="グループ化 1">
          <a:extLst>
            <a:ext uri="{FF2B5EF4-FFF2-40B4-BE49-F238E27FC236}">
              <a16:creationId xmlns:a16="http://schemas.microsoft.com/office/drawing/2014/main" id="{D994AE7D-E930-4D9B-997A-8F517BA5CC0C}"/>
            </a:ext>
          </a:extLst>
        </xdr:cNvPr>
        <xdr:cNvGrpSpPr/>
      </xdr:nvGrpSpPr>
      <xdr:grpSpPr>
        <a:xfrm>
          <a:off x="0" y="9525"/>
          <a:ext cx="6804025" cy="395605"/>
          <a:chOff x="0" y="0"/>
          <a:chExt cx="6012000" cy="398857"/>
        </a:xfrm>
      </xdr:grpSpPr>
      <xdr:sp macro="" textlink="">
        <xdr:nvSpPr>
          <xdr:cNvPr id="3" name="Rectangle 4">
            <a:extLst>
              <a:ext uri="{FF2B5EF4-FFF2-40B4-BE49-F238E27FC236}">
                <a16:creationId xmlns:a16="http://schemas.microsoft.com/office/drawing/2014/main" id="{54FC6F92-03B7-44B5-A05A-DC5AAE280860}"/>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id="{484D6225-1706-4587-958B-9E499A861E80}"/>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id="{32063D30-BB2E-4758-B083-815EAF950D23}"/>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F3E8-DCBE-4B01-9F55-C884F83A3DF6}">
  <sheetPr>
    <tabColor rgb="FFFFFF00"/>
  </sheetPr>
  <dimension ref="A1:H84"/>
  <sheetViews>
    <sheetView tabSelected="1" view="pageBreakPreview" zoomScaleNormal="85" zoomScaleSheetLayoutView="100" workbookViewId="0">
      <selection sqref="A1:H1"/>
    </sheetView>
  </sheetViews>
  <sheetFormatPr defaultColWidth="9" defaultRowHeight="13" x14ac:dyDescent="0.2"/>
  <cols>
    <col min="1" max="2" width="10.90625" style="2" customWidth="1"/>
    <col min="3" max="3" width="10.90625" style="4" customWidth="1"/>
    <col min="4" max="4" width="10.90625" style="2" customWidth="1"/>
    <col min="5" max="8" width="10.90625" style="1" customWidth="1"/>
    <col min="9" max="10" width="10.6328125" style="1" customWidth="1"/>
    <col min="11" max="16384" width="9" style="1"/>
  </cols>
  <sheetData>
    <row r="1" spans="1:8" ht="29.25" customHeight="1" x14ac:dyDescent="0.2">
      <c r="A1" s="115" t="s">
        <v>41</v>
      </c>
      <c r="B1" s="115"/>
      <c r="C1" s="115"/>
      <c r="D1" s="115"/>
      <c r="E1" s="115"/>
      <c r="F1" s="115"/>
      <c r="G1" s="115"/>
      <c r="H1" s="115"/>
    </row>
    <row r="2" spans="1:8" ht="5.25" customHeight="1" x14ac:dyDescent="0.2">
      <c r="A2" s="18"/>
      <c r="B2" s="6"/>
      <c r="C2" s="7"/>
      <c r="D2" s="8"/>
      <c r="E2" s="7"/>
      <c r="F2" s="7"/>
      <c r="G2" s="7"/>
      <c r="H2" s="7"/>
    </row>
    <row r="3" spans="1:8" ht="25" customHeight="1" x14ac:dyDescent="0.2">
      <c r="C3" s="2"/>
      <c r="E3" s="2"/>
      <c r="F3" s="2"/>
      <c r="G3" s="2"/>
      <c r="H3" s="2"/>
    </row>
    <row r="4" spans="1:8" ht="25" customHeight="1" x14ac:dyDescent="0.2">
      <c r="A4" s="10" t="s">
        <v>30</v>
      </c>
      <c r="B4" s="11"/>
      <c r="C4" s="11"/>
      <c r="D4" s="12"/>
      <c r="E4" s="12"/>
      <c r="F4" s="12"/>
      <c r="G4" s="12"/>
      <c r="H4" s="12"/>
    </row>
    <row r="5" spans="1:8" ht="25" customHeight="1" x14ac:dyDescent="0.2">
      <c r="A5" s="9"/>
      <c r="B5" s="5"/>
      <c r="C5" s="5"/>
      <c r="E5" s="2"/>
      <c r="F5" s="2"/>
      <c r="G5" s="2"/>
      <c r="H5" s="2"/>
    </row>
    <row r="6" spans="1:8" ht="25" customHeight="1" x14ac:dyDescent="0.2">
      <c r="A6" s="114" t="s">
        <v>15</v>
      </c>
      <c r="B6" s="114"/>
      <c r="C6" s="114"/>
      <c r="D6" s="114"/>
      <c r="E6" s="114"/>
      <c r="F6" s="114"/>
      <c r="G6" s="114"/>
      <c r="H6" s="114"/>
    </row>
    <row r="7" spans="1:8" ht="25" customHeight="1" x14ac:dyDescent="0.2">
      <c r="A7" s="114" t="s">
        <v>16</v>
      </c>
      <c r="B7" s="114"/>
      <c r="C7" s="114"/>
      <c r="D7" s="114"/>
      <c r="E7" s="114"/>
      <c r="F7" s="114"/>
      <c r="G7" s="114"/>
      <c r="H7" s="114"/>
    </row>
    <row r="8" spans="1:8" ht="25" customHeight="1" x14ac:dyDescent="0.2">
      <c r="A8" s="114" t="s">
        <v>17</v>
      </c>
      <c r="B8" s="114"/>
      <c r="C8" s="114"/>
      <c r="D8" s="114"/>
      <c r="E8" s="114"/>
      <c r="F8" s="114"/>
      <c r="G8" s="114"/>
      <c r="H8" s="114"/>
    </row>
    <row r="9" spans="1:8" ht="25" customHeight="1" x14ac:dyDescent="0.2">
      <c r="C9" s="2"/>
      <c r="E9" s="2"/>
      <c r="F9" s="2"/>
      <c r="G9" s="2"/>
      <c r="H9" s="2"/>
    </row>
    <row r="10" spans="1:8" ht="25" customHeight="1" x14ac:dyDescent="0.2">
      <c r="A10" s="10" t="s">
        <v>18</v>
      </c>
      <c r="B10" s="11"/>
      <c r="C10" s="11"/>
      <c r="D10" s="12"/>
      <c r="E10" s="12"/>
      <c r="F10" s="12"/>
      <c r="G10" s="12"/>
      <c r="H10" s="12"/>
    </row>
    <row r="11" spans="1:8" ht="25" customHeight="1" x14ac:dyDescent="0.2">
      <c r="A11" s="9"/>
      <c r="B11" s="5"/>
      <c r="C11" s="5"/>
      <c r="E11" s="2"/>
      <c r="F11" s="2"/>
      <c r="G11" s="2"/>
      <c r="H11" s="2"/>
    </row>
    <row r="12" spans="1:8" ht="25" customHeight="1" x14ac:dyDescent="0.2">
      <c r="A12" s="114" t="s">
        <v>19</v>
      </c>
      <c r="B12" s="114"/>
      <c r="C12" s="114"/>
      <c r="D12" s="114"/>
      <c r="E12" s="114"/>
      <c r="F12" s="114"/>
      <c r="G12" s="114"/>
      <c r="H12" s="114"/>
    </row>
    <row r="13" spans="1:8" ht="25" customHeight="1" x14ac:dyDescent="0.2">
      <c r="A13" s="17"/>
      <c r="B13" s="17"/>
      <c r="C13" s="17"/>
      <c r="D13" s="17"/>
      <c r="E13" s="17"/>
      <c r="F13" s="17"/>
      <c r="G13" s="17"/>
      <c r="H13" s="17"/>
    </row>
    <row r="14" spans="1:8" ht="25" customHeight="1" x14ac:dyDescent="0.2">
      <c r="A14" s="114" t="s">
        <v>20</v>
      </c>
      <c r="B14" s="114"/>
      <c r="C14" s="114"/>
      <c r="D14" s="114"/>
      <c r="E14" s="114"/>
      <c r="F14" s="114"/>
      <c r="G14" s="114"/>
      <c r="H14" s="114"/>
    </row>
    <row r="15" spans="1:8" ht="25" customHeight="1" x14ac:dyDescent="0.2">
      <c r="A15" s="16"/>
      <c r="B15" s="16"/>
      <c r="C15" s="16"/>
      <c r="D15" s="16"/>
      <c r="E15" s="16"/>
      <c r="F15" s="16"/>
      <c r="G15" s="16"/>
      <c r="H15" s="16"/>
    </row>
    <row r="16" spans="1:8" ht="25" customHeight="1" x14ac:dyDescent="0.2">
      <c r="A16" s="114" t="s">
        <v>21</v>
      </c>
      <c r="B16" s="114"/>
      <c r="C16" s="114"/>
      <c r="D16" s="114"/>
      <c r="E16" s="114"/>
      <c r="F16" s="114"/>
      <c r="G16" s="114"/>
      <c r="H16" s="114"/>
    </row>
    <row r="17" spans="1:8" ht="25" customHeight="1" x14ac:dyDescent="0.2">
      <c r="A17" s="17"/>
      <c r="B17" s="17"/>
      <c r="C17" s="17"/>
      <c r="D17" s="17"/>
      <c r="E17" s="17"/>
      <c r="F17" s="17"/>
      <c r="G17" s="17"/>
      <c r="H17" s="17"/>
    </row>
    <row r="18" spans="1:8" ht="25" customHeight="1" x14ac:dyDescent="0.2">
      <c r="A18" s="114" t="s">
        <v>37</v>
      </c>
      <c r="B18" s="114"/>
      <c r="C18" s="114"/>
      <c r="D18" s="114"/>
      <c r="E18" s="114"/>
      <c r="F18" s="114"/>
      <c r="G18" s="114"/>
      <c r="H18" s="114"/>
    </row>
    <row r="19" spans="1:8" ht="25" customHeight="1" x14ac:dyDescent="0.2">
      <c r="A19" s="114" t="s">
        <v>38</v>
      </c>
      <c r="B19" s="114"/>
      <c r="C19" s="114"/>
      <c r="D19" s="114"/>
      <c r="E19" s="114"/>
      <c r="F19" s="114"/>
      <c r="G19" s="114"/>
      <c r="H19" s="114"/>
    </row>
    <row r="20" spans="1:8" ht="25" customHeight="1" x14ac:dyDescent="0.2">
      <c r="A20" s="114" t="s">
        <v>39</v>
      </c>
      <c r="B20" s="114"/>
      <c r="C20" s="114"/>
      <c r="D20" s="114"/>
      <c r="E20" s="114"/>
      <c r="F20" s="114"/>
      <c r="G20" s="114"/>
      <c r="H20" s="114"/>
    </row>
    <row r="21" spans="1:8" ht="17.25" customHeight="1" x14ac:dyDescent="0.2">
      <c r="A21" s="17"/>
      <c r="B21" s="17"/>
      <c r="C21" s="17"/>
      <c r="D21" s="17"/>
      <c r="E21" s="17"/>
      <c r="F21" s="17"/>
      <c r="G21" s="17"/>
      <c r="H21" s="17"/>
    </row>
    <row r="22" spans="1:8" ht="25" customHeight="1" x14ac:dyDescent="0.2">
      <c r="A22" s="9"/>
      <c r="B22" s="116" t="s">
        <v>22</v>
      </c>
      <c r="C22" s="116"/>
      <c r="D22" s="13" t="s">
        <v>26</v>
      </c>
      <c r="E22" s="2"/>
      <c r="F22" s="2"/>
      <c r="G22" s="2"/>
      <c r="H22" s="2"/>
    </row>
    <row r="23" spans="1:8" ht="8.25" customHeight="1" x14ac:dyDescent="0.2">
      <c r="A23" s="17"/>
      <c r="B23" s="15"/>
      <c r="C23" s="15"/>
      <c r="D23" s="17"/>
      <c r="E23" s="17"/>
      <c r="F23" s="17"/>
      <c r="G23" s="17"/>
      <c r="H23" s="17"/>
    </row>
    <row r="24" spans="1:8" ht="25" customHeight="1" x14ac:dyDescent="0.2">
      <c r="A24" s="9"/>
      <c r="B24" s="116" t="s">
        <v>23</v>
      </c>
      <c r="C24" s="116"/>
      <c r="D24" s="13" t="s">
        <v>27</v>
      </c>
      <c r="E24" s="2"/>
      <c r="F24" s="2"/>
      <c r="G24" s="2"/>
      <c r="H24" s="2"/>
    </row>
    <row r="25" spans="1:8" ht="8.25" customHeight="1" x14ac:dyDescent="0.2">
      <c r="A25" s="17"/>
      <c r="B25" s="15"/>
      <c r="C25" s="15"/>
      <c r="D25" s="17"/>
      <c r="E25" s="17"/>
      <c r="F25" s="17"/>
      <c r="G25" s="17"/>
      <c r="H25" s="17"/>
    </row>
    <row r="26" spans="1:8" ht="25" customHeight="1" x14ac:dyDescent="0.2">
      <c r="A26" s="9"/>
      <c r="B26" s="116" t="s">
        <v>24</v>
      </c>
      <c r="C26" s="116"/>
      <c r="D26" s="13" t="s">
        <v>28</v>
      </c>
      <c r="E26" s="2"/>
      <c r="F26" s="2"/>
      <c r="G26" s="2"/>
      <c r="H26" s="2"/>
    </row>
    <row r="27" spans="1:8" ht="8.25" customHeight="1" x14ac:dyDescent="0.2">
      <c r="A27" s="17"/>
      <c r="B27" s="15"/>
      <c r="C27" s="15"/>
      <c r="D27" s="17"/>
      <c r="E27" s="17"/>
      <c r="F27" s="17"/>
      <c r="G27" s="17"/>
      <c r="H27" s="17"/>
    </row>
    <row r="28" spans="1:8" ht="25" customHeight="1" x14ac:dyDescent="0.2">
      <c r="A28" s="9"/>
      <c r="B28" s="116" t="s">
        <v>25</v>
      </c>
      <c r="C28" s="116"/>
      <c r="D28" s="13" t="s">
        <v>29</v>
      </c>
      <c r="E28" s="2"/>
      <c r="F28" s="2"/>
      <c r="G28" s="2"/>
      <c r="H28" s="2"/>
    </row>
    <row r="29" spans="1:8" ht="8.25" customHeight="1" x14ac:dyDescent="0.2">
      <c r="A29" s="17"/>
      <c r="B29" s="15"/>
      <c r="C29" s="15"/>
      <c r="D29" s="17"/>
      <c r="E29" s="17"/>
      <c r="F29" s="17"/>
      <c r="G29" s="17"/>
      <c r="H29" s="17"/>
    </row>
    <row r="30" spans="1:8" ht="25" customHeight="1" x14ac:dyDescent="0.2">
      <c r="A30" s="9"/>
      <c r="B30" s="116" t="s">
        <v>32</v>
      </c>
      <c r="C30" s="116"/>
      <c r="D30" s="13" t="s">
        <v>33</v>
      </c>
      <c r="E30" s="2"/>
      <c r="F30" s="2"/>
      <c r="G30" s="2"/>
      <c r="H30" s="2"/>
    </row>
    <row r="31" spans="1:8" ht="39" customHeight="1" x14ac:dyDescent="0.2">
      <c r="A31" s="9"/>
      <c r="B31" s="5"/>
      <c r="C31" s="5" t="s">
        <v>34</v>
      </c>
      <c r="D31" s="117" t="s">
        <v>35</v>
      </c>
      <c r="E31" s="117"/>
      <c r="F31" s="117"/>
      <c r="G31" s="117"/>
      <c r="H31" s="117"/>
    </row>
    <row r="32" spans="1:8" ht="25" customHeight="1" x14ac:dyDescent="0.2">
      <c r="A32" s="9"/>
      <c r="B32" s="5"/>
      <c r="C32" s="5"/>
    </row>
    <row r="33" spans="1:4" ht="25" customHeight="1" x14ac:dyDescent="0.2">
      <c r="A33" s="9"/>
      <c r="B33" s="5"/>
      <c r="C33" s="5"/>
    </row>
    <row r="34" spans="1:4" ht="25" customHeight="1" x14ac:dyDescent="0.2">
      <c r="A34" s="9"/>
      <c r="B34" s="5"/>
      <c r="C34" s="5"/>
    </row>
    <row r="35" spans="1:4" ht="25" customHeight="1" x14ac:dyDescent="0.2">
      <c r="A35" s="9"/>
      <c r="B35" s="5"/>
      <c r="C35" s="5"/>
    </row>
    <row r="36" spans="1:4" ht="25.5" customHeight="1" x14ac:dyDescent="0.2">
      <c r="A36" s="5"/>
      <c r="B36" s="5"/>
      <c r="C36" s="5"/>
    </row>
    <row r="37" spans="1:4" ht="25.5" customHeight="1" x14ac:dyDescent="0.2">
      <c r="A37" s="5"/>
      <c r="B37" s="5"/>
      <c r="C37" s="5"/>
    </row>
    <row r="38" spans="1:4" ht="25.5" customHeight="1" x14ac:dyDescent="0.2">
      <c r="A38" s="5"/>
      <c r="B38" s="5"/>
      <c r="C38" s="5"/>
    </row>
    <row r="39" spans="1:4" ht="13.5" customHeight="1" x14ac:dyDescent="0.2">
      <c r="A39" s="1"/>
      <c r="B39" s="1"/>
      <c r="C39" s="1"/>
      <c r="D39" s="1"/>
    </row>
    <row r="40" spans="1:4" ht="13.5" customHeight="1" x14ac:dyDescent="0.2">
      <c r="A40" s="1"/>
      <c r="B40" s="1"/>
      <c r="C40" s="1"/>
      <c r="D40" s="1"/>
    </row>
    <row r="41" spans="1:4" ht="13.5" customHeight="1" x14ac:dyDescent="0.2">
      <c r="A41" s="1"/>
      <c r="B41" s="1"/>
      <c r="C41" s="1"/>
      <c r="D41" s="1"/>
    </row>
    <row r="42" spans="1:4" ht="13.5" customHeight="1" x14ac:dyDescent="0.2">
      <c r="A42" s="1"/>
      <c r="B42" s="1"/>
      <c r="C42" s="1"/>
      <c r="D42" s="1"/>
    </row>
    <row r="43" spans="1:4" ht="13.5" customHeight="1" x14ac:dyDescent="0.2">
      <c r="A43" s="1"/>
      <c r="B43" s="1"/>
      <c r="C43" s="1"/>
      <c r="D43" s="1"/>
    </row>
    <row r="44" spans="1:4" ht="13.5" customHeight="1" x14ac:dyDescent="0.2">
      <c r="A44" s="1"/>
      <c r="B44" s="1"/>
      <c r="C44" s="1"/>
      <c r="D44" s="1"/>
    </row>
    <row r="45" spans="1:4" ht="13.5" customHeight="1" x14ac:dyDescent="0.2">
      <c r="A45" s="1"/>
      <c r="B45" s="1"/>
      <c r="C45" s="1"/>
      <c r="D45" s="1"/>
    </row>
    <row r="46" spans="1:4" ht="13.5" customHeight="1" x14ac:dyDescent="0.2">
      <c r="A46" s="1"/>
      <c r="B46" s="1"/>
      <c r="C46" s="1"/>
      <c r="D46" s="1"/>
    </row>
    <row r="47" spans="1:4" ht="13.5" customHeight="1" x14ac:dyDescent="0.2">
      <c r="A47" s="1"/>
      <c r="B47" s="1"/>
      <c r="C47" s="1"/>
      <c r="D47" s="1"/>
    </row>
    <row r="48" spans="1:4" ht="13.5" customHeight="1" x14ac:dyDescent="0.2">
      <c r="A48" s="1"/>
      <c r="B48" s="1"/>
      <c r="C48" s="1"/>
      <c r="D48" s="1"/>
    </row>
    <row r="49" s="1" customFormat="1" ht="13.5" customHeight="1" x14ac:dyDescent="0.2"/>
    <row r="50" s="1" customFormat="1" ht="13.5" customHeight="1" x14ac:dyDescent="0.2"/>
    <row r="51" s="1" customFormat="1" ht="13.5" customHeight="1" x14ac:dyDescent="0.2"/>
    <row r="52" s="1" customFormat="1" ht="13.5" customHeight="1" x14ac:dyDescent="0.2"/>
    <row r="53" s="1" customFormat="1" ht="13.5" customHeight="1" x14ac:dyDescent="0.2"/>
    <row r="54" s="1" customFormat="1" ht="13.5" customHeight="1" x14ac:dyDescent="0.2"/>
    <row r="55" s="1" customFormat="1" ht="13.5" customHeight="1" x14ac:dyDescent="0.2"/>
    <row r="56" s="1" customFormat="1" ht="13.5" customHeight="1" x14ac:dyDescent="0.2"/>
    <row r="57" s="1" customFormat="1" ht="13.5" customHeight="1" x14ac:dyDescent="0.2"/>
    <row r="58" s="1" customFormat="1" ht="13.5" customHeight="1" x14ac:dyDescent="0.2"/>
    <row r="59" s="1" customFormat="1" ht="13.5" customHeight="1" x14ac:dyDescent="0.2"/>
    <row r="60" s="1" customFormat="1" ht="13.5" customHeight="1" x14ac:dyDescent="0.2"/>
    <row r="61" s="1" customFormat="1" ht="13.5" customHeight="1" x14ac:dyDescent="0.2"/>
    <row r="62" s="1" customFormat="1" ht="13.5" customHeight="1" x14ac:dyDescent="0.2"/>
    <row r="63" s="1" customFormat="1" ht="13.5" customHeight="1" x14ac:dyDescent="0.2"/>
    <row r="64" s="1" customFormat="1" ht="13.5" customHeight="1" x14ac:dyDescent="0.2"/>
    <row r="65" s="1" customFormat="1" ht="13.5" customHeight="1" x14ac:dyDescent="0.2"/>
    <row r="66" s="1" customFormat="1" ht="13.5" customHeight="1" x14ac:dyDescent="0.2"/>
    <row r="67" s="1" customFormat="1" ht="13.5" customHeight="1" x14ac:dyDescent="0.2"/>
    <row r="68" s="1" customFormat="1" ht="13.5" customHeight="1" x14ac:dyDescent="0.2"/>
    <row r="69" s="1" customFormat="1" ht="13.5" customHeight="1" x14ac:dyDescent="0.2"/>
    <row r="70" s="1" customFormat="1" ht="13.5" customHeight="1" x14ac:dyDescent="0.2"/>
    <row r="71" s="1" customFormat="1" ht="13.5" customHeight="1" x14ac:dyDescent="0.2"/>
    <row r="72" s="1" customFormat="1" ht="13.5" customHeight="1" x14ac:dyDescent="0.2"/>
    <row r="73" s="1" customFormat="1" ht="13.5" customHeight="1" x14ac:dyDescent="0.2"/>
    <row r="74" s="1" customFormat="1" ht="13.5" customHeight="1" x14ac:dyDescent="0.2"/>
    <row r="75" s="1" customFormat="1" ht="13.5" customHeight="1" x14ac:dyDescent="0.2"/>
    <row r="76" s="1" customFormat="1" ht="13.5" customHeight="1" x14ac:dyDescent="0.2"/>
    <row r="77" s="1" customFormat="1" ht="13.5" customHeight="1" x14ac:dyDescent="0.2"/>
    <row r="78" s="1" customFormat="1" ht="13.5" customHeight="1" x14ac:dyDescent="0.2"/>
    <row r="79" s="1" customFormat="1" ht="13.5" customHeight="1" x14ac:dyDescent="0.2"/>
    <row r="80" s="1" customFormat="1" ht="13.5" customHeight="1" x14ac:dyDescent="0.2"/>
    <row r="81" s="1" customFormat="1" ht="13.5" customHeight="1" x14ac:dyDescent="0.2"/>
    <row r="82" s="1" customFormat="1" ht="13.5" customHeight="1" x14ac:dyDescent="0.2"/>
    <row r="83" s="1" customFormat="1" ht="13.5" customHeight="1" x14ac:dyDescent="0.2"/>
    <row r="84" s="1" customFormat="1" ht="13.5" customHeight="1" x14ac:dyDescent="0.2"/>
  </sheetData>
  <sheetProtection sheet="1" selectLockedCells="1" selectUnlockedCells="1"/>
  <mergeCells count="16">
    <mergeCell ref="B26:C26"/>
    <mergeCell ref="B30:C30"/>
    <mergeCell ref="D31:H31"/>
    <mergeCell ref="B28:C28"/>
    <mergeCell ref="B22:C22"/>
    <mergeCell ref="B24:C24"/>
    <mergeCell ref="A16:H16"/>
    <mergeCell ref="A18:H18"/>
    <mergeCell ref="A20:H20"/>
    <mergeCell ref="A19:H19"/>
    <mergeCell ref="A1:H1"/>
    <mergeCell ref="A6:H6"/>
    <mergeCell ref="A7:H7"/>
    <mergeCell ref="A8:H8"/>
    <mergeCell ref="A14:H14"/>
    <mergeCell ref="A12:H12"/>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B946-A7EA-4FFC-BC0A-96AFED9FA3E2}">
  <sheetPr>
    <tabColor theme="8"/>
  </sheetPr>
  <dimension ref="A1:N21"/>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6.453125" style="1" hidden="1" customWidth="1"/>
    <col min="7" max="11" width="9" style="1" hidden="1" customWidth="1"/>
    <col min="12" max="16384" width="9" style="1"/>
  </cols>
  <sheetData>
    <row r="1" spans="1:14" ht="29.25" customHeight="1" x14ac:dyDescent="0.2">
      <c r="A1" s="19" t="s">
        <v>157</v>
      </c>
      <c r="B1" s="20"/>
      <c r="C1" s="20"/>
      <c r="E1" s="88" t="s">
        <v>377</v>
      </c>
    </row>
    <row r="2" spans="1:14" ht="15" customHeight="1" thickBot="1" x14ac:dyDescent="0.25">
      <c r="E2" s="1"/>
      <c r="N2" s="3"/>
    </row>
    <row r="3" spans="1:14" ht="42.75" customHeight="1" thickTop="1" thickBot="1" x14ac:dyDescent="0.25">
      <c r="A3" s="130" t="s">
        <v>0</v>
      </c>
      <c r="B3" s="130"/>
      <c r="C3" s="133" t="s">
        <v>158</v>
      </c>
      <c r="D3" s="134"/>
      <c r="E3" s="81" t="s">
        <v>13</v>
      </c>
    </row>
    <row r="4" spans="1:14" ht="8.25" customHeight="1" thickTop="1" x14ac:dyDescent="0.2">
      <c r="A4" s="59"/>
      <c r="B4" s="59"/>
      <c r="C4" s="60"/>
      <c r="D4" s="60"/>
      <c r="E4" s="75"/>
    </row>
    <row r="5" spans="1:14" ht="15" customHeight="1" x14ac:dyDescent="0.2">
      <c r="A5" s="22" t="s">
        <v>102</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55" customHeight="1" thickTop="1" x14ac:dyDescent="0.2">
      <c r="A7" s="40" t="s">
        <v>64</v>
      </c>
      <c r="B7" s="37" t="s">
        <v>144</v>
      </c>
      <c r="C7" s="41" t="s">
        <v>52</v>
      </c>
      <c r="D7" s="72" t="s">
        <v>113</v>
      </c>
      <c r="E7" s="78"/>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55" customHeight="1" x14ac:dyDescent="0.2">
      <c r="A8" s="42" t="s">
        <v>67</v>
      </c>
      <c r="B8" s="125" t="s">
        <v>145</v>
      </c>
      <c r="C8" s="41" t="s">
        <v>53</v>
      </c>
      <c r="D8" s="72" t="s">
        <v>159</v>
      </c>
      <c r="E8" s="79"/>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55" customHeight="1" x14ac:dyDescent="0.2">
      <c r="A9" s="39"/>
      <c r="B9" s="126"/>
      <c r="C9" s="41" t="s">
        <v>54</v>
      </c>
      <c r="D9" s="72" t="s">
        <v>160</v>
      </c>
      <c r="E9" s="79"/>
      <c r="G9" s="62" t="s">
        <v>340</v>
      </c>
      <c r="H9" s="63" t="str">
        <f>IFERROR((VLOOKUP($G9,選択肢!$A$2:$E$8,H$6,FALSE)&amp;""),"")</f>
        <v>非該当</v>
      </c>
      <c r="I9" s="63" t="str">
        <f>IFERROR((VLOOKUP($G9,選択肢!$A$2:$E$8,I$6,FALSE)&amp;""),"")</f>
        <v>適</v>
      </c>
      <c r="J9" s="63" t="str">
        <f>IFERROR((VLOOKUP($G9,選択肢!$A$2:$E$8,J$6,FALSE)&amp;""),"")</f>
        <v>否</v>
      </c>
      <c r="K9" s="63" t="str">
        <f>IFERROR((VLOOKUP($G9,選択肢!$A$2:$E$8,K$6,FALSE)&amp;""),"")</f>
        <v/>
      </c>
    </row>
    <row r="10" spans="1:14" ht="55" customHeight="1" x14ac:dyDescent="0.2">
      <c r="A10" s="40" t="s">
        <v>69</v>
      </c>
      <c r="B10" s="37" t="s">
        <v>162</v>
      </c>
      <c r="C10" s="41" t="s">
        <v>56</v>
      </c>
      <c r="D10" s="72" t="s">
        <v>161</v>
      </c>
      <c r="E10" s="79"/>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55" customHeight="1" x14ac:dyDescent="0.2">
      <c r="A11" s="40" t="s">
        <v>71</v>
      </c>
      <c r="B11" s="37" t="s">
        <v>164</v>
      </c>
      <c r="C11" s="41" t="s">
        <v>58</v>
      </c>
      <c r="D11" s="72" t="s">
        <v>163</v>
      </c>
      <c r="E11" s="79"/>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55" customHeight="1" x14ac:dyDescent="0.2">
      <c r="A12" s="40" t="s">
        <v>73</v>
      </c>
      <c r="B12" s="37" t="s">
        <v>170</v>
      </c>
      <c r="C12" s="41" t="s">
        <v>60</v>
      </c>
      <c r="D12" s="72" t="s">
        <v>165</v>
      </c>
      <c r="E12" s="79"/>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55" customHeight="1" x14ac:dyDescent="0.2">
      <c r="A13" s="40" t="s">
        <v>127</v>
      </c>
      <c r="B13" s="37" t="s">
        <v>167</v>
      </c>
      <c r="C13" s="41" t="s">
        <v>62</v>
      </c>
      <c r="D13" s="72" t="s">
        <v>166</v>
      </c>
      <c r="E13" s="79"/>
      <c r="G13" s="62" t="s">
        <v>340</v>
      </c>
      <c r="H13" s="63" t="str">
        <f>IFERROR((VLOOKUP($G13,選択肢!$A$2:$E$8,H$6,FALSE)&amp;""),"")</f>
        <v>非該当</v>
      </c>
      <c r="I13" s="63" t="str">
        <f>IFERROR((VLOOKUP($G13,選択肢!$A$2:$E$8,I$6,FALSE)&amp;""),"")</f>
        <v>適</v>
      </c>
      <c r="J13" s="63" t="str">
        <f>IFERROR((VLOOKUP($G13,選択肢!$A$2:$E$8,J$6,FALSE)&amp;""),"")</f>
        <v>否</v>
      </c>
      <c r="K13" s="63" t="str">
        <f>IFERROR((VLOOKUP($G13,選択肢!$A$2:$E$8,K$6,FALSE)&amp;""),"")</f>
        <v/>
      </c>
    </row>
    <row r="14" spans="1:14" ht="55" customHeight="1" x14ac:dyDescent="0.2">
      <c r="A14" s="40" t="s">
        <v>129</v>
      </c>
      <c r="B14" s="37" t="s">
        <v>146</v>
      </c>
      <c r="C14" s="41" t="s">
        <v>173</v>
      </c>
      <c r="D14" s="72" t="s">
        <v>169</v>
      </c>
      <c r="E14" s="79"/>
      <c r="G14" s="62" t="s">
        <v>80</v>
      </c>
      <c r="H14" s="63" t="str">
        <f>IFERROR((VLOOKUP($G14,選択肢!$A$2:$E$8,H$6,FALSE)&amp;""),"")</f>
        <v>適</v>
      </c>
      <c r="I14" s="63" t="str">
        <f>IFERROR((VLOOKUP($G14,選択肢!$A$2:$E$8,I$6,FALSE)&amp;""),"")</f>
        <v>否</v>
      </c>
      <c r="J14" s="63" t="str">
        <f>IFERROR((VLOOKUP($G14,選択肢!$A$2:$E$8,J$6,FALSE)&amp;""),"")</f>
        <v/>
      </c>
      <c r="K14" s="63" t="str">
        <f>IFERROR((VLOOKUP($G14,選択肢!$A$2:$E$8,K$6,FALSE)&amp;""),"")</f>
        <v/>
      </c>
    </row>
    <row r="15" spans="1:14" ht="55" customHeight="1" thickBot="1" x14ac:dyDescent="0.25">
      <c r="A15" s="40" t="s">
        <v>168</v>
      </c>
      <c r="B15" s="37" t="s">
        <v>171</v>
      </c>
      <c r="C15" s="41" t="s">
        <v>175</v>
      </c>
      <c r="D15" s="72" t="s">
        <v>176</v>
      </c>
      <c r="E15" s="80"/>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14.25" customHeight="1" thickTop="1" x14ac:dyDescent="0.2"/>
    <row r="17" ht="42.75" customHeight="1" x14ac:dyDescent="0.2"/>
    <row r="18" ht="42.75" customHeight="1" x14ac:dyDescent="0.2"/>
    <row r="19" ht="42.75" customHeight="1" x14ac:dyDescent="0.2"/>
    <row r="20" ht="42.75" customHeight="1" x14ac:dyDescent="0.2"/>
    <row r="21" ht="42.75" customHeight="1" x14ac:dyDescent="0.2"/>
  </sheetData>
  <sheetProtection sheet="1" selectLockedCells="1"/>
  <mergeCells count="5">
    <mergeCell ref="B8:B9"/>
    <mergeCell ref="A3:B3"/>
    <mergeCell ref="C3:D3"/>
    <mergeCell ref="A6:B6"/>
    <mergeCell ref="C6:D6"/>
  </mergeCells>
  <phoneticPr fontId="4"/>
  <conditionalFormatting sqref="E7:E15">
    <cfRule type="expression" dxfId="19" priority="1">
      <formula>$E$3="対象外"</formula>
    </cfRule>
  </conditionalFormatting>
  <dataValidations count="11">
    <dataValidation type="list" allowBlank="1" showInputMessage="1" showErrorMessage="1" sqref="E3:E4" xr:uid="{40C46DB1-1581-4CFC-9BD3-D2567768ED84}">
      <formula1>【ア】</formula1>
    </dataValidation>
    <dataValidation type="list" allowBlank="1" showInputMessage="1" showErrorMessage="1" sqref="E5" xr:uid="{26B3B0F5-BA69-4447-B310-BC26DB371BBF}">
      <formula1>$G$3:$H$3</formula1>
    </dataValidation>
    <dataValidation type="list" allowBlank="1" showInputMessage="1" showErrorMessage="1" sqref="E15" xr:uid="{99CC66F4-5F4D-4F07-9D3C-3400127CECF4}">
      <formula1>$H$15:$I$15</formula1>
    </dataValidation>
    <dataValidation type="list" allowBlank="1" showInputMessage="1" showErrorMessage="1" sqref="E14" xr:uid="{964EAEDA-6139-4FF3-8BF6-E5545212059A}">
      <formula1>$H$14:$I$14</formula1>
    </dataValidation>
    <dataValidation type="list" allowBlank="1" showInputMessage="1" showErrorMessage="1" sqref="E13" xr:uid="{6D38C021-ADCE-413E-81FA-0C9047345692}">
      <formula1>$H$13:$J$13</formula1>
    </dataValidation>
    <dataValidation type="list" allowBlank="1" showInputMessage="1" showErrorMessage="1" sqref="E12" xr:uid="{96B11097-2C38-44EC-9B2F-75F54AF433EF}">
      <formula1>$H$12:$I$12</formula1>
    </dataValidation>
    <dataValidation type="list" allowBlank="1" showInputMessage="1" showErrorMessage="1" sqref="E11" xr:uid="{0AB588FF-C4DF-43ED-BE91-183DC9C6DF5B}">
      <formula1>$H$11:$I$11</formula1>
    </dataValidation>
    <dataValidation type="list" allowBlank="1" showInputMessage="1" showErrorMessage="1" sqref="E10" xr:uid="{B138ED2B-1F2F-41EE-AF0E-ACA9C17C9AC1}">
      <formula1>$H$10:$I$10</formula1>
    </dataValidation>
    <dataValidation type="list" allowBlank="1" showInputMessage="1" showErrorMessage="1" sqref="E9" xr:uid="{5D9AB775-472F-4EA1-9D97-03DF8C9844BC}">
      <formula1>$H$9:$J$9</formula1>
    </dataValidation>
    <dataValidation type="list" allowBlank="1" showInputMessage="1" showErrorMessage="1" sqref="E8" xr:uid="{D9A1B077-0455-4666-9B70-513DD2C8AA64}">
      <formula1>$H$8:$I$8</formula1>
    </dataValidation>
    <dataValidation type="list" allowBlank="1" showInputMessage="1" showErrorMessage="1" sqref="E7" xr:uid="{7BB74DE5-5C56-4889-BE73-5618408226F2}">
      <formula1>$H$7:$I$7</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CE249-9460-456A-82EE-1FC2B5CC40C2}">
          <x14:formula1>
            <xm:f>選択肢!$A$2:$A$8</xm:f>
          </x14:formula1>
          <xm:sqref>G7:G15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968B-8729-4D13-ADF9-504E1B39FDA3}">
  <sheetPr>
    <tabColor theme="8"/>
  </sheetPr>
  <dimension ref="A1:N32"/>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5.6328125" style="1" hidden="1" customWidth="1"/>
    <col min="7" max="11" width="9" style="1" hidden="1" customWidth="1"/>
    <col min="12" max="16384" width="9" style="1"/>
  </cols>
  <sheetData>
    <row r="1" spans="1:14" ht="29.25" customHeight="1" x14ac:dyDescent="0.2">
      <c r="A1" s="19" t="s">
        <v>213</v>
      </c>
      <c r="B1" s="20"/>
      <c r="C1" s="20"/>
      <c r="E1" s="88" t="s">
        <v>377</v>
      </c>
    </row>
    <row r="2" spans="1:14" ht="15" customHeight="1" thickBot="1" x14ac:dyDescent="0.25">
      <c r="E2" s="1"/>
      <c r="N2" s="3"/>
    </row>
    <row r="3" spans="1:14" ht="42.75" customHeight="1" thickTop="1" thickBot="1" x14ac:dyDescent="0.25">
      <c r="A3" s="130" t="s">
        <v>0</v>
      </c>
      <c r="B3" s="130"/>
      <c r="C3" s="133" t="s">
        <v>210</v>
      </c>
      <c r="D3" s="134"/>
      <c r="E3" s="81" t="s">
        <v>13</v>
      </c>
    </row>
    <row r="4" spans="1:14" ht="8.25" customHeight="1" thickTop="1" x14ac:dyDescent="0.2">
      <c r="A4" s="59"/>
      <c r="B4" s="59"/>
      <c r="C4" s="60"/>
      <c r="D4" s="60"/>
      <c r="E4" s="75"/>
    </row>
    <row r="5" spans="1:14" ht="15" customHeight="1" x14ac:dyDescent="0.2">
      <c r="A5" s="22" t="s">
        <v>177</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50.15" customHeight="1" thickTop="1" x14ac:dyDescent="0.2">
      <c r="A7" s="40" t="s">
        <v>64</v>
      </c>
      <c r="B7" s="37" t="s">
        <v>178</v>
      </c>
      <c r="C7" s="77" t="s">
        <v>52</v>
      </c>
      <c r="D7" s="72" t="s">
        <v>179</v>
      </c>
      <c r="E7" s="83"/>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30" customHeight="1" x14ac:dyDescent="0.2">
      <c r="A8" s="50" t="s">
        <v>67</v>
      </c>
      <c r="B8" s="125" t="s">
        <v>183</v>
      </c>
      <c r="C8" s="77" t="s">
        <v>53</v>
      </c>
      <c r="D8" s="72" t="s">
        <v>180</v>
      </c>
      <c r="E8" s="84"/>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40" customHeight="1" x14ac:dyDescent="0.2">
      <c r="A9" s="51"/>
      <c r="B9" s="135"/>
      <c r="C9" s="77" t="s">
        <v>54</v>
      </c>
      <c r="D9" s="72" t="s">
        <v>181</v>
      </c>
      <c r="E9" s="84"/>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40" customHeight="1" x14ac:dyDescent="0.2">
      <c r="A10" s="52"/>
      <c r="B10" s="126"/>
      <c r="C10" s="77" t="s">
        <v>56</v>
      </c>
      <c r="D10" s="72" t="s">
        <v>182</v>
      </c>
      <c r="E10" s="84"/>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30" customHeight="1" x14ac:dyDescent="0.2">
      <c r="A11" s="51" t="s">
        <v>69</v>
      </c>
      <c r="B11" s="48" t="s">
        <v>184</v>
      </c>
      <c r="C11" s="77" t="s">
        <v>58</v>
      </c>
      <c r="D11" s="72" t="s">
        <v>185</v>
      </c>
      <c r="E11" s="8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40" customHeight="1" x14ac:dyDescent="0.2">
      <c r="A12" s="52"/>
      <c r="B12" s="49"/>
      <c r="C12" s="77" t="s">
        <v>60</v>
      </c>
      <c r="D12" s="72" t="s">
        <v>186</v>
      </c>
      <c r="E12" s="84"/>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30" customHeight="1" x14ac:dyDescent="0.2">
      <c r="A13" s="51" t="s">
        <v>71</v>
      </c>
      <c r="B13" s="48" t="s">
        <v>190</v>
      </c>
      <c r="C13" s="77" t="s">
        <v>134</v>
      </c>
      <c r="D13" s="72" t="s">
        <v>187</v>
      </c>
      <c r="E13" s="84"/>
      <c r="G13" s="62" t="s">
        <v>80</v>
      </c>
      <c r="H13" s="63" t="str">
        <f>IFERROR((VLOOKUP($G13,選択肢!$A$2:$E$8,H$6,FALSE)&amp;""),"")</f>
        <v>適</v>
      </c>
      <c r="I13" s="63" t="str">
        <f>IFERROR((VLOOKUP($G13,選択肢!$A$2:$E$8,I$6,FALSE)&amp;""),"")</f>
        <v>否</v>
      </c>
      <c r="J13" s="63" t="str">
        <f>IFERROR((VLOOKUP($G13,選択肢!$A$2:$E$8,J$6,FALSE)&amp;""),"")</f>
        <v/>
      </c>
      <c r="K13" s="63" t="str">
        <f>IFERROR((VLOOKUP($G13,選択肢!$A$2:$E$8,K$6,FALSE)&amp;""),"")</f>
        <v/>
      </c>
    </row>
    <row r="14" spans="1:14" ht="30" customHeight="1" x14ac:dyDescent="0.2">
      <c r="A14" s="51"/>
      <c r="B14" s="48"/>
      <c r="C14" s="77" t="s">
        <v>172</v>
      </c>
      <c r="D14" s="72" t="s">
        <v>188</v>
      </c>
      <c r="E14" s="84"/>
      <c r="G14" s="62" t="s">
        <v>80</v>
      </c>
      <c r="H14" s="63" t="str">
        <f>IFERROR((VLOOKUP($G14,選択肢!$A$2:$E$8,H$6,FALSE)&amp;""),"")</f>
        <v>適</v>
      </c>
      <c r="I14" s="63" t="str">
        <f>IFERROR((VLOOKUP($G14,選択肢!$A$2:$E$8,I$6,FALSE)&amp;""),"")</f>
        <v>否</v>
      </c>
      <c r="J14" s="63" t="str">
        <f>IFERROR((VLOOKUP($G14,選択肢!$A$2:$E$8,J$6,FALSE)&amp;""),"")</f>
        <v/>
      </c>
      <c r="K14" s="63" t="str">
        <f>IFERROR((VLOOKUP($G14,選択肢!$A$2:$E$8,K$6,FALSE)&amp;""),"")</f>
        <v/>
      </c>
    </row>
    <row r="15" spans="1:14" ht="40" customHeight="1" x14ac:dyDescent="0.2">
      <c r="A15" s="52"/>
      <c r="B15" s="49"/>
      <c r="C15" s="77" t="s">
        <v>174</v>
      </c>
      <c r="D15" s="72" t="s">
        <v>189</v>
      </c>
      <c r="E15" s="84"/>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40" customHeight="1" x14ac:dyDescent="0.2">
      <c r="A16" s="51"/>
      <c r="B16" s="48"/>
      <c r="C16" s="77" t="s">
        <v>191</v>
      </c>
      <c r="D16" s="72" t="s">
        <v>198</v>
      </c>
      <c r="E16" s="84"/>
      <c r="G16" s="62" t="s">
        <v>80</v>
      </c>
      <c r="H16" s="63" t="str">
        <f>IFERROR((VLOOKUP($G16,選択肢!$A$2:$E$8,H$6,FALSE)&amp;""),"")</f>
        <v>適</v>
      </c>
      <c r="I16" s="63" t="str">
        <f>IFERROR((VLOOKUP($G16,選択肢!$A$2:$E$8,I$6,FALSE)&amp;""),"")</f>
        <v>否</v>
      </c>
      <c r="J16" s="63" t="str">
        <f>IFERROR((VLOOKUP($G16,選択肢!$A$2:$E$8,J$6,FALSE)&amp;""),"")</f>
        <v/>
      </c>
      <c r="K16" s="63" t="str">
        <f>IFERROR((VLOOKUP($G16,選択肢!$A$2:$E$8,K$6,FALSE)&amp;""),"")</f>
        <v/>
      </c>
    </row>
    <row r="17" spans="1:11" ht="30" customHeight="1" x14ac:dyDescent="0.2">
      <c r="A17" s="51" t="s">
        <v>73</v>
      </c>
      <c r="B17" s="48" t="s">
        <v>196</v>
      </c>
      <c r="C17" s="77" t="s">
        <v>192</v>
      </c>
      <c r="D17" s="72" t="s">
        <v>199</v>
      </c>
      <c r="E17" s="84"/>
      <c r="G17" s="62" t="s">
        <v>80</v>
      </c>
      <c r="H17" s="63" t="str">
        <f>IFERROR((VLOOKUP($G17,選択肢!$A$2:$E$8,H$6,FALSE)&amp;""),"")</f>
        <v>適</v>
      </c>
      <c r="I17" s="63" t="str">
        <f>IFERROR((VLOOKUP($G17,選択肢!$A$2:$E$8,I$6,FALSE)&amp;""),"")</f>
        <v>否</v>
      </c>
      <c r="J17" s="63" t="str">
        <f>IFERROR((VLOOKUP($G17,選択肢!$A$2:$E$8,J$6,FALSE)&amp;""),"")</f>
        <v/>
      </c>
      <c r="K17" s="63" t="str">
        <f>IFERROR((VLOOKUP($G17,選択肢!$A$2:$E$8,K$6,FALSE)&amp;""),"")</f>
        <v/>
      </c>
    </row>
    <row r="18" spans="1:11" ht="50.15" customHeight="1" x14ac:dyDescent="0.2">
      <c r="A18" s="52"/>
      <c r="B18" s="49"/>
      <c r="C18" s="77" t="s">
        <v>193</v>
      </c>
      <c r="D18" s="72" t="s">
        <v>200</v>
      </c>
      <c r="E18" s="84"/>
      <c r="G18" s="62" t="s">
        <v>340</v>
      </c>
      <c r="H18" s="63" t="str">
        <f>IFERROR((VLOOKUP($G18,選択肢!$A$2:$E$8,H$6,FALSE)&amp;""),"")</f>
        <v>非該当</v>
      </c>
      <c r="I18" s="63" t="str">
        <f>IFERROR((VLOOKUP($G18,選択肢!$A$2:$E$8,I$6,FALSE)&amp;""),"")</f>
        <v>適</v>
      </c>
      <c r="J18" s="63" t="str">
        <f>IFERROR((VLOOKUP($G18,選択肢!$A$2:$E$8,J$6,FALSE)&amp;""),"")</f>
        <v>否</v>
      </c>
      <c r="K18" s="63" t="str">
        <f>IFERROR((VLOOKUP($G18,選択肢!$A$2:$E$8,K$6,FALSE)&amp;""),"")</f>
        <v/>
      </c>
    </row>
    <row r="19" spans="1:11" ht="30" customHeight="1" x14ac:dyDescent="0.2">
      <c r="A19" s="51" t="s">
        <v>127</v>
      </c>
      <c r="B19" s="48" t="s">
        <v>197</v>
      </c>
      <c r="C19" s="77" t="s">
        <v>194</v>
      </c>
      <c r="D19" s="72" t="s">
        <v>202</v>
      </c>
      <c r="E19" s="84"/>
      <c r="G19" s="62" t="s">
        <v>80</v>
      </c>
      <c r="H19" s="63" t="str">
        <f>IFERROR((VLOOKUP($G19,選択肢!$A$2:$E$8,H$6,FALSE)&amp;""),"")</f>
        <v>適</v>
      </c>
      <c r="I19" s="63" t="str">
        <f>IFERROR((VLOOKUP($G19,選択肢!$A$2:$E$8,I$6,FALSE)&amp;""),"")</f>
        <v>否</v>
      </c>
      <c r="J19" s="63" t="str">
        <f>IFERROR((VLOOKUP($G19,選択肢!$A$2:$E$8,J$6,FALSE)&amp;""),"")</f>
        <v/>
      </c>
      <c r="K19" s="63" t="str">
        <f>IFERROR((VLOOKUP($G19,選択肢!$A$2:$E$8,K$6,FALSE)&amp;""),"")</f>
        <v/>
      </c>
    </row>
    <row r="20" spans="1:11" ht="30" customHeight="1" x14ac:dyDescent="0.2">
      <c r="A20" s="52"/>
      <c r="B20" s="49"/>
      <c r="C20" s="77" t="s">
        <v>195</v>
      </c>
      <c r="D20" s="72" t="s">
        <v>201</v>
      </c>
      <c r="E20" s="84"/>
      <c r="G20" s="62" t="s">
        <v>80</v>
      </c>
      <c r="H20" s="63" t="str">
        <f>IFERROR((VLOOKUP($G20,選択肢!$A$2:$E$8,H$6,FALSE)&amp;""),"")</f>
        <v>適</v>
      </c>
      <c r="I20" s="63" t="str">
        <f>IFERROR((VLOOKUP($G20,選択肢!$A$2:$E$8,I$6,FALSE)&amp;""),"")</f>
        <v>否</v>
      </c>
      <c r="J20" s="63" t="str">
        <f>IFERROR((VLOOKUP($G20,選択肢!$A$2:$E$8,J$6,FALSE)&amp;""),"")</f>
        <v/>
      </c>
      <c r="K20" s="63" t="str">
        <f>IFERROR((VLOOKUP($G20,選択肢!$A$2:$E$8,K$6,FALSE)&amp;""),"")</f>
        <v/>
      </c>
    </row>
    <row r="21" spans="1:11" ht="50.15" customHeight="1" x14ac:dyDescent="0.2">
      <c r="A21" s="36" t="s">
        <v>129</v>
      </c>
      <c r="B21" s="37" t="s">
        <v>203</v>
      </c>
      <c r="C21" s="77" t="s">
        <v>205</v>
      </c>
      <c r="D21" s="72" t="s">
        <v>207</v>
      </c>
      <c r="E21" s="84"/>
      <c r="G21" s="62" t="s">
        <v>340</v>
      </c>
      <c r="H21" s="63" t="str">
        <f>IFERROR((VLOOKUP($G21,選択肢!$A$2:$E$8,H$6,FALSE)&amp;""),"")</f>
        <v>非該当</v>
      </c>
      <c r="I21" s="63" t="str">
        <f>IFERROR((VLOOKUP($G21,選択肢!$A$2:$E$8,I$6,FALSE)&amp;""),"")</f>
        <v>適</v>
      </c>
      <c r="J21" s="63" t="str">
        <f>IFERROR((VLOOKUP($G21,選択肢!$A$2:$E$8,J$6,FALSE)&amp;""),"")</f>
        <v>否</v>
      </c>
      <c r="K21" s="63" t="str">
        <f>IFERROR((VLOOKUP($G21,選択肢!$A$2:$E$8,K$6,FALSE)&amp;""),"")</f>
        <v/>
      </c>
    </row>
    <row r="22" spans="1:11" ht="30" customHeight="1" thickBot="1" x14ac:dyDescent="0.25">
      <c r="A22" s="52" t="s">
        <v>168</v>
      </c>
      <c r="B22" s="49" t="s">
        <v>204</v>
      </c>
      <c r="C22" s="77" t="s">
        <v>206</v>
      </c>
      <c r="D22" s="72" t="s">
        <v>208</v>
      </c>
      <c r="E22" s="85"/>
      <c r="G22" s="62" t="s">
        <v>80</v>
      </c>
      <c r="H22" s="63" t="str">
        <f>IFERROR((VLOOKUP($G22,選択肢!$A$2:$E$8,H$6,FALSE)&amp;""),"")</f>
        <v>適</v>
      </c>
      <c r="I22" s="63" t="str">
        <f>IFERROR((VLOOKUP($G22,選択肢!$A$2:$E$8,I$6,FALSE)&amp;""),"")</f>
        <v>否</v>
      </c>
      <c r="J22" s="63" t="str">
        <f>IFERROR((VLOOKUP($G22,選択肢!$A$2:$E$8,J$6,FALSE)&amp;""),"")</f>
        <v/>
      </c>
      <c r="K22" s="63" t="str">
        <f>IFERROR((VLOOKUP($G22,選択肢!$A$2:$E$8,K$6,FALSE)&amp;""),"")</f>
        <v/>
      </c>
    </row>
    <row r="23" spans="1:11" ht="14.25" customHeight="1" thickTop="1" x14ac:dyDescent="0.2"/>
    <row r="24" spans="1:11" ht="14.25" customHeight="1" x14ac:dyDescent="0.2">
      <c r="A24" s="22" t="s">
        <v>209</v>
      </c>
    </row>
    <row r="25" spans="1:11" ht="9" customHeight="1" x14ac:dyDescent="0.2">
      <c r="A25" s="14"/>
      <c r="B25" s="14"/>
      <c r="C25" s="14"/>
      <c r="D25" s="32"/>
      <c r="E25" s="23"/>
    </row>
    <row r="26" spans="1:11" ht="21" customHeight="1" thickBot="1" x14ac:dyDescent="0.25">
      <c r="A26" s="129" t="s">
        <v>1</v>
      </c>
      <c r="B26" s="129"/>
      <c r="C26" s="123" t="s">
        <v>31</v>
      </c>
      <c r="D26" s="124"/>
      <c r="E26" s="74" t="s">
        <v>2</v>
      </c>
      <c r="G26" s="62" t="s">
        <v>349</v>
      </c>
      <c r="H26" s="62">
        <v>2</v>
      </c>
      <c r="I26" s="62">
        <v>3</v>
      </c>
      <c r="J26" s="62">
        <v>4</v>
      </c>
      <c r="K26" s="62">
        <v>5</v>
      </c>
    </row>
    <row r="27" spans="1:11" ht="50.15" customHeight="1" thickTop="1" thickBot="1" x14ac:dyDescent="0.25">
      <c r="A27" s="40"/>
      <c r="B27" s="37" t="s">
        <v>212</v>
      </c>
      <c r="C27" s="41"/>
      <c r="D27" s="72" t="s">
        <v>211</v>
      </c>
      <c r="E27" s="87"/>
      <c r="G27" s="62" t="s">
        <v>340</v>
      </c>
      <c r="H27" s="63" t="str">
        <f>IFERROR((VLOOKUP($G27,選択肢!$A$2:$E$8,H$26,FALSE)&amp;""),"")</f>
        <v>非該当</v>
      </c>
      <c r="I27" s="63" t="str">
        <f>IFERROR((VLOOKUP($G27,選択肢!$A$2:$E$8,I$26,FALSE)&amp;""),"")</f>
        <v>適</v>
      </c>
      <c r="J27" s="63" t="str">
        <f>IFERROR((VLOOKUP($G27,選択肢!$A$2:$E$8,J$26,FALSE)&amp;""),"")</f>
        <v>否</v>
      </c>
      <c r="K27" s="63" t="str">
        <f>IFERROR((VLOOKUP($G27,選択肢!$A$2:$E$8,K$26,FALSE)&amp;""),"")</f>
        <v/>
      </c>
    </row>
    <row r="28" spans="1:11" ht="42.75" customHeight="1" thickTop="1" x14ac:dyDescent="0.2"/>
    <row r="29" spans="1:11" ht="42.75" customHeight="1" x14ac:dyDescent="0.2"/>
    <row r="30" spans="1:11" ht="42.75" customHeight="1" x14ac:dyDescent="0.2"/>
    <row r="31" spans="1:11" ht="42.75" customHeight="1" x14ac:dyDescent="0.2"/>
    <row r="32" spans="1:11" ht="42.75" customHeight="1" x14ac:dyDescent="0.2"/>
  </sheetData>
  <sheetProtection sheet="1" selectLockedCells="1"/>
  <mergeCells count="7">
    <mergeCell ref="A26:B26"/>
    <mergeCell ref="C26:D26"/>
    <mergeCell ref="B8:B10"/>
    <mergeCell ref="A3:B3"/>
    <mergeCell ref="C3:D3"/>
    <mergeCell ref="A6:B6"/>
    <mergeCell ref="C6:D6"/>
  </mergeCells>
  <phoneticPr fontId="4"/>
  <conditionalFormatting sqref="E7:E22">
    <cfRule type="expression" dxfId="18" priority="2">
      <formula>$E$3="対象外"</formula>
    </cfRule>
  </conditionalFormatting>
  <conditionalFormatting sqref="E27">
    <cfRule type="expression" dxfId="17" priority="1">
      <formula>$E$3="対象外"</formula>
    </cfRule>
  </conditionalFormatting>
  <dataValidations count="19">
    <dataValidation type="list" allowBlank="1" showInputMessage="1" showErrorMessage="1" sqref="E5" xr:uid="{C671B5DD-909B-4406-8810-33F67C1ACD6C}">
      <formula1>$G$3:$H$3</formula1>
    </dataValidation>
    <dataValidation type="list" allowBlank="1" showInputMessage="1" showErrorMessage="1" sqref="E3:E4" xr:uid="{DC1C03F2-5D83-4AF5-9ED5-4E917999BDDB}">
      <formula1>【ア】</formula1>
    </dataValidation>
    <dataValidation type="list" allowBlank="1" showInputMessage="1" showErrorMessage="1" sqref="E22" xr:uid="{31CAE7FE-BCBC-41E5-90C4-4563809F04F7}">
      <formula1>$H$22:$I$22</formula1>
    </dataValidation>
    <dataValidation type="list" allowBlank="1" showInputMessage="1" showErrorMessage="1" sqref="E21" xr:uid="{42A0F09D-FB4F-43F4-8142-9ACDE6C4B473}">
      <formula1>$H$21:$J$21</formula1>
    </dataValidation>
    <dataValidation type="list" allowBlank="1" showInputMessage="1" showErrorMessage="1" sqref="E20" xr:uid="{0173CB70-585E-4A35-949F-41404C63009E}">
      <formula1>$H$20:$I$20</formula1>
    </dataValidation>
    <dataValidation type="list" allowBlank="1" showInputMessage="1" showErrorMessage="1" sqref="E19" xr:uid="{3368C144-A7A9-4E9A-A206-54B898F7172E}">
      <formula1>$H$19:$I$19</formula1>
    </dataValidation>
    <dataValidation type="list" allowBlank="1" showInputMessage="1" showErrorMessage="1" sqref="E18" xr:uid="{1DAC5505-7AC6-4612-9180-D2D944D6C9B1}">
      <formula1>$H$18:$J$18</formula1>
    </dataValidation>
    <dataValidation type="list" allowBlank="1" showInputMessage="1" showErrorMessage="1" sqref="E17" xr:uid="{925D108B-6740-4578-A5FD-9DB6216E9629}">
      <formula1>$H$17:$I$17</formula1>
    </dataValidation>
    <dataValidation type="list" allowBlank="1" showInputMessage="1" showErrorMessage="1" sqref="E16" xr:uid="{1991104A-2987-4F7D-899E-05A069151A7C}">
      <formula1>$H$16:$I$16</formula1>
    </dataValidation>
    <dataValidation type="list" allowBlank="1" showInputMessage="1" showErrorMessage="1" sqref="E15" xr:uid="{3821DD5D-99BB-4B88-8CDA-CD4A4EC1AA55}">
      <formula1>$H$15:$I$15</formula1>
    </dataValidation>
    <dataValidation type="list" allowBlank="1" showInputMessage="1" showErrorMessage="1" sqref="E14" xr:uid="{CE045E66-F59D-4EE8-8C7A-9C456DFA710C}">
      <formula1>$H$14:$I$14</formula1>
    </dataValidation>
    <dataValidation type="list" allowBlank="1" showInputMessage="1" showErrorMessage="1" sqref="E13" xr:uid="{8FB35961-D339-4D2F-AED6-AA1AE7350A94}">
      <formula1>$H$13:$I$13</formula1>
    </dataValidation>
    <dataValidation type="list" allowBlank="1" showInputMessage="1" showErrorMessage="1" sqref="E12" xr:uid="{658CD8E2-EA06-43F1-BF5A-15C7EEB9934D}">
      <formula1>$H$12:$I$12</formula1>
    </dataValidation>
    <dataValidation type="list" allowBlank="1" showInputMessage="1" showErrorMessage="1" sqref="E11" xr:uid="{7540E0B3-5D53-4F90-AB99-328D0AAB36C1}">
      <formula1>$H$11:$I$11</formula1>
    </dataValidation>
    <dataValidation type="list" allowBlank="1" showInputMessage="1" showErrorMessage="1" sqref="E10" xr:uid="{616910C7-482B-42CF-99A9-EDAB5F6A56C4}">
      <formula1>$H$10:$I$10</formula1>
    </dataValidation>
    <dataValidation type="list" allowBlank="1" showInputMessage="1" showErrorMessage="1" sqref="E9" xr:uid="{7FBA6148-89BD-4CB3-AE9D-A90350375BF4}">
      <formula1>$H$9:$I$9</formula1>
    </dataValidation>
    <dataValidation type="list" allowBlank="1" showInputMessage="1" showErrorMessage="1" sqref="E8" xr:uid="{743A581A-0932-41FA-8E43-A126C1B9F0B8}">
      <formula1>$H$8:$I$8</formula1>
    </dataValidation>
    <dataValidation type="list" allowBlank="1" showInputMessage="1" showErrorMessage="1" sqref="E7" xr:uid="{1E5C6D73-4DA9-4366-A160-CC32F6AD3D38}">
      <formula1>$H$7:$I$7</formula1>
    </dataValidation>
    <dataValidation type="list" allowBlank="1" showInputMessage="1" showErrorMessage="1" sqref="E27" xr:uid="{B3044585-9768-40FB-861C-703BC97AFD0E}">
      <formula1>$H$27:$J$27</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E7BE70-C3D9-4701-A124-5DA9B4292A77}">
          <x14:formula1>
            <xm:f>選択肢!$A$2:$A$8</xm:f>
          </x14:formula1>
          <xm:sqref>G27 G7:G22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03EF-DEE3-475E-9449-F5260DDCA70E}">
  <sheetPr>
    <tabColor theme="8"/>
  </sheetPr>
  <dimension ref="A1:N20"/>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5.6328125" style="1" hidden="1" customWidth="1"/>
    <col min="7" max="11" width="9" style="1" hidden="1" customWidth="1"/>
    <col min="12" max="16384" width="9" style="1"/>
  </cols>
  <sheetData>
    <row r="1" spans="1:14" ht="29.25" customHeight="1" x14ac:dyDescent="0.2">
      <c r="A1" s="19" t="s">
        <v>214</v>
      </c>
      <c r="B1" s="20"/>
      <c r="C1" s="20"/>
      <c r="E1" s="88" t="s">
        <v>377</v>
      </c>
    </row>
    <row r="2" spans="1:14" ht="15" customHeight="1" thickBot="1" x14ac:dyDescent="0.25">
      <c r="E2" s="1"/>
      <c r="N2" s="3"/>
    </row>
    <row r="3" spans="1:14" ht="42.75" customHeight="1" thickTop="1" thickBot="1" x14ac:dyDescent="0.25">
      <c r="A3" s="130" t="s">
        <v>0</v>
      </c>
      <c r="B3" s="130"/>
      <c r="C3" s="133" t="s">
        <v>215</v>
      </c>
      <c r="D3" s="134"/>
      <c r="E3" s="81" t="s">
        <v>13</v>
      </c>
    </row>
    <row r="4" spans="1:14" ht="8.25" customHeight="1" thickTop="1" x14ac:dyDescent="0.2">
      <c r="A4" s="59"/>
      <c r="B4" s="59"/>
      <c r="C4" s="60"/>
      <c r="D4" s="60"/>
      <c r="E4" s="75"/>
    </row>
    <row r="5" spans="1:14" ht="15" customHeight="1" x14ac:dyDescent="0.2">
      <c r="A5" s="22" t="s">
        <v>216</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60" customHeight="1" thickTop="1" x14ac:dyDescent="0.2">
      <c r="A7" s="40" t="s">
        <v>64</v>
      </c>
      <c r="B7" s="37" t="s">
        <v>218</v>
      </c>
      <c r="C7" s="77" t="s">
        <v>52</v>
      </c>
      <c r="D7" s="72" t="s">
        <v>217</v>
      </c>
      <c r="E7" s="83"/>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40" customHeight="1" x14ac:dyDescent="0.2">
      <c r="A8" s="36" t="s">
        <v>67</v>
      </c>
      <c r="B8" s="37" t="s">
        <v>220</v>
      </c>
      <c r="C8" s="77" t="s">
        <v>53</v>
      </c>
      <c r="D8" s="72" t="s">
        <v>219</v>
      </c>
      <c r="E8" s="84"/>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40" customHeight="1" x14ac:dyDescent="0.2">
      <c r="A9" s="36" t="s">
        <v>69</v>
      </c>
      <c r="B9" s="37" t="s">
        <v>221</v>
      </c>
      <c r="C9" s="77" t="s">
        <v>54</v>
      </c>
      <c r="D9" s="72" t="s">
        <v>222</v>
      </c>
      <c r="E9" s="84"/>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40" customHeight="1" x14ac:dyDescent="0.2">
      <c r="A10" s="52" t="s">
        <v>71</v>
      </c>
      <c r="B10" s="49" t="s">
        <v>224</v>
      </c>
      <c r="C10" s="77" t="s">
        <v>56</v>
      </c>
      <c r="D10" s="72" t="s">
        <v>223</v>
      </c>
      <c r="E10" s="84"/>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40" customHeight="1" x14ac:dyDescent="0.2">
      <c r="A11" s="36" t="s">
        <v>73</v>
      </c>
      <c r="B11" s="37" t="s">
        <v>226</v>
      </c>
      <c r="C11" s="77" t="s">
        <v>58</v>
      </c>
      <c r="D11" s="72" t="s">
        <v>225</v>
      </c>
      <c r="E11" s="8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60" customHeight="1" x14ac:dyDescent="0.2">
      <c r="A12" s="52" t="s">
        <v>127</v>
      </c>
      <c r="B12" s="49" t="s">
        <v>379</v>
      </c>
      <c r="C12" s="77" t="s">
        <v>60</v>
      </c>
      <c r="D12" s="72" t="s">
        <v>227</v>
      </c>
      <c r="E12" s="84"/>
      <c r="G12" s="62" t="s">
        <v>340</v>
      </c>
      <c r="H12" s="63" t="str">
        <f>IFERROR((VLOOKUP($G12,選択肢!$A$2:$E$8,H$6,FALSE)&amp;""),"")</f>
        <v>非該当</v>
      </c>
      <c r="I12" s="63" t="str">
        <f>IFERROR((VLOOKUP($G12,選択肢!$A$2:$E$8,I$6,FALSE)&amp;""),"")</f>
        <v>適</v>
      </c>
      <c r="J12" s="63" t="str">
        <f>IFERROR((VLOOKUP($G12,選択肢!$A$2:$E$8,J$6,FALSE)&amp;""),"")</f>
        <v>否</v>
      </c>
      <c r="K12" s="63" t="str">
        <f>IFERROR((VLOOKUP($G12,選択肢!$A$2:$E$8,K$6,FALSE)&amp;""),"")</f>
        <v/>
      </c>
    </row>
    <row r="13" spans="1:14" ht="60" customHeight="1" x14ac:dyDescent="0.2">
      <c r="A13" s="36" t="s">
        <v>129</v>
      </c>
      <c r="B13" s="37" t="s">
        <v>88</v>
      </c>
      <c r="C13" s="77" t="s">
        <v>134</v>
      </c>
      <c r="D13" s="72" t="s">
        <v>228</v>
      </c>
      <c r="E13" s="84"/>
      <c r="G13" s="62" t="s">
        <v>80</v>
      </c>
      <c r="H13" s="63" t="str">
        <f>IFERROR((VLOOKUP($G13,選択肢!$A$2:$E$8,H$6,FALSE)&amp;""),"")</f>
        <v>適</v>
      </c>
      <c r="I13" s="63" t="str">
        <f>IFERROR((VLOOKUP($G13,選択肢!$A$2:$E$8,I$6,FALSE)&amp;""),"")</f>
        <v>否</v>
      </c>
      <c r="J13" s="63" t="str">
        <f>IFERROR((VLOOKUP($G13,選択肢!$A$2:$E$8,J$6,FALSE)&amp;""),"")</f>
        <v/>
      </c>
      <c r="K13" s="63" t="str">
        <f>IFERROR((VLOOKUP($G13,選択肢!$A$2:$E$8,K$6,FALSE)&amp;""),"")</f>
        <v/>
      </c>
    </row>
    <row r="14" spans="1:14" ht="70" customHeight="1" x14ac:dyDescent="0.2">
      <c r="A14" s="36" t="s">
        <v>168</v>
      </c>
      <c r="B14" s="37" t="s">
        <v>230</v>
      </c>
      <c r="C14" s="77" t="s">
        <v>172</v>
      </c>
      <c r="D14" s="72" t="s">
        <v>229</v>
      </c>
      <c r="E14" s="84"/>
      <c r="G14" s="62" t="s">
        <v>80</v>
      </c>
      <c r="H14" s="63" t="str">
        <f>IFERROR((VLOOKUP($G14,選択肢!$A$2:$E$8,H$6,FALSE)&amp;""),"")</f>
        <v>適</v>
      </c>
      <c r="I14" s="63" t="str">
        <f>IFERROR((VLOOKUP($G14,選択肢!$A$2:$E$8,I$6,FALSE)&amp;""),"")</f>
        <v>否</v>
      </c>
      <c r="J14" s="63" t="str">
        <f>IFERROR((VLOOKUP($G14,選択肢!$A$2:$E$8,J$6,FALSE)&amp;""),"")</f>
        <v/>
      </c>
      <c r="K14" s="63" t="str">
        <f>IFERROR((VLOOKUP($G14,選択肢!$A$2:$E$8,K$6,FALSE)&amp;""),"")</f>
        <v/>
      </c>
    </row>
    <row r="15" spans="1:14" ht="50.15" customHeight="1" thickBot="1" x14ac:dyDescent="0.25">
      <c r="A15" s="52" t="s">
        <v>232</v>
      </c>
      <c r="B15" s="49" t="s">
        <v>196</v>
      </c>
      <c r="C15" s="77" t="s">
        <v>174</v>
      </c>
      <c r="D15" s="72" t="s">
        <v>231</v>
      </c>
      <c r="E15" s="85"/>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42.75" customHeight="1" thickTop="1" x14ac:dyDescent="0.2"/>
    <row r="17" ht="42.75" customHeight="1" x14ac:dyDescent="0.2"/>
    <row r="18" ht="42.75" customHeight="1" x14ac:dyDescent="0.2"/>
    <row r="19" ht="42.75" customHeight="1" x14ac:dyDescent="0.2"/>
    <row r="20" ht="42.75" customHeight="1" x14ac:dyDescent="0.2"/>
  </sheetData>
  <sheetProtection sheet="1" selectLockedCells="1"/>
  <mergeCells count="4">
    <mergeCell ref="A3:B3"/>
    <mergeCell ref="C3:D3"/>
    <mergeCell ref="A6:B6"/>
    <mergeCell ref="C6:D6"/>
  </mergeCells>
  <phoneticPr fontId="4"/>
  <conditionalFormatting sqref="E7:E15">
    <cfRule type="expression" dxfId="16" priority="1">
      <formula>$E$3="対象外"</formula>
    </cfRule>
  </conditionalFormatting>
  <dataValidations count="10">
    <dataValidation type="list" allowBlank="1" showInputMessage="1" showErrorMessage="1" sqref="E3:E4" xr:uid="{F4840FFA-9CC3-467F-BDB4-B1C2E2A554A2}">
      <formula1>【ア】</formula1>
    </dataValidation>
    <dataValidation type="list" allowBlank="1" showInputMessage="1" showErrorMessage="1" sqref="E5" xr:uid="{51D04040-A4CA-4181-8F68-86ED8D798DC8}">
      <formula1>$G$3:$H$3</formula1>
    </dataValidation>
    <dataValidation type="list" allowBlank="1" showInputMessage="1" showErrorMessage="1" sqref="E15" xr:uid="{B86B49D1-5FA4-40FA-A95D-7482CD57BC9A}">
      <formula1>$H$15:$I$15</formula1>
    </dataValidation>
    <dataValidation type="list" allowBlank="1" showInputMessage="1" showErrorMessage="1" sqref="E14" xr:uid="{01098AEF-CD10-4968-95AB-D6016D7C0D49}">
      <formula1>$H$14:$I$14</formula1>
    </dataValidation>
    <dataValidation type="list" allowBlank="1" showInputMessage="1" showErrorMessage="1" sqref="E13" xr:uid="{EA51AB24-0080-46EC-9627-5C290B1549CE}">
      <formula1>$H$13:$I$13</formula1>
    </dataValidation>
    <dataValidation type="list" allowBlank="1" showInputMessage="1" showErrorMessage="1" sqref="E12" xr:uid="{BCA0FC4B-684F-4AC4-B6B8-4175A8B6899C}">
      <formula1>$H$12:$J$12</formula1>
    </dataValidation>
    <dataValidation type="list" allowBlank="1" showInputMessage="1" showErrorMessage="1" sqref="E11" xr:uid="{73BFA49D-0F5D-43B8-A592-BCE1D352AB13}">
      <formula1>$H$11:$I$11</formula1>
    </dataValidation>
    <dataValidation type="list" allowBlank="1" showInputMessage="1" showErrorMessage="1" sqref="E9:E10" xr:uid="{A2E2C15C-4D24-47DF-AF2C-CD4212B13728}">
      <formula1>$H$9:$I$9</formula1>
    </dataValidation>
    <dataValidation type="list" allowBlank="1" showInputMessage="1" showErrorMessage="1" sqref="E8" xr:uid="{A954973A-66B5-4AD1-9139-1734057883BA}">
      <formula1>$H$8:$I$8</formula1>
    </dataValidation>
    <dataValidation type="list" allowBlank="1" showInputMessage="1" showErrorMessage="1" sqref="E7" xr:uid="{427099A9-C4D7-4715-AE09-11331557138D}">
      <formula1>$H$7:$I$7</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43508F-02C9-4D95-BEAC-85F38BF41B6B}">
          <x14:formula1>
            <xm:f>選択肢!$A$2:$A$8</xm:f>
          </x14:formula1>
          <xm:sqref>G7:G15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9E7A-F425-4F5C-BF64-E9BC783F373D}">
  <sheetPr>
    <tabColor theme="8"/>
  </sheetPr>
  <dimension ref="A1:N24"/>
  <sheetViews>
    <sheetView view="pageBreakPreview" zoomScaleNormal="100" zoomScaleSheetLayoutView="100" workbookViewId="0">
      <selection activeCell="E8" sqref="E8"/>
    </sheetView>
  </sheetViews>
  <sheetFormatPr defaultColWidth="9" defaultRowHeight="13" x14ac:dyDescent="0.2"/>
  <cols>
    <col min="1" max="1" width="2.453125" style="1" customWidth="1"/>
    <col min="2" max="2" width="12.6328125" style="1" customWidth="1"/>
    <col min="3" max="3" width="4.08984375" style="1" customWidth="1"/>
    <col min="4" max="4" width="65.6328125" style="1" customWidth="1"/>
    <col min="5" max="5" width="12.6328125" style="21" customWidth="1"/>
    <col min="6" max="6" width="4.90625" style="1" hidden="1" customWidth="1"/>
    <col min="7" max="11" width="9" style="1" hidden="1" customWidth="1"/>
    <col min="12" max="16384" width="9" style="1"/>
  </cols>
  <sheetData>
    <row r="1" spans="1:14" ht="29.25" customHeight="1" x14ac:dyDescent="0.2">
      <c r="A1" s="19" t="s">
        <v>234</v>
      </c>
      <c r="B1" s="20"/>
      <c r="C1" s="20"/>
      <c r="E1" s="88" t="s">
        <v>377</v>
      </c>
    </row>
    <row r="2" spans="1:14" ht="15" customHeight="1" thickBot="1" x14ac:dyDescent="0.25">
      <c r="E2" s="1"/>
      <c r="N2" s="3"/>
    </row>
    <row r="3" spans="1:14" ht="42.75" customHeight="1" thickTop="1" thickBot="1" x14ac:dyDescent="0.25">
      <c r="A3" s="130" t="s">
        <v>0</v>
      </c>
      <c r="B3" s="130"/>
      <c r="C3" s="133" t="s">
        <v>233</v>
      </c>
      <c r="D3" s="134"/>
      <c r="E3" s="81" t="s">
        <v>13</v>
      </c>
    </row>
    <row r="4" spans="1:14" ht="8.25" customHeight="1" thickTop="1" x14ac:dyDescent="0.2">
      <c r="A4" s="59"/>
      <c r="B4" s="59"/>
      <c r="C4" s="60"/>
      <c r="D4" s="60"/>
      <c r="E4" s="75"/>
    </row>
    <row r="5" spans="1:14" ht="15" customHeight="1" x14ac:dyDescent="0.2">
      <c r="A5" s="22" t="s">
        <v>261</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60" customHeight="1" thickTop="1" x14ac:dyDescent="0.2">
      <c r="A7" s="40" t="s">
        <v>64</v>
      </c>
      <c r="B7" s="37" t="s">
        <v>144</v>
      </c>
      <c r="C7" s="77" t="s">
        <v>52</v>
      </c>
      <c r="D7" s="72" t="s">
        <v>113</v>
      </c>
      <c r="E7" s="83"/>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60" customHeight="1" x14ac:dyDescent="0.2">
      <c r="A8" s="36" t="s">
        <v>67</v>
      </c>
      <c r="B8" s="37" t="s">
        <v>236</v>
      </c>
      <c r="C8" s="77" t="s">
        <v>53</v>
      </c>
      <c r="D8" s="72" t="s">
        <v>235</v>
      </c>
      <c r="E8" s="84"/>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70" customHeight="1" x14ac:dyDescent="0.2">
      <c r="A9" s="36" t="s">
        <v>69</v>
      </c>
      <c r="B9" s="37" t="s">
        <v>238</v>
      </c>
      <c r="C9" s="77" t="s">
        <v>54</v>
      </c>
      <c r="D9" s="72" t="s">
        <v>237</v>
      </c>
      <c r="E9" s="84"/>
      <c r="G9" s="62" t="s">
        <v>340</v>
      </c>
      <c r="H9" s="63" t="str">
        <f>IFERROR((VLOOKUP($G9,選択肢!$A$2:$E$8,H$6,FALSE)&amp;""),"")</f>
        <v>非該当</v>
      </c>
      <c r="I9" s="63" t="str">
        <f>IFERROR((VLOOKUP($G9,選択肢!$A$2:$E$8,I$6,FALSE)&amp;""),"")</f>
        <v>適</v>
      </c>
      <c r="J9" s="63" t="str">
        <f>IFERROR((VLOOKUP($G9,選択肢!$A$2:$E$8,J$6,FALSE)&amp;""),"")</f>
        <v>否</v>
      </c>
      <c r="K9" s="63" t="str">
        <f>IFERROR((VLOOKUP($G9,選択肢!$A$2:$E$8,K$6,FALSE)&amp;""),"")</f>
        <v/>
      </c>
    </row>
    <row r="10" spans="1:14" ht="40" customHeight="1" x14ac:dyDescent="0.2">
      <c r="A10" s="52" t="s">
        <v>71</v>
      </c>
      <c r="B10" s="49" t="s">
        <v>240</v>
      </c>
      <c r="C10" s="77" t="s">
        <v>56</v>
      </c>
      <c r="D10" s="72" t="s">
        <v>239</v>
      </c>
      <c r="E10" s="84"/>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70" customHeight="1" x14ac:dyDescent="0.2">
      <c r="A11" s="36" t="s">
        <v>73</v>
      </c>
      <c r="B11" s="37" t="s">
        <v>242</v>
      </c>
      <c r="C11" s="77" t="s">
        <v>58</v>
      </c>
      <c r="D11" s="72" t="s">
        <v>241</v>
      </c>
      <c r="E11" s="8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70" customHeight="1" x14ac:dyDescent="0.2">
      <c r="A12" s="52" t="s">
        <v>127</v>
      </c>
      <c r="B12" s="49" t="s">
        <v>244</v>
      </c>
      <c r="C12" s="77" t="s">
        <v>60</v>
      </c>
      <c r="D12" s="72" t="s">
        <v>243</v>
      </c>
      <c r="E12" s="84"/>
      <c r="G12" s="62" t="s">
        <v>340</v>
      </c>
      <c r="H12" s="63" t="str">
        <f>IFERROR((VLOOKUP($G12,選択肢!$A$2:$E$8,H$6,FALSE)&amp;""),"")</f>
        <v>非該当</v>
      </c>
      <c r="I12" s="63" t="str">
        <f>IFERROR((VLOOKUP($G12,選択肢!$A$2:$E$8,I$6,FALSE)&amp;""),"")</f>
        <v>適</v>
      </c>
      <c r="J12" s="63" t="str">
        <f>IFERROR((VLOOKUP($G12,選択肢!$A$2:$E$8,J$6,FALSE)&amp;""),"")</f>
        <v>否</v>
      </c>
      <c r="K12" s="63" t="str">
        <f>IFERROR((VLOOKUP($G12,選択肢!$A$2:$E$8,K$6,FALSE)&amp;""),"")</f>
        <v/>
      </c>
    </row>
    <row r="13" spans="1:14" ht="90" customHeight="1" x14ac:dyDescent="0.2">
      <c r="A13" s="50" t="s">
        <v>129</v>
      </c>
      <c r="B13" s="47" t="s">
        <v>246</v>
      </c>
      <c r="C13" s="77" t="s">
        <v>134</v>
      </c>
      <c r="D13" s="72" t="s">
        <v>245</v>
      </c>
      <c r="E13" s="84"/>
      <c r="G13" s="62" t="s">
        <v>80</v>
      </c>
      <c r="H13" s="63" t="str">
        <f>IFERROR((VLOOKUP($G13,選択肢!$A$2:$E$8,H$6,FALSE)&amp;""),"")</f>
        <v>適</v>
      </c>
      <c r="I13" s="63" t="str">
        <f>IFERROR((VLOOKUP($G13,選択肢!$A$2:$E$8,I$6,FALSE)&amp;""),"")</f>
        <v>否</v>
      </c>
      <c r="J13" s="63" t="str">
        <f>IFERROR((VLOOKUP($G13,選択肢!$A$2:$E$8,J$6,FALSE)&amp;""),"")</f>
        <v/>
      </c>
      <c r="K13" s="63" t="str">
        <f>IFERROR((VLOOKUP($G13,選択肢!$A$2:$E$8,K$6,FALSE)&amp;""),"")</f>
        <v/>
      </c>
    </row>
    <row r="14" spans="1:14" ht="70" customHeight="1" x14ac:dyDescent="0.2">
      <c r="A14" s="52"/>
      <c r="B14" s="49"/>
      <c r="C14" s="77" t="s">
        <v>172</v>
      </c>
      <c r="D14" s="72" t="s">
        <v>247</v>
      </c>
      <c r="E14" s="84"/>
      <c r="G14" s="62" t="s">
        <v>80</v>
      </c>
      <c r="H14" s="63" t="str">
        <f>IFERROR((VLOOKUP($G14,選択肢!$A$2:$E$8,H$6,FALSE)&amp;""),"")</f>
        <v>適</v>
      </c>
      <c r="I14" s="63" t="str">
        <f>IFERROR((VLOOKUP($G14,選択肢!$A$2:$E$8,I$6,FALSE)&amp;""),"")</f>
        <v>否</v>
      </c>
      <c r="J14" s="63" t="str">
        <f>IFERROR((VLOOKUP($G14,選択肢!$A$2:$E$8,J$6,FALSE)&amp;""),"")</f>
        <v/>
      </c>
      <c r="K14" s="63" t="str">
        <f>IFERROR((VLOOKUP($G14,選択肢!$A$2:$E$8,K$6,FALSE)&amp;""),"")</f>
        <v/>
      </c>
    </row>
    <row r="15" spans="1:14" ht="70" customHeight="1" x14ac:dyDescent="0.2">
      <c r="A15" s="52" t="s">
        <v>168</v>
      </c>
      <c r="B15" s="49" t="s">
        <v>249</v>
      </c>
      <c r="C15" s="77" t="s">
        <v>175</v>
      </c>
      <c r="D15" s="72" t="s">
        <v>248</v>
      </c>
      <c r="E15" s="84"/>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30" customHeight="1" thickBot="1" x14ac:dyDescent="0.25">
      <c r="A16" s="52" t="s">
        <v>232</v>
      </c>
      <c r="B16" s="49" t="s">
        <v>171</v>
      </c>
      <c r="C16" s="77" t="s">
        <v>368</v>
      </c>
      <c r="D16" s="72" t="s">
        <v>176</v>
      </c>
      <c r="E16" s="85"/>
      <c r="G16" s="62" t="s">
        <v>80</v>
      </c>
      <c r="H16" s="63" t="str">
        <f>IFERROR((VLOOKUP($G16,選択肢!$A$2:$E$8,H$6,FALSE)&amp;""),"")</f>
        <v>適</v>
      </c>
      <c r="I16" s="63" t="str">
        <f>IFERROR((VLOOKUP($G16,選択肢!$A$2:$E$8,I$6,FALSE)&amp;""),"")</f>
        <v>否</v>
      </c>
      <c r="J16" s="63" t="str">
        <f>IFERROR((VLOOKUP($G16,選択肢!$A$2:$E$8,J$6,FALSE)&amp;""),"")</f>
        <v/>
      </c>
      <c r="K16" s="63" t="str">
        <f>IFERROR((VLOOKUP($G16,選択肢!$A$2:$E$8,K$6,FALSE)&amp;""),"")</f>
        <v/>
      </c>
    </row>
    <row r="17" spans="1:11" ht="14.25" customHeight="1" thickTop="1" x14ac:dyDescent="0.2">
      <c r="A17" s="56"/>
      <c r="B17" s="56"/>
      <c r="C17" s="53"/>
      <c r="D17" s="54"/>
      <c r="E17" s="55"/>
    </row>
    <row r="18" spans="1:11" ht="14.25" customHeight="1" thickBot="1" x14ac:dyDescent="0.25">
      <c r="A18" s="22" t="s">
        <v>258</v>
      </c>
    </row>
    <row r="19" spans="1:11" ht="42.75" customHeight="1" thickTop="1" thickBot="1" x14ac:dyDescent="0.25">
      <c r="A19" s="130" t="s">
        <v>0</v>
      </c>
      <c r="B19" s="130"/>
      <c r="C19" s="133" t="s">
        <v>259</v>
      </c>
      <c r="D19" s="134"/>
      <c r="E19" s="81" t="s">
        <v>13</v>
      </c>
    </row>
    <row r="20" spans="1:11" ht="9" customHeight="1" thickTop="1" x14ac:dyDescent="0.2">
      <c r="A20" s="57"/>
      <c r="B20" s="57"/>
      <c r="C20" s="58"/>
      <c r="D20" s="58"/>
      <c r="E20" s="76"/>
    </row>
    <row r="21" spans="1:11" ht="21" customHeight="1" thickBot="1" x14ac:dyDescent="0.25">
      <c r="A21" s="129" t="s">
        <v>1</v>
      </c>
      <c r="B21" s="129"/>
      <c r="C21" s="131" t="s">
        <v>31</v>
      </c>
      <c r="D21" s="132"/>
      <c r="E21" s="74" t="s">
        <v>2</v>
      </c>
      <c r="G21" s="62" t="s">
        <v>349</v>
      </c>
      <c r="H21" s="62">
        <v>2</v>
      </c>
      <c r="I21" s="62">
        <v>3</v>
      </c>
      <c r="J21" s="62">
        <v>4</v>
      </c>
      <c r="K21" s="62">
        <v>5</v>
      </c>
    </row>
    <row r="22" spans="1:11" ht="30" customHeight="1" thickTop="1" thickBot="1" x14ac:dyDescent="0.25">
      <c r="A22" s="52"/>
      <c r="B22" s="49"/>
      <c r="C22" s="41"/>
      <c r="D22" s="72" t="s">
        <v>260</v>
      </c>
      <c r="E22" s="87"/>
      <c r="G22" s="62" t="s">
        <v>80</v>
      </c>
      <c r="H22" s="63" t="str">
        <f>IFERROR((VLOOKUP($G22,選択肢!$A$2:$E$8,H$6,FALSE)&amp;""),"")</f>
        <v>適</v>
      </c>
      <c r="I22" s="63" t="str">
        <f>IFERROR((VLOOKUP($G22,選択肢!$A$2:$E$8,I$6,FALSE)&amp;""),"")</f>
        <v>否</v>
      </c>
      <c r="J22" s="63" t="str">
        <f>IFERROR((VLOOKUP($G22,選択肢!$A$2:$E$8,J$6,FALSE)&amp;""),"")</f>
        <v/>
      </c>
      <c r="K22" s="63" t="str">
        <f>IFERROR((VLOOKUP($G22,選択肢!$A$2:$E$8,K$6,FALSE)&amp;""),"")</f>
        <v/>
      </c>
    </row>
    <row r="23" spans="1:11" ht="42.75" customHeight="1" thickTop="1" x14ac:dyDescent="0.2"/>
    <row r="24" spans="1:11" ht="42.75" customHeight="1" x14ac:dyDescent="0.2"/>
  </sheetData>
  <sheetProtection sheet="1" selectLockedCells="1"/>
  <mergeCells count="8">
    <mergeCell ref="A21:B21"/>
    <mergeCell ref="C21:D21"/>
    <mergeCell ref="A3:B3"/>
    <mergeCell ref="C3:D3"/>
    <mergeCell ref="A6:B6"/>
    <mergeCell ref="C6:D6"/>
    <mergeCell ref="A19:B19"/>
    <mergeCell ref="C19:D19"/>
  </mergeCells>
  <phoneticPr fontId="4"/>
  <conditionalFormatting sqref="E7:E16">
    <cfRule type="expression" dxfId="15" priority="2">
      <formula>$E$3="対象外"</formula>
    </cfRule>
  </conditionalFormatting>
  <conditionalFormatting sqref="E22">
    <cfRule type="expression" dxfId="14" priority="1">
      <formula>$E$19="対象外"</formula>
    </cfRule>
  </conditionalFormatting>
  <dataValidations count="13">
    <dataValidation type="list" allowBlank="1" showInputMessage="1" showErrorMessage="1" sqref="E5" xr:uid="{12744778-2698-4D99-A993-680D77D12964}">
      <formula1>$G$3:$H$3</formula1>
    </dataValidation>
    <dataValidation type="list" allowBlank="1" showInputMessage="1" showErrorMessage="1" sqref="E3:E4 E19:E20" xr:uid="{827CFC3B-2535-4C7C-A14C-4F788C6245E3}">
      <formula1>【ア】</formula1>
    </dataValidation>
    <dataValidation type="list" allowBlank="1" showInputMessage="1" showErrorMessage="1" sqref="E16" xr:uid="{8840CEDC-17ED-4AF8-A9ED-741C3E793449}">
      <formula1>$H$16:$I$16</formula1>
    </dataValidation>
    <dataValidation type="list" allowBlank="1" showInputMessage="1" showErrorMessage="1" sqref="E15" xr:uid="{25D6ABEC-82C9-476D-85D5-046F59884893}">
      <formula1>$H$15:$I$15</formula1>
    </dataValidation>
    <dataValidation type="list" allowBlank="1" showInputMessage="1" showErrorMessage="1" sqref="E14" xr:uid="{CFE16573-2E85-44DD-BFC6-4FFDDA2A1B2E}">
      <formula1>$H$14:$I$14</formula1>
    </dataValidation>
    <dataValidation type="list" allowBlank="1" showInputMessage="1" showErrorMessage="1" sqref="E13" xr:uid="{48D2576C-51C4-4CE6-A75E-BBBE2670B10A}">
      <formula1>$H$13:$I$13</formula1>
    </dataValidation>
    <dataValidation type="list" allowBlank="1" showInputMessage="1" showErrorMessage="1" sqref="E12" xr:uid="{BBCB3746-C3AE-4F23-A888-5AA76D601BF4}">
      <formula1>$H$12:$J$12</formula1>
    </dataValidation>
    <dataValidation type="list" allowBlank="1" showInputMessage="1" showErrorMessage="1" sqref="E11" xr:uid="{F74BE3A2-EB1C-4562-BE80-C5E8EB8CE5D9}">
      <formula1>$H$11:$I$11</formula1>
    </dataValidation>
    <dataValidation type="list" allowBlank="1" showInputMessage="1" showErrorMessage="1" sqref="E10" xr:uid="{B0DED038-3734-4458-AA4F-7997A0BCC6D3}">
      <formula1>$H$10:$I$10</formula1>
    </dataValidation>
    <dataValidation type="list" allowBlank="1" showInputMessage="1" showErrorMessage="1" sqref="E9" xr:uid="{FE5F59F0-DCBE-4BB9-BBC7-22749C5F3B33}">
      <formula1>$H$9:$J$9</formula1>
    </dataValidation>
    <dataValidation type="list" allowBlank="1" showInputMessage="1" showErrorMessage="1" sqref="E8" xr:uid="{84D00CD6-2317-4C62-B3D3-D3B7EF214169}">
      <formula1>$H$8:$I$8</formula1>
    </dataValidation>
    <dataValidation type="list" allowBlank="1" showInputMessage="1" showErrorMessage="1" sqref="E7" xr:uid="{1697C850-1E14-4981-9545-83E56B5E8954}">
      <formula1>$H$7:$I$7</formula1>
    </dataValidation>
    <dataValidation type="list" allowBlank="1" showInputMessage="1" showErrorMessage="1" sqref="E22" xr:uid="{EE5B5AA0-22B7-4E87-A814-E045F30BDF21}">
      <formula1>$H$22:$I$22</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841B20-587A-4747-95F8-60362601ED34}">
          <x14:formula1>
            <xm:f>選択肢!$A$2:$A$8</xm:f>
          </x14:formula1>
          <xm:sqref>G22 G7:G16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2F31-DFEC-4774-A6A4-3E4A36D31521}">
  <sheetPr>
    <tabColor theme="8"/>
  </sheetPr>
  <dimension ref="A1:N27"/>
  <sheetViews>
    <sheetView view="pageBreakPreview" zoomScaleNormal="100" zoomScaleSheetLayoutView="100" workbookViewId="0">
      <selection activeCell="E15" sqref="E15"/>
    </sheetView>
  </sheetViews>
  <sheetFormatPr defaultColWidth="9" defaultRowHeight="13" x14ac:dyDescent="0.2"/>
  <cols>
    <col min="1" max="1" width="2.453125" style="1" customWidth="1"/>
    <col min="2" max="2" width="12.6328125" style="1" customWidth="1"/>
    <col min="3" max="3" width="4.08984375" style="1" customWidth="1"/>
    <col min="4" max="4" width="65.6328125" style="1" customWidth="1"/>
    <col min="5" max="5" width="12.6328125" style="21" customWidth="1"/>
    <col min="6" max="6" width="7.08984375" style="1" hidden="1" customWidth="1"/>
    <col min="7" max="11" width="9" style="1" hidden="1" customWidth="1"/>
    <col min="12" max="16384" width="9" style="1"/>
  </cols>
  <sheetData>
    <row r="1" spans="1:14" ht="29.25" customHeight="1" x14ac:dyDescent="0.2">
      <c r="A1" s="19" t="s">
        <v>276</v>
      </c>
      <c r="B1" s="20"/>
      <c r="C1" s="20"/>
      <c r="E1" s="88" t="s">
        <v>377</v>
      </c>
    </row>
    <row r="2" spans="1:14" ht="15" customHeight="1" thickBot="1" x14ac:dyDescent="0.25">
      <c r="E2" s="1"/>
      <c r="N2" s="3"/>
    </row>
    <row r="3" spans="1:14" ht="42.75" customHeight="1" thickTop="1" thickBot="1" x14ac:dyDescent="0.25">
      <c r="A3" s="130" t="s">
        <v>0</v>
      </c>
      <c r="B3" s="130"/>
      <c r="C3" s="133" t="s">
        <v>263</v>
      </c>
      <c r="D3" s="134"/>
      <c r="E3" s="81" t="s">
        <v>13</v>
      </c>
    </row>
    <row r="4" spans="1:14" ht="8.25" customHeight="1" thickTop="1" x14ac:dyDescent="0.2">
      <c r="A4" s="59"/>
      <c r="B4" s="59"/>
      <c r="C4" s="60"/>
      <c r="D4" s="60"/>
      <c r="E4" s="75"/>
    </row>
    <row r="5" spans="1:14" ht="15" customHeight="1" x14ac:dyDescent="0.2">
      <c r="A5" s="22" t="s">
        <v>262</v>
      </c>
      <c r="B5" s="14"/>
      <c r="C5" s="14"/>
      <c r="D5" s="32"/>
      <c r="E5" s="23"/>
    </row>
    <row r="6" spans="1:14" ht="21" customHeight="1" thickBot="1" x14ac:dyDescent="0.25">
      <c r="A6" s="138" t="s">
        <v>1</v>
      </c>
      <c r="B6" s="138"/>
      <c r="C6" s="139" t="s">
        <v>31</v>
      </c>
      <c r="D6" s="140"/>
      <c r="E6" s="89" t="s">
        <v>2</v>
      </c>
      <c r="G6" s="62" t="s">
        <v>349</v>
      </c>
      <c r="H6" s="62">
        <v>2</v>
      </c>
      <c r="I6" s="62">
        <v>3</v>
      </c>
      <c r="J6" s="62">
        <v>4</v>
      </c>
      <c r="K6" s="62">
        <v>5</v>
      </c>
    </row>
    <row r="7" spans="1:14" ht="50.15" customHeight="1" thickTop="1" thickBot="1" x14ac:dyDescent="0.25">
      <c r="A7" s="90"/>
      <c r="B7" s="91" t="s">
        <v>264</v>
      </c>
      <c r="C7" s="92"/>
      <c r="D7" s="93" t="s">
        <v>387</v>
      </c>
      <c r="E7" s="94"/>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8.25" customHeight="1" thickTop="1" x14ac:dyDescent="0.2">
      <c r="A8" s="95"/>
      <c r="B8" s="95"/>
      <c r="C8" s="96"/>
      <c r="D8" s="96"/>
      <c r="E8" s="97"/>
    </row>
    <row r="9" spans="1:14" ht="15" customHeight="1" x14ac:dyDescent="0.2">
      <c r="A9" s="98" t="s">
        <v>388</v>
      </c>
      <c r="B9" s="99"/>
      <c r="C9" s="99"/>
      <c r="D9" s="100"/>
      <c r="E9" s="101"/>
    </row>
    <row r="10" spans="1:14" ht="21" customHeight="1" thickBot="1" x14ac:dyDescent="0.25">
      <c r="A10" s="138" t="s">
        <v>1</v>
      </c>
      <c r="B10" s="138"/>
      <c r="C10" s="139" t="s">
        <v>31</v>
      </c>
      <c r="D10" s="140"/>
      <c r="E10" s="89" t="s">
        <v>2</v>
      </c>
      <c r="G10" s="62" t="s">
        <v>349</v>
      </c>
      <c r="H10" s="62">
        <v>2</v>
      </c>
      <c r="I10" s="62">
        <v>3</v>
      </c>
      <c r="J10" s="62">
        <v>4</v>
      </c>
      <c r="K10" s="62">
        <v>5</v>
      </c>
    </row>
    <row r="11" spans="1:14" ht="40" customHeight="1" thickTop="1" x14ac:dyDescent="0.2">
      <c r="A11" s="102" t="s">
        <v>64</v>
      </c>
      <c r="B11" s="91" t="s">
        <v>265</v>
      </c>
      <c r="C11" s="103" t="s">
        <v>52</v>
      </c>
      <c r="D11" s="93" t="s">
        <v>383</v>
      </c>
      <c r="E11" s="10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30" customHeight="1" x14ac:dyDescent="0.2">
      <c r="A12" s="102" t="s">
        <v>67</v>
      </c>
      <c r="B12" s="91" t="s">
        <v>275</v>
      </c>
      <c r="C12" s="103" t="s">
        <v>77</v>
      </c>
      <c r="D12" s="93" t="s">
        <v>389</v>
      </c>
      <c r="E12" s="105"/>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50.15" customHeight="1" x14ac:dyDescent="0.2">
      <c r="A13" s="144" t="s">
        <v>69</v>
      </c>
      <c r="B13" s="141" t="s">
        <v>274</v>
      </c>
      <c r="C13" s="103" t="s">
        <v>79</v>
      </c>
      <c r="D13" s="93" t="s">
        <v>390</v>
      </c>
      <c r="E13" s="105"/>
      <c r="G13" s="62" t="s">
        <v>340</v>
      </c>
      <c r="H13" s="63" t="str">
        <f>IFERROR((VLOOKUP($G13,選択肢!$A$2:$E$8,H$6,FALSE)&amp;""),"")</f>
        <v>非該当</v>
      </c>
      <c r="I13" s="63" t="str">
        <f>IFERROR((VLOOKUP($G13,選択肢!$A$2:$E$8,I$6,FALSE)&amp;""),"")</f>
        <v>適</v>
      </c>
      <c r="J13" s="63" t="str">
        <f>IFERROR((VLOOKUP($G13,選択肢!$A$2:$E$8,J$6,FALSE)&amp;""),"")</f>
        <v>否</v>
      </c>
      <c r="K13" s="63" t="str">
        <f>IFERROR((VLOOKUP($G13,選択肢!$A$2:$E$8,K$6,FALSE)&amp;""),"")</f>
        <v/>
      </c>
    </row>
    <row r="14" spans="1:14" ht="60" customHeight="1" x14ac:dyDescent="0.2">
      <c r="A14" s="146"/>
      <c r="B14" s="143"/>
      <c r="C14" s="103" t="s">
        <v>81</v>
      </c>
      <c r="D14" s="93" t="s">
        <v>391</v>
      </c>
      <c r="E14" s="105"/>
      <c r="G14" s="62" t="s">
        <v>340</v>
      </c>
      <c r="H14" s="63" t="str">
        <f>IFERROR((VLOOKUP($G14,選択肢!$A$2:$E$8,H$6,FALSE)&amp;""),"")</f>
        <v>非該当</v>
      </c>
      <c r="I14" s="63" t="str">
        <f>IFERROR((VLOOKUP($G14,選択肢!$A$2:$E$8,I$6,FALSE)&amp;""),"")</f>
        <v>適</v>
      </c>
      <c r="J14" s="63" t="str">
        <f>IFERROR((VLOOKUP($G14,選択肢!$A$2:$E$8,J$6,FALSE)&amp;""),"")</f>
        <v>否</v>
      </c>
      <c r="K14" s="63" t="str">
        <f>IFERROR((VLOOKUP($G14,選択肢!$A$2:$E$8,K$6,FALSE)&amp;""),"")</f>
        <v/>
      </c>
    </row>
    <row r="15" spans="1:14" ht="30" customHeight="1" x14ac:dyDescent="0.2">
      <c r="A15" s="106" t="s">
        <v>71</v>
      </c>
      <c r="B15" s="107" t="s">
        <v>36</v>
      </c>
      <c r="C15" s="103" t="s">
        <v>266</v>
      </c>
      <c r="D15" s="93" t="s">
        <v>392</v>
      </c>
      <c r="E15" s="105"/>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60" customHeight="1" x14ac:dyDescent="0.2">
      <c r="A16" s="108" t="s">
        <v>73</v>
      </c>
      <c r="B16" s="109" t="s">
        <v>273</v>
      </c>
      <c r="C16" s="103" t="s">
        <v>256</v>
      </c>
      <c r="D16" s="93" t="s">
        <v>393</v>
      </c>
      <c r="E16" s="105"/>
      <c r="G16" s="62" t="s">
        <v>80</v>
      </c>
      <c r="H16" s="63" t="str">
        <f>IFERROR((VLOOKUP($G16,選択肢!$A$2:$E$8,H$6,FALSE)&amp;""),"")</f>
        <v>適</v>
      </c>
      <c r="I16" s="63" t="str">
        <f>IFERROR((VLOOKUP($G16,選択肢!$A$2:$E$8,I$6,FALSE)&amp;""),"")</f>
        <v>否</v>
      </c>
      <c r="J16" s="63" t="str">
        <f>IFERROR((VLOOKUP($G16,選択肢!$A$2:$E$8,J$6,FALSE)&amp;""),"")</f>
        <v/>
      </c>
      <c r="K16" s="63" t="str">
        <f>IFERROR((VLOOKUP($G16,選択肢!$A$2:$E$8,K$6,FALSE)&amp;""),"")</f>
        <v/>
      </c>
    </row>
    <row r="17" spans="1:11" ht="30" customHeight="1" thickBot="1" x14ac:dyDescent="0.25">
      <c r="A17" s="102" t="s">
        <v>127</v>
      </c>
      <c r="B17" s="91" t="s">
        <v>240</v>
      </c>
      <c r="C17" s="103" t="s">
        <v>257</v>
      </c>
      <c r="D17" s="93" t="s">
        <v>394</v>
      </c>
      <c r="E17" s="110"/>
      <c r="G17" s="62" t="s">
        <v>80</v>
      </c>
      <c r="H17" s="63" t="str">
        <f>IFERROR((VLOOKUP($G17,選択肢!$A$2:$E$8,H$6,FALSE)&amp;""),"")</f>
        <v>適</v>
      </c>
      <c r="I17" s="63" t="str">
        <f>IFERROR((VLOOKUP($G17,選択肢!$A$2:$E$8,I$6,FALSE)&amp;""),"")</f>
        <v>否</v>
      </c>
      <c r="J17" s="63" t="str">
        <f>IFERROR((VLOOKUP($G17,選択肢!$A$2:$E$8,J$6,FALSE)&amp;""),"")</f>
        <v/>
      </c>
      <c r="K17" s="63" t="str">
        <f>IFERROR((VLOOKUP($G17,選択肢!$A$2:$E$8,K$6,FALSE)&amp;""),"")</f>
        <v/>
      </c>
    </row>
    <row r="18" spans="1:11" ht="30" customHeight="1" thickTop="1" thickBot="1" x14ac:dyDescent="0.25">
      <c r="A18" s="144" t="s">
        <v>129</v>
      </c>
      <c r="B18" s="141" t="s">
        <v>272</v>
      </c>
      <c r="C18" s="103" t="s">
        <v>267</v>
      </c>
      <c r="D18" s="147" t="s">
        <v>395</v>
      </c>
      <c r="E18" s="148"/>
      <c r="G18" s="68"/>
      <c r="H18" s="69"/>
      <c r="I18" s="69"/>
      <c r="J18" s="69"/>
      <c r="K18" s="69"/>
    </row>
    <row r="19" spans="1:11" ht="50.15" customHeight="1" thickTop="1" x14ac:dyDescent="0.2">
      <c r="A19" s="145"/>
      <c r="B19" s="142"/>
      <c r="C19" s="103" t="s">
        <v>384</v>
      </c>
      <c r="D19" s="93" t="s">
        <v>268</v>
      </c>
      <c r="E19" s="104"/>
      <c r="G19" s="62" t="s">
        <v>80</v>
      </c>
      <c r="H19" s="63" t="str">
        <f>IFERROR((VLOOKUP($G19,選択肢!$A$2:$E$8,H$6,FALSE)&amp;""),"")</f>
        <v>適</v>
      </c>
      <c r="I19" s="63" t="str">
        <f>IFERROR((VLOOKUP($G19,選択肢!$A$2:$E$8,I$6,FALSE)&amp;""),"")</f>
        <v>否</v>
      </c>
      <c r="J19" s="63" t="str">
        <f>IFERROR((VLOOKUP($G19,選択肢!$A$2:$E$8,J$6,FALSE)&amp;""),"")</f>
        <v/>
      </c>
      <c r="K19" s="63" t="str">
        <f>IFERROR((VLOOKUP($G19,選択肢!$A$2:$E$8,K$6,FALSE)&amp;""),"")</f>
        <v/>
      </c>
    </row>
    <row r="20" spans="1:11" ht="30" customHeight="1" x14ac:dyDescent="0.2">
      <c r="A20" s="145"/>
      <c r="B20" s="142"/>
      <c r="C20" s="103" t="s">
        <v>385</v>
      </c>
      <c r="D20" s="93" t="s">
        <v>269</v>
      </c>
      <c r="E20" s="105"/>
      <c r="G20" s="62" t="s">
        <v>80</v>
      </c>
      <c r="H20" s="63" t="str">
        <f>IFERROR((VLOOKUP($G20,選択肢!$A$2:$E$8,H$6,FALSE)&amp;""),"")</f>
        <v>適</v>
      </c>
      <c r="I20" s="63" t="str">
        <f>IFERROR((VLOOKUP($G20,選択肢!$A$2:$E$8,I$6,FALSE)&amp;""),"")</f>
        <v>否</v>
      </c>
      <c r="J20" s="63" t="str">
        <f>IFERROR((VLOOKUP($G20,選択肢!$A$2:$E$8,J$6,FALSE)&amp;""),"")</f>
        <v/>
      </c>
      <c r="K20" s="63" t="str">
        <f>IFERROR((VLOOKUP($G20,選択肢!$A$2:$E$8,K$6,FALSE)&amp;""),"")</f>
        <v/>
      </c>
    </row>
    <row r="21" spans="1:11" ht="40" customHeight="1" x14ac:dyDescent="0.2">
      <c r="A21" s="146"/>
      <c r="B21" s="143"/>
      <c r="C21" s="103" t="s">
        <v>386</v>
      </c>
      <c r="D21" s="93" t="s">
        <v>270</v>
      </c>
      <c r="E21" s="105"/>
      <c r="G21" s="62" t="s">
        <v>80</v>
      </c>
      <c r="H21" s="63" t="str">
        <f>IFERROR((VLOOKUP($G21,選択肢!$A$2:$E$8,H$6,FALSE)&amp;""),"")</f>
        <v>適</v>
      </c>
      <c r="I21" s="63" t="str">
        <f>IFERROR((VLOOKUP($G21,選択肢!$A$2:$E$8,I$6,FALSE)&amp;""),"")</f>
        <v>否</v>
      </c>
      <c r="J21" s="63" t="str">
        <f>IFERROR((VLOOKUP($G21,選択肢!$A$2:$E$8,J$6,FALSE)&amp;""),"")</f>
        <v/>
      </c>
      <c r="K21" s="63" t="str">
        <f>IFERROR((VLOOKUP($G21,選択肢!$A$2:$E$8,K$6,FALSE)&amp;""),"")</f>
        <v/>
      </c>
    </row>
    <row r="22" spans="1:11" ht="50.15" customHeight="1" thickBot="1" x14ac:dyDescent="0.25">
      <c r="A22" s="106" t="s">
        <v>168</v>
      </c>
      <c r="B22" s="107" t="s">
        <v>271</v>
      </c>
      <c r="C22" s="103" t="s">
        <v>53</v>
      </c>
      <c r="D22" s="93" t="s">
        <v>396</v>
      </c>
      <c r="E22" s="110"/>
      <c r="G22" s="62" t="s">
        <v>80</v>
      </c>
      <c r="H22" s="63" t="str">
        <f>IFERROR((VLOOKUP($G22,選択肢!$A$2:$E$8,H$6,FALSE)&amp;""),"")</f>
        <v>適</v>
      </c>
      <c r="I22" s="63" t="str">
        <f>IFERROR((VLOOKUP($G22,選択肢!$A$2:$E$8,I$6,FALSE)&amp;""),"")</f>
        <v>否</v>
      </c>
      <c r="J22" s="63" t="str">
        <f>IFERROR((VLOOKUP($G22,選択肢!$A$2:$E$8,J$6,FALSE)&amp;""),"")</f>
        <v/>
      </c>
      <c r="K22" s="63" t="str">
        <f>IFERROR((VLOOKUP($G22,選択肢!$A$2:$E$8,K$6,FALSE)&amp;""),"")</f>
        <v/>
      </c>
    </row>
    <row r="23" spans="1:11" ht="42.75" customHeight="1" thickTop="1" x14ac:dyDescent="0.2">
      <c r="A23" s="111"/>
      <c r="B23" s="111"/>
      <c r="C23" s="111"/>
      <c r="D23" s="111"/>
      <c r="E23" s="112"/>
    </row>
    <row r="24" spans="1:11" ht="42.75" customHeight="1" x14ac:dyDescent="0.2">
      <c r="A24" s="111"/>
      <c r="B24" s="111"/>
      <c r="C24" s="111"/>
      <c r="D24" s="111"/>
      <c r="E24" s="112"/>
    </row>
    <row r="25" spans="1:11" ht="42.75" customHeight="1" x14ac:dyDescent="0.2">
      <c r="A25" s="111"/>
      <c r="B25" s="111"/>
      <c r="C25" s="111"/>
      <c r="D25" s="111"/>
      <c r="E25" s="112"/>
    </row>
    <row r="26" spans="1:11" ht="42.75" customHeight="1" x14ac:dyDescent="0.2">
      <c r="A26" s="111"/>
      <c r="B26" s="111"/>
      <c r="C26" s="111"/>
      <c r="D26" s="111"/>
      <c r="E26" s="112"/>
    </row>
    <row r="27" spans="1:11" ht="42.75" customHeight="1" x14ac:dyDescent="0.2"/>
  </sheetData>
  <sheetProtection sheet="1" selectLockedCells="1"/>
  <mergeCells count="11">
    <mergeCell ref="B18:B21"/>
    <mergeCell ref="A18:A21"/>
    <mergeCell ref="B13:B14"/>
    <mergeCell ref="A13:A14"/>
    <mergeCell ref="D18:E18"/>
    <mergeCell ref="A3:B3"/>
    <mergeCell ref="C3:D3"/>
    <mergeCell ref="A6:B6"/>
    <mergeCell ref="C6:D6"/>
    <mergeCell ref="A10:B10"/>
    <mergeCell ref="C10:D10"/>
  </mergeCells>
  <phoneticPr fontId="4"/>
  <conditionalFormatting sqref="E7">
    <cfRule type="expression" dxfId="13" priority="10">
      <formula>$E$3="対象外"</formula>
    </cfRule>
  </conditionalFormatting>
  <conditionalFormatting sqref="E11:E17">
    <cfRule type="expression" dxfId="12" priority="4">
      <formula>$E$3="対象外"</formula>
    </cfRule>
  </conditionalFormatting>
  <conditionalFormatting sqref="E19:E22">
    <cfRule type="expression" dxfId="11" priority="1">
      <formula>$E$3="対象外"</formula>
    </cfRule>
  </conditionalFormatting>
  <dataValidations count="15">
    <dataValidation type="list" allowBlank="1" showInputMessage="1" showErrorMessage="1" sqref="E8:E9" xr:uid="{C74B3A8C-BC52-41C3-A126-F7C2922ACFEE}">
      <formula1>【ウ】</formula1>
    </dataValidation>
    <dataValidation type="list" allowBlank="1" showInputMessage="1" showErrorMessage="1" sqref="E3:E4" xr:uid="{91E8B60B-5424-4E09-A1EB-40D990E6DFA9}">
      <formula1>【ア】</formula1>
    </dataValidation>
    <dataValidation type="list" allowBlank="1" showInputMessage="1" showErrorMessage="1" sqref="E5" xr:uid="{E0E1B527-A587-47DC-9447-509E29CC2BA5}">
      <formula1>$G$3:$H$3</formula1>
    </dataValidation>
    <dataValidation type="list" allowBlank="1" showInputMessage="1" showErrorMessage="1" sqref="E7" xr:uid="{99158960-EFD9-4EC3-BD58-0F758DBFE7EC}">
      <formula1>$H$7:$I$7</formula1>
    </dataValidation>
    <dataValidation type="list" allowBlank="1" showInputMessage="1" showErrorMessage="1" sqref="E17" xr:uid="{FDE0EBB4-5B3F-438D-BCC8-C59BAA0FE4BC}">
      <formula1>$H$17:$I$17</formula1>
    </dataValidation>
    <dataValidation type="list" allowBlank="1" showInputMessage="1" showErrorMessage="1" sqref="E16" xr:uid="{48AA330F-6975-4BC3-8FE6-394FBB4D9EC8}">
      <formula1>$H$16:$I$16</formula1>
    </dataValidation>
    <dataValidation type="list" allowBlank="1" showInputMessage="1" showErrorMessage="1" sqref="E15" xr:uid="{F756E66C-121B-4DE5-A416-60DF7F3600E9}">
      <formula1>$H$15:$I$15</formula1>
    </dataValidation>
    <dataValidation type="list" allowBlank="1" showInputMessage="1" showErrorMessage="1" sqref="E14" xr:uid="{3EEEF0A7-FAFA-428E-AFDB-CB4943DC533D}">
      <formula1>$H$14:$J$14</formula1>
    </dataValidation>
    <dataValidation type="list" allowBlank="1" showInputMessage="1" showErrorMessage="1" sqref="E13" xr:uid="{35402EAE-8F21-4DD6-B882-E06F55E4C820}">
      <formula1>$H$13:$J$13</formula1>
    </dataValidation>
    <dataValidation type="list" allowBlank="1" showInputMessage="1" showErrorMessage="1" sqref="E12" xr:uid="{E8C0C957-8731-41E5-BCAE-80B3F59A135D}">
      <formula1>$H$12:$I$12</formula1>
    </dataValidation>
    <dataValidation type="list" allowBlank="1" showInputMessage="1" showErrorMessage="1" sqref="E11" xr:uid="{8A0D05C5-1B31-44BD-B2E0-EF5C7E1E58A7}">
      <formula1>$H$11:$I$11</formula1>
    </dataValidation>
    <dataValidation type="list" allowBlank="1" showInputMessage="1" showErrorMessage="1" sqref="E22" xr:uid="{E7B94CF2-9125-4873-B9D4-393D39A057CD}">
      <formula1>$H$22:$I$22</formula1>
    </dataValidation>
    <dataValidation type="list" allowBlank="1" showInputMessage="1" showErrorMessage="1" sqref="E21" xr:uid="{67EFB25A-6E5B-44D6-995D-12C2D6B04596}">
      <formula1>$H$21:$I$21</formula1>
    </dataValidation>
    <dataValidation type="list" allowBlank="1" showInputMessage="1" showErrorMessage="1" sqref="E20" xr:uid="{182E2930-FF62-485D-BF99-92D9913BA3AE}">
      <formula1>$H$20:$I$20</formula1>
    </dataValidation>
    <dataValidation type="list" allowBlank="1" showInputMessage="1" showErrorMessage="1" sqref="E19" xr:uid="{BE81071F-BD47-40E3-A978-CB17691CFA9C}">
      <formula1>$H$19:$I$19</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39549D-2121-4728-9BB7-59FF53DA8D68}">
          <x14:formula1>
            <xm:f>選択肢!$A$2:$A$8</xm:f>
          </x14:formula1>
          <xm:sqref>G7 G11:G17 G19:G22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DC87-8AA1-4D32-BCD2-11EF80003E1A}">
  <sheetPr>
    <tabColor theme="8"/>
  </sheetPr>
  <dimension ref="A1:N33"/>
  <sheetViews>
    <sheetView view="pageBreakPreview" topLeftCell="A7" zoomScaleNormal="100" zoomScaleSheetLayoutView="100" workbookViewId="0">
      <selection activeCell="E14" sqref="E14"/>
    </sheetView>
  </sheetViews>
  <sheetFormatPr defaultColWidth="9" defaultRowHeight="13" x14ac:dyDescent="0.2"/>
  <cols>
    <col min="1" max="1" width="2.453125" style="1" customWidth="1"/>
    <col min="2" max="2" width="12.6328125" style="1" customWidth="1"/>
    <col min="3" max="3" width="4.08984375" style="1" customWidth="1"/>
    <col min="4" max="4" width="65.6328125" style="1" customWidth="1"/>
    <col min="5" max="5" width="12.6328125" style="21" customWidth="1"/>
    <col min="6" max="6" width="5.36328125" style="1" hidden="1" customWidth="1"/>
    <col min="7" max="11" width="9" style="1" hidden="1" customWidth="1"/>
    <col min="12" max="16384" width="9" style="1"/>
  </cols>
  <sheetData>
    <row r="1" spans="1:14" ht="29.25" customHeight="1" x14ac:dyDescent="0.2">
      <c r="A1" s="19" t="s">
        <v>277</v>
      </c>
      <c r="B1" s="20"/>
      <c r="C1" s="20"/>
      <c r="E1" s="88" t="s">
        <v>377</v>
      </c>
    </row>
    <row r="2" spans="1:14" ht="15" customHeight="1" thickBot="1" x14ac:dyDescent="0.25">
      <c r="E2" s="1"/>
      <c r="N2" s="3"/>
    </row>
    <row r="3" spans="1:14" ht="42.75" customHeight="1" thickTop="1" thickBot="1" x14ac:dyDescent="0.25">
      <c r="A3" s="130" t="s">
        <v>0</v>
      </c>
      <c r="B3" s="130"/>
      <c r="C3" s="133" t="s">
        <v>278</v>
      </c>
      <c r="D3" s="134"/>
      <c r="E3" s="81" t="s">
        <v>13</v>
      </c>
    </row>
    <row r="4" spans="1:14" ht="8.25" customHeight="1" thickTop="1" x14ac:dyDescent="0.2">
      <c r="A4" s="59"/>
      <c r="B4" s="59"/>
      <c r="C4" s="60"/>
      <c r="D4" s="60"/>
      <c r="E4" s="75"/>
    </row>
    <row r="5" spans="1:14" ht="15" customHeight="1" x14ac:dyDescent="0.2">
      <c r="A5" s="98" t="s">
        <v>397</v>
      </c>
      <c r="B5" s="99"/>
      <c r="C5" s="99"/>
      <c r="D5" s="100"/>
      <c r="E5" s="101"/>
    </row>
    <row r="6" spans="1:14" ht="21" customHeight="1" thickBot="1" x14ac:dyDescent="0.25">
      <c r="A6" s="138" t="s">
        <v>1</v>
      </c>
      <c r="B6" s="138"/>
      <c r="C6" s="139" t="s">
        <v>31</v>
      </c>
      <c r="D6" s="140"/>
      <c r="E6" s="89" t="s">
        <v>2</v>
      </c>
      <c r="G6" s="62" t="s">
        <v>349</v>
      </c>
      <c r="H6" s="62">
        <v>2</v>
      </c>
      <c r="I6" s="62">
        <v>3</v>
      </c>
      <c r="J6" s="62">
        <v>4</v>
      </c>
      <c r="K6" s="62">
        <v>5</v>
      </c>
    </row>
    <row r="7" spans="1:14" ht="55" customHeight="1" thickTop="1" x14ac:dyDescent="0.2">
      <c r="A7" s="102" t="s">
        <v>64</v>
      </c>
      <c r="B7" s="91" t="s">
        <v>279</v>
      </c>
      <c r="C7" s="92"/>
      <c r="D7" s="93" t="s">
        <v>398</v>
      </c>
      <c r="E7" s="104"/>
      <c r="G7" s="62" t="s">
        <v>353</v>
      </c>
      <c r="H7" s="63" t="str">
        <f>IFERROR((VLOOKUP($G7,選択肢!$A$2:$E$8,H$6,FALSE)&amp;""),"")</f>
        <v>非該当</v>
      </c>
      <c r="I7" s="63" t="str">
        <f>IFERROR((VLOOKUP($G7,選択肢!$A$2:$E$8,I$6,FALSE)&amp;""),"")</f>
        <v>適</v>
      </c>
      <c r="J7" s="63" t="str">
        <f>IFERROR((VLOOKUP($G7,選択肢!$A$2:$E$8,J$6,FALSE)&amp;""),"")</f>
        <v>否（努力）</v>
      </c>
      <c r="K7" s="63" t="str">
        <f>IFERROR((VLOOKUP($G7,選択肢!$A$2:$E$8,K$6,FALSE)&amp;""),"")</f>
        <v/>
      </c>
    </row>
    <row r="8" spans="1:14" ht="40" customHeight="1" x14ac:dyDescent="0.2">
      <c r="A8" s="102" t="s">
        <v>67</v>
      </c>
      <c r="B8" s="91" t="s">
        <v>280</v>
      </c>
      <c r="C8" s="103" t="s">
        <v>52</v>
      </c>
      <c r="D8" s="93" t="s">
        <v>399</v>
      </c>
      <c r="E8" s="105"/>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30" customHeight="1" x14ac:dyDescent="0.2">
      <c r="A9" s="108" t="s">
        <v>69</v>
      </c>
      <c r="B9" s="109" t="s">
        <v>275</v>
      </c>
      <c r="C9" s="103" t="s">
        <v>53</v>
      </c>
      <c r="D9" s="93" t="s">
        <v>389</v>
      </c>
      <c r="E9" s="105"/>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50.15" customHeight="1" x14ac:dyDescent="0.2">
      <c r="A10" s="102" t="s">
        <v>71</v>
      </c>
      <c r="B10" s="91" t="s">
        <v>274</v>
      </c>
      <c r="C10" s="103" t="s">
        <v>54</v>
      </c>
      <c r="D10" s="93" t="s">
        <v>390</v>
      </c>
      <c r="E10" s="105"/>
      <c r="G10" s="62" t="s">
        <v>340</v>
      </c>
      <c r="H10" s="63" t="str">
        <f>IFERROR((VLOOKUP($G10,選択肢!$A$2:$E$8,H$6,FALSE)&amp;""),"")</f>
        <v>非該当</v>
      </c>
      <c r="I10" s="63" t="str">
        <f>IFERROR((VLOOKUP($G10,選択肢!$A$2:$E$8,I$6,FALSE)&amp;""),"")</f>
        <v>適</v>
      </c>
      <c r="J10" s="63" t="str">
        <f>IFERROR((VLOOKUP($G10,選択肢!$A$2:$E$8,J$6,FALSE)&amp;""),"")</f>
        <v>否</v>
      </c>
      <c r="K10" s="63" t="str">
        <f>IFERROR((VLOOKUP($G10,選択肢!$A$2:$E$8,K$6,FALSE)&amp;""),"")</f>
        <v/>
      </c>
    </row>
    <row r="11" spans="1:14" ht="30" customHeight="1" thickBot="1" x14ac:dyDescent="0.25">
      <c r="A11" s="106" t="s">
        <v>71</v>
      </c>
      <c r="B11" s="107" t="s">
        <v>36</v>
      </c>
      <c r="C11" s="103" t="s">
        <v>56</v>
      </c>
      <c r="D11" s="93" t="s">
        <v>392</v>
      </c>
      <c r="E11" s="110"/>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25" customHeight="1" thickTop="1" thickBot="1" x14ac:dyDescent="0.25">
      <c r="A12" s="144" t="s">
        <v>73</v>
      </c>
      <c r="B12" s="141" t="s">
        <v>272</v>
      </c>
      <c r="C12" s="103" t="s">
        <v>58</v>
      </c>
      <c r="D12" s="147" t="s">
        <v>403</v>
      </c>
      <c r="E12" s="148"/>
      <c r="G12" s="68"/>
      <c r="H12" s="69"/>
      <c r="I12" s="69"/>
      <c r="J12" s="69"/>
      <c r="K12" s="69"/>
    </row>
    <row r="13" spans="1:14" ht="40" customHeight="1" thickTop="1" x14ac:dyDescent="0.2">
      <c r="A13" s="145"/>
      <c r="B13" s="142"/>
      <c r="C13" s="103" t="s">
        <v>77</v>
      </c>
      <c r="D13" s="93" t="s">
        <v>268</v>
      </c>
      <c r="E13" s="104"/>
      <c r="G13" s="62" t="s">
        <v>80</v>
      </c>
      <c r="H13" s="63" t="str">
        <f>IFERROR((VLOOKUP($G13,選択肢!$A$2:$E$8,H$6,FALSE)&amp;""),"")</f>
        <v>適</v>
      </c>
      <c r="I13" s="63" t="str">
        <f>IFERROR((VLOOKUP($G13,選択肢!$A$2:$E$8,I$6,FALSE)&amp;""),"")</f>
        <v>否</v>
      </c>
      <c r="J13" s="63" t="str">
        <f>IFERROR((VLOOKUP($G13,選択肢!$A$2:$E$8,J$6,FALSE)&amp;""),"")</f>
        <v/>
      </c>
      <c r="K13" s="63" t="str">
        <f>IFERROR((VLOOKUP($G13,選択肢!$A$2:$E$8,K$6,FALSE)&amp;""),"")</f>
        <v/>
      </c>
    </row>
    <row r="14" spans="1:14" ht="30" customHeight="1" x14ac:dyDescent="0.2">
      <c r="A14" s="145"/>
      <c r="B14" s="142"/>
      <c r="C14" s="103" t="s">
        <v>79</v>
      </c>
      <c r="D14" s="93" t="s">
        <v>269</v>
      </c>
      <c r="E14" s="105"/>
      <c r="G14" s="62" t="s">
        <v>80</v>
      </c>
      <c r="H14" s="63" t="str">
        <f>IFERROR((VLOOKUP($G14,選択肢!$A$2:$E$8,H$6,FALSE)&amp;""),"")</f>
        <v>適</v>
      </c>
      <c r="I14" s="63" t="str">
        <f>IFERROR((VLOOKUP($G14,選択肢!$A$2:$E$8,I$6,FALSE)&amp;""),"")</f>
        <v>否</v>
      </c>
      <c r="J14" s="63" t="str">
        <f>IFERROR((VLOOKUP($G14,選択肢!$A$2:$E$8,J$6,FALSE)&amp;""),"")</f>
        <v/>
      </c>
      <c r="K14" s="63" t="str">
        <f>IFERROR((VLOOKUP($G14,選択肢!$A$2:$E$8,K$6,FALSE)&amp;""),"")</f>
        <v/>
      </c>
    </row>
    <row r="15" spans="1:14" ht="30" customHeight="1" x14ac:dyDescent="0.2">
      <c r="A15" s="146"/>
      <c r="B15" s="143"/>
      <c r="C15" s="103" t="s">
        <v>81</v>
      </c>
      <c r="D15" s="93" t="s">
        <v>270</v>
      </c>
      <c r="E15" s="105"/>
      <c r="G15" s="62" t="s">
        <v>80</v>
      </c>
      <c r="H15" s="63" t="str">
        <f>IFERROR((VLOOKUP($G15,選択肢!$A$2:$E$8,H$6,FALSE)&amp;""),"")</f>
        <v>適</v>
      </c>
      <c r="I15" s="63" t="str">
        <f>IFERROR((VLOOKUP($G15,選択肢!$A$2:$E$8,I$6,FALSE)&amp;""),"")</f>
        <v>否</v>
      </c>
      <c r="J15" s="63" t="str">
        <f>IFERROR((VLOOKUP($G15,選択肢!$A$2:$E$8,J$6,FALSE)&amp;""),"")</f>
        <v/>
      </c>
      <c r="K15" s="63" t="str">
        <f>IFERROR((VLOOKUP($G15,選択肢!$A$2:$E$8,K$6,FALSE)&amp;""),"")</f>
        <v/>
      </c>
    </row>
    <row r="16" spans="1:14" ht="40" customHeight="1" thickBot="1" x14ac:dyDescent="0.25">
      <c r="A16" s="106" t="s">
        <v>127</v>
      </c>
      <c r="B16" s="107" t="s">
        <v>271</v>
      </c>
      <c r="C16" s="103" t="s">
        <v>60</v>
      </c>
      <c r="D16" s="93" t="s">
        <v>400</v>
      </c>
      <c r="E16" s="110"/>
      <c r="G16" s="62" t="s">
        <v>80</v>
      </c>
      <c r="H16" s="63" t="str">
        <f>IFERROR((VLOOKUP($G16,選択肢!$A$2:$E$8,H$6,FALSE)&amp;""),"")</f>
        <v>適</v>
      </c>
      <c r="I16" s="63" t="str">
        <f>IFERROR((VLOOKUP($G16,選択肢!$A$2:$E$8,I$6,FALSE)&amp;""),"")</f>
        <v>否</v>
      </c>
      <c r="J16" s="63" t="str">
        <f>IFERROR((VLOOKUP($G16,選択肢!$A$2:$E$8,J$6,FALSE)&amp;""),"")</f>
        <v/>
      </c>
      <c r="K16" s="63" t="str">
        <f>IFERROR((VLOOKUP($G16,選択肢!$A$2:$E$8,K$6,FALSE)&amp;""),"")</f>
        <v/>
      </c>
    </row>
    <row r="17" spans="1:11" ht="8.25" customHeight="1" thickTop="1" x14ac:dyDescent="0.2">
      <c r="A17" s="95"/>
      <c r="B17" s="95"/>
      <c r="C17" s="96"/>
      <c r="D17" s="96"/>
      <c r="E17" s="97"/>
    </row>
    <row r="18" spans="1:11" ht="15" customHeight="1" x14ac:dyDescent="0.2">
      <c r="A18" s="98" t="s">
        <v>11</v>
      </c>
      <c r="B18" s="99"/>
      <c r="C18" s="99"/>
      <c r="D18" s="100"/>
      <c r="E18" s="101"/>
    </row>
    <row r="19" spans="1:11" ht="21" customHeight="1" thickBot="1" x14ac:dyDescent="0.25">
      <c r="A19" s="138" t="s">
        <v>1</v>
      </c>
      <c r="B19" s="138"/>
      <c r="C19" s="139" t="s">
        <v>31</v>
      </c>
      <c r="D19" s="140"/>
      <c r="E19" s="89" t="s">
        <v>2</v>
      </c>
      <c r="G19" s="62" t="s">
        <v>349</v>
      </c>
      <c r="H19" s="62">
        <v>2</v>
      </c>
      <c r="I19" s="62">
        <v>3</v>
      </c>
      <c r="J19" s="62">
        <v>4</v>
      </c>
      <c r="K19" s="62">
        <v>5</v>
      </c>
    </row>
    <row r="20" spans="1:11" ht="50.15" customHeight="1" thickTop="1" x14ac:dyDescent="0.2">
      <c r="A20" s="113" t="s">
        <v>64</v>
      </c>
      <c r="B20" s="91" t="s">
        <v>283</v>
      </c>
      <c r="C20" s="103"/>
      <c r="D20" s="93" t="s">
        <v>281</v>
      </c>
      <c r="E20" s="104"/>
      <c r="G20" s="62" t="s">
        <v>340</v>
      </c>
      <c r="H20" s="63" t="str">
        <f>IFERROR((VLOOKUP($G20,選択肢!$A$2:$E$8,H$19,FALSE)&amp;""),"")</f>
        <v>非該当</v>
      </c>
      <c r="I20" s="63" t="str">
        <f>IFERROR((VLOOKUP($G20,選択肢!$A$2:$E$8,I$19,FALSE)&amp;""),"")</f>
        <v>適</v>
      </c>
      <c r="J20" s="63" t="str">
        <f>IFERROR((VLOOKUP($G20,選択肢!$A$2:$E$8,J$19,FALSE)&amp;""),"")</f>
        <v>否</v>
      </c>
      <c r="K20" s="63" t="str">
        <f>IFERROR((VLOOKUP($G20,選択肢!$A$2:$E$8,K$19,FALSE)&amp;""),"")</f>
        <v/>
      </c>
    </row>
    <row r="21" spans="1:11" ht="60" customHeight="1" thickBot="1" x14ac:dyDescent="0.25">
      <c r="A21" s="90" t="s">
        <v>67</v>
      </c>
      <c r="B21" s="91" t="s">
        <v>284</v>
      </c>
      <c r="C21" s="103" t="s">
        <v>52</v>
      </c>
      <c r="D21" s="93" t="s">
        <v>282</v>
      </c>
      <c r="E21" s="110"/>
      <c r="G21" s="62" t="s">
        <v>340</v>
      </c>
      <c r="H21" s="63" t="str">
        <f>IFERROR((VLOOKUP($G21,選択肢!$A$2:$E$8,H$19,FALSE)&amp;""),"")</f>
        <v>非該当</v>
      </c>
      <c r="I21" s="63" t="str">
        <f>IFERROR((VLOOKUP($G21,選択肢!$A$2:$E$8,I$19,FALSE)&amp;""),"")</f>
        <v>適</v>
      </c>
      <c r="J21" s="63" t="str">
        <f>IFERROR((VLOOKUP($G21,選択肢!$A$2:$E$8,J$19,FALSE)&amp;""),"")</f>
        <v>否</v>
      </c>
      <c r="K21" s="63" t="str">
        <f>IFERROR((VLOOKUP($G21,選択肢!$A$2:$E$8,K$19,FALSE)&amp;""),"")</f>
        <v/>
      </c>
    </row>
    <row r="22" spans="1:11" ht="8.25" customHeight="1" thickTop="1" x14ac:dyDescent="0.2">
      <c r="A22" s="95"/>
      <c r="B22" s="95"/>
      <c r="C22" s="96"/>
      <c r="D22" s="96"/>
      <c r="E22" s="97"/>
    </row>
    <row r="23" spans="1:11" ht="15" customHeight="1" x14ac:dyDescent="0.2">
      <c r="A23" s="98" t="s">
        <v>285</v>
      </c>
      <c r="B23" s="99"/>
      <c r="C23" s="99"/>
      <c r="D23" s="100"/>
      <c r="E23" s="101"/>
    </row>
    <row r="24" spans="1:11" ht="21" customHeight="1" thickBot="1" x14ac:dyDescent="0.25">
      <c r="A24" s="138" t="s">
        <v>1</v>
      </c>
      <c r="B24" s="138"/>
      <c r="C24" s="139" t="s">
        <v>31</v>
      </c>
      <c r="D24" s="140"/>
      <c r="E24" s="89" t="s">
        <v>2</v>
      </c>
      <c r="G24" s="62" t="s">
        <v>349</v>
      </c>
      <c r="H24" s="62">
        <v>2</v>
      </c>
      <c r="I24" s="62">
        <v>3</v>
      </c>
      <c r="J24" s="62">
        <v>4</v>
      </c>
      <c r="K24" s="62">
        <v>5</v>
      </c>
    </row>
    <row r="25" spans="1:11" ht="50.15" customHeight="1" thickTop="1" x14ac:dyDescent="0.2">
      <c r="A25" s="113" t="s">
        <v>64</v>
      </c>
      <c r="B25" s="91" t="s">
        <v>7</v>
      </c>
      <c r="C25" s="103"/>
      <c r="D25" s="93" t="s">
        <v>401</v>
      </c>
      <c r="E25" s="104"/>
      <c r="G25" s="62" t="s">
        <v>340</v>
      </c>
      <c r="H25" s="63" t="str">
        <f>IFERROR((VLOOKUP($G25,選択肢!$A$2:$E$8,H$24,FALSE)&amp;""),"")</f>
        <v>非該当</v>
      </c>
      <c r="I25" s="63" t="str">
        <f>IFERROR((VLOOKUP($G25,選択肢!$A$2:$E$8,I$24,FALSE)&amp;""),"")</f>
        <v>適</v>
      </c>
      <c r="J25" s="63" t="str">
        <f>IFERROR((VLOOKUP($G25,選択肢!$A$2:$E$8,J$24,FALSE)&amp;""),"")</f>
        <v>否</v>
      </c>
      <c r="K25" s="63" t="str">
        <f>IFERROR((VLOOKUP($G25,選択肢!$A$2:$E$8,K$24,FALSE)&amp;""),"")</f>
        <v/>
      </c>
    </row>
    <row r="26" spans="1:11" ht="65.150000000000006" customHeight="1" x14ac:dyDescent="0.2">
      <c r="A26" s="90" t="s">
        <v>67</v>
      </c>
      <c r="B26" s="91" t="s">
        <v>286</v>
      </c>
      <c r="C26" s="103" t="s">
        <v>52</v>
      </c>
      <c r="D26" s="93" t="s">
        <v>288</v>
      </c>
      <c r="E26" s="105"/>
      <c r="G26" s="62" t="s">
        <v>80</v>
      </c>
      <c r="H26" s="63" t="str">
        <f>IFERROR((VLOOKUP($G26,選択肢!$A$2:$E$8,H$24,FALSE)&amp;""),"")</f>
        <v>適</v>
      </c>
      <c r="I26" s="63" t="str">
        <f>IFERROR((VLOOKUP($G26,選択肢!$A$2:$E$8,I$24,FALSE)&amp;""),"")</f>
        <v>否</v>
      </c>
      <c r="J26" s="63" t="str">
        <f>IFERROR((VLOOKUP($G26,選択肢!$A$2:$E$8,J$24,FALSE)&amp;""),"")</f>
        <v/>
      </c>
      <c r="K26" s="63" t="str">
        <f>IFERROR((VLOOKUP($G26,選択肢!$A$2:$E$8,K$24,FALSE)&amp;""),"")</f>
        <v/>
      </c>
    </row>
    <row r="27" spans="1:11" ht="40" customHeight="1" x14ac:dyDescent="0.2">
      <c r="A27" s="90" t="s">
        <v>69</v>
      </c>
      <c r="B27" s="91" t="s">
        <v>287</v>
      </c>
      <c r="C27" s="103" t="s">
        <v>53</v>
      </c>
      <c r="D27" s="93" t="s">
        <v>289</v>
      </c>
      <c r="E27" s="105"/>
      <c r="G27" s="62" t="s">
        <v>80</v>
      </c>
      <c r="H27" s="63" t="str">
        <f>IFERROR((VLOOKUP($G27,選択肢!$A$2:$E$8,H$24,FALSE)&amp;""),"")</f>
        <v>適</v>
      </c>
      <c r="I27" s="63" t="str">
        <f>IFERROR((VLOOKUP($G27,選択肢!$A$2:$E$8,I$24,FALSE)&amp;""),"")</f>
        <v>否</v>
      </c>
      <c r="J27" s="63" t="str">
        <f>IFERROR((VLOOKUP($G27,選択肢!$A$2:$E$8,J$24,FALSE)&amp;""),"")</f>
        <v/>
      </c>
      <c r="K27" s="63" t="str">
        <f>IFERROR((VLOOKUP($G27,選択肢!$A$2:$E$8,K$24,FALSE)&amp;""),"")</f>
        <v/>
      </c>
    </row>
    <row r="28" spans="1:11" ht="65.150000000000006" customHeight="1" thickBot="1" x14ac:dyDescent="0.25">
      <c r="A28" s="90" t="s">
        <v>71</v>
      </c>
      <c r="B28" s="91" t="s">
        <v>271</v>
      </c>
      <c r="C28" s="103" t="s">
        <v>54</v>
      </c>
      <c r="D28" s="93" t="s">
        <v>290</v>
      </c>
      <c r="E28" s="110"/>
      <c r="G28" s="62" t="s">
        <v>80</v>
      </c>
      <c r="H28" s="63" t="str">
        <f>IFERROR((VLOOKUP($G28,選択肢!$A$2:$E$8,H$24,FALSE)&amp;""),"")</f>
        <v>適</v>
      </c>
      <c r="I28" s="63" t="str">
        <f>IFERROR((VLOOKUP($G28,選択肢!$A$2:$E$8,I$24,FALSE)&amp;""),"")</f>
        <v>否</v>
      </c>
      <c r="J28" s="63" t="str">
        <f>IFERROR((VLOOKUP($G28,選択肢!$A$2:$E$8,J$24,FALSE)&amp;""),"")</f>
        <v/>
      </c>
      <c r="K28" s="63" t="str">
        <f>IFERROR((VLOOKUP($G28,選択肢!$A$2:$E$8,K$24,FALSE)&amp;""),"")</f>
        <v/>
      </c>
    </row>
    <row r="29" spans="1:11" ht="8.25" customHeight="1" thickTop="1" x14ac:dyDescent="0.2">
      <c r="A29" s="95"/>
      <c r="B29" s="95"/>
      <c r="C29" s="96"/>
      <c r="D29" s="96"/>
      <c r="E29" s="97"/>
    </row>
    <row r="30" spans="1:11" ht="15" customHeight="1" x14ac:dyDescent="0.2">
      <c r="A30" s="98" t="s">
        <v>291</v>
      </c>
      <c r="B30" s="99"/>
      <c r="C30" s="99"/>
      <c r="D30" s="100"/>
      <c r="E30" s="101"/>
    </row>
    <row r="31" spans="1:11" ht="21" customHeight="1" thickBot="1" x14ac:dyDescent="0.25">
      <c r="A31" s="138" t="s">
        <v>1</v>
      </c>
      <c r="B31" s="138"/>
      <c r="C31" s="139" t="s">
        <v>31</v>
      </c>
      <c r="D31" s="140"/>
      <c r="E31" s="89" t="s">
        <v>2</v>
      </c>
      <c r="G31" s="62" t="s">
        <v>349</v>
      </c>
      <c r="H31" s="62">
        <v>2</v>
      </c>
      <c r="I31" s="62">
        <v>3</v>
      </c>
      <c r="J31" s="62">
        <v>4</v>
      </c>
      <c r="K31" s="62">
        <v>5</v>
      </c>
    </row>
    <row r="32" spans="1:11" ht="40" customHeight="1" thickTop="1" thickBot="1" x14ac:dyDescent="0.25">
      <c r="A32" s="113" t="s">
        <v>64</v>
      </c>
      <c r="B32" s="91" t="s">
        <v>375</v>
      </c>
      <c r="C32" s="92"/>
      <c r="D32" s="93" t="s">
        <v>402</v>
      </c>
      <c r="E32" s="94"/>
      <c r="G32" s="62" t="s">
        <v>350</v>
      </c>
      <c r="H32" s="63" t="str">
        <f>IFERROR((VLOOKUP($G32,選択肢!$A$2:$E$8,H$31,FALSE)&amp;""),"")</f>
        <v>適</v>
      </c>
      <c r="I32" s="63" t="str">
        <f>IFERROR((VLOOKUP($G32,選択肢!$A$2:$E$8,I$31,FALSE)&amp;""),"")</f>
        <v>否</v>
      </c>
      <c r="J32" s="63" t="str">
        <f>IFERROR((VLOOKUP($G32,選択肢!$A$2:$E$8,J$31,FALSE)&amp;""),"")</f>
        <v/>
      </c>
      <c r="K32" s="63" t="str">
        <f>IFERROR((VLOOKUP($G32,選択肢!$A$2:$E$8,K$31,FALSE)&amp;""),"")</f>
        <v/>
      </c>
    </row>
    <row r="33" ht="13.5" thickTop="1" x14ac:dyDescent="0.2"/>
  </sheetData>
  <sheetProtection sheet="1" selectLockedCells="1"/>
  <mergeCells count="13">
    <mergeCell ref="A31:B31"/>
    <mergeCell ref="C31:D31"/>
    <mergeCell ref="A12:A15"/>
    <mergeCell ref="B12:B15"/>
    <mergeCell ref="D12:E12"/>
    <mergeCell ref="A19:B19"/>
    <mergeCell ref="C19:D19"/>
    <mergeCell ref="A3:B3"/>
    <mergeCell ref="C3:D3"/>
    <mergeCell ref="A6:B6"/>
    <mergeCell ref="C6:D6"/>
    <mergeCell ref="A24:B24"/>
    <mergeCell ref="C24:D24"/>
  </mergeCells>
  <phoneticPr fontId="4"/>
  <conditionalFormatting sqref="E7:E11">
    <cfRule type="expression" dxfId="10" priority="12">
      <formula>$E$3="対象外"</formula>
    </cfRule>
  </conditionalFormatting>
  <conditionalFormatting sqref="E13:E16">
    <cfRule type="expression" dxfId="9" priority="8">
      <formula>$E$3="対象外"</formula>
    </cfRule>
  </conditionalFormatting>
  <conditionalFormatting sqref="E20:E21">
    <cfRule type="expression" dxfId="8" priority="6">
      <formula>$E$3="対象外"</formula>
    </cfRule>
  </conditionalFormatting>
  <conditionalFormatting sqref="E25:E28">
    <cfRule type="expression" dxfId="7" priority="2">
      <formula>$E$3="対象外"</formula>
    </cfRule>
  </conditionalFormatting>
  <conditionalFormatting sqref="E32">
    <cfRule type="expression" dxfId="6" priority="1">
      <formula>$E$3="対象外"</formula>
    </cfRule>
  </conditionalFormatting>
  <dataValidations count="19">
    <dataValidation type="list" allowBlank="1" showInputMessage="1" showErrorMessage="1" sqref="E29 E17 E22 E3:E4" xr:uid="{252EBE29-6D40-4C72-9937-767C18B98EE7}">
      <formula1>【ア】</formula1>
    </dataValidation>
    <dataValidation type="list" allowBlank="1" showInputMessage="1" showErrorMessage="1" sqref="E5" xr:uid="{1544CF28-33B1-4012-87CC-EC594382FEA7}">
      <formula1>【ウ】</formula1>
    </dataValidation>
    <dataValidation type="list" allowBlank="1" showInputMessage="1" showErrorMessage="1" sqref="E18 E23 E30" xr:uid="{DAFED2FD-5C49-486D-8228-53D7DE03A448}">
      <formula1>$G$3:$H$3</formula1>
    </dataValidation>
    <dataValidation type="list" allowBlank="1" showInputMessage="1" showErrorMessage="1" sqref="E11" xr:uid="{E685425C-74C7-4682-9790-234D287AAF38}">
      <formula1>$H$11:$I$11</formula1>
    </dataValidation>
    <dataValidation type="list" allowBlank="1" showInputMessage="1" showErrorMessage="1" sqref="E10" xr:uid="{4558E6AA-CD60-45F4-9A1A-7B7F3B466A33}">
      <formula1>$H$10:$J$10</formula1>
    </dataValidation>
    <dataValidation type="list" allowBlank="1" showInputMessage="1" showErrorMessage="1" sqref="E9" xr:uid="{CE534C80-1439-4691-BDBA-01774420AE06}">
      <formula1>$H$9:$I$9</formula1>
    </dataValidation>
    <dataValidation type="list" allowBlank="1" showInputMessage="1" showErrorMessage="1" sqref="E8" xr:uid="{FA45F6EB-559B-4929-8953-F21231750F4D}">
      <formula1>$H$8:$I$8</formula1>
    </dataValidation>
    <dataValidation type="list" allowBlank="1" showInputMessage="1" showErrorMessage="1" sqref="E7" xr:uid="{BBC24415-2FCE-4B1C-8169-E11DD5414426}">
      <formula1>$H$7:$J$7</formula1>
    </dataValidation>
    <dataValidation type="list" allowBlank="1" showInputMessage="1" showErrorMessage="1" sqref="E16" xr:uid="{4E2EF94B-48C5-4FB6-99C4-E866A4F1DA0F}">
      <formula1>$H$16:$I$16</formula1>
    </dataValidation>
    <dataValidation type="list" allowBlank="1" showInputMessage="1" showErrorMessage="1" sqref="E15" xr:uid="{F7C955DB-8218-4C3F-9052-4522BB9D12EA}">
      <formula1>$H$15:$I$15</formula1>
    </dataValidation>
    <dataValidation type="list" allowBlank="1" showInputMessage="1" showErrorMessage="1" sqref="E14" xr:uid="{6D851128-F788-430C-8C67-F70B8B43AE32}">
      <formula1>$H$14:$I$14</formula1>
    </dataValidation>
    <dataValidation type="list" allowBlank="1" showInputMessage="1" showErrorMessage="1" sqref="E13" xr:uid="{8089F58C-9098-425B-9AA7-E1FFF597B095}">
      <formula1>$H$13:$I$13</formula1>
    </dataValidation>
    <dataValidation type="list" allowBlank="1" showInputMessage="1" showErrorMessage="1" sqref="E21" xr:uid="{4A87258B-9DED-425A-8D93-E2C32A17EF38}">
      <formula1>$H$21:$J$21</formula1>
    </dataValidation>
    <dataValidation type="list" allowBlank="1" showInputMessage="1" showErrorMessage="1" sqref="E20" xr:uid="{CF9E2622-ECCF-469F-8A56-3D9458A5901F}">
      <formula1>$H$20:$J$20</formula1>
    </dataValidation>
    <dataValidation type="list" allowBlank="1" showInputMessage="1" showErrorMessage="1" sqref="E28" xr:uid="{02BA81BF-D895-47CF-AB51-690BE2FAFF10}">
      <formula1>$H$28:$I$28</formula1>
    </dataValidation>
    <dataValidation type="list" allowBlank="1" showInputMessage="1" showErrorMessage="1" sqref="E27" xr:uid="{F20803B3-002E-489A-A11C-40A706BE269A}">
      <formula1>$H$27:$I$27</formula1>
    </dataValidation>
    <dataValidation type="list" allowBlank="1" showInputMessage="1" showErrorMessage="1" sqref="E26" xr:uid="{652D1555-E53E-4C7F-99BA-D98942148E67}">
      <formula1>$H$26:$I$26</formula1>
    </dataValidation>
    <dataValidation type="list" allowBlank="1" showInputMessage="1" showErrorMessage="1" sqref="E25" xr:uid="{E1B70E1D-85D6-4CF7-9F66-0FE1CAC827B2}">
      <formula1>$H$25:$J$25</formula1>
    </dataValidation>
    <dataValidation type="list" allowBlank="1" showInputMessage="1" showErrorMessage="1" sqref="E32" xr:uid="{849BA94C-A21F-4634-9BB2-FDDF00535A6D}">
      <formula1>$H$32:$I$32</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67C023-57AB-4B61-86F8-699C237CDDED}">
          <x14:formula1>
            <xm:f>選択肢!$A$2:$A$8</xm:f>
          </x14:formula1>
          <xm:sqref>G32 G7:G11 G13:G16 G20:G21 G25:G28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3744-73FC-4EB3-8222-67559FCCBD7E}">
  <sheetPr>
    <tabColor theme="8"/>
  </sheetPr>
  <dimension ref="A1:N8"/>
  <sheetViews>
    <sheetView view="pageBreakPreview" zoomScaleNormal="100" zoomScaleSheetLayoutView="100" workbookViewId="0">
      <selection activeCell="E7" sqref="E7"/>
    </sheetView>
  </sheetViews>
  <sheetFormatPr defaultColWidth="9" defaultRowHeight="13" x14ac:dyDescent="0.2"/>
  <cols>
    <col min="1" max="1" width="2.453125" style="1" customWidth="1"/>
    <col min="2" max="2" width="14.08984375" style="1" customWidth="1"/>
    <col min="3" max="3" width="5.6328125" style="1" bestFit="1" customWidth="1"/>
    <col min="4" max="4" width="65.6328125" style="1" customWidth="1"/>
    <col min="5" max="5" width="12.6328125" style="21" customWidth="1"/>
    <col min="6" max="6" width="3.36328125" style="1" hidden="1" customWidth="1"/>
    <col min="7" max="11" width="9" style="1" hidden="1" customWidth="1"/>
    <col min="12" max="16384" width="9" style="1"/>
  </cols>
  <sheetData>
    <row r="1" spans="1:14" ht="29.25" customHeight="1" x14ac:dyDescent="0.2">
      <c r="A1" s="19" t="s">
        <v>292</v>
      </c>
      <c r="B1" s="20"/>
      <c r="C1" s="20"/>
      <c r="E1" s="88" t="s">
        <v>377</v>
      </c>
    </row>
    <row r="2" spans="1:14" ht="15" customHeight="1" thickBot="1" x14ac:dyDescent="0.25">
      <c r="E2" s="1"/>
      <c r="N2" s="3"/>
    </row>
    <row r="3" spans="1:14" ht="42.75" customHeight="1" thickTop="1" thickBot="1" x14ac:dyDescent="0.25">
      <c r="A3" s="130" t="s">
        <v>0</v>
      </c>
      <c r="B3" s="130"/>
      <c r="C3" s="133" t="s">
        <v>293</v>
      </c>
      <c r="D3" s="134"/>
      <c r="E3" s="81" t="s">
        <v>13</v>
      </c>
    </row>
    <row r="4" spans="1:14" ht="8.25" customHeight="1" thickTop="1" x14ac:dyDescent="0.2">
      <c r="A4" s="59"/>
      <c r="B4" s="59"/>
      <c r="C4" s="60"/>
      <c r="D4" s="60"/>
      <c r="E4" s="75"/>
    </row>
    <row r="5" spans="1:14" ht="15" customHeight="1" x14ac:dyDescent="0.2">
      <c r="A5" s="22"/>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80.150000000000006" customHeight="1" thickTop="1" thickBot="1" x14ac:dyDescent="0.25">
      <c r="A7" s="36" t="s">
        <v>64</v>
      </c>
      <c r="B7" s="37" t="s">
        <v>295</v>
      </c>
      <c r="C7" s="41"/>
      <c r="D7" s="72" t="s">
        <v>294</v>
      </c>
      <c r="E7" s="87"/>
      <c r="G7" s="62" t="s">
        <v>340</v>
      </c>
      <c r="H7" s="63" t="str">
        <f>IFERROR((VLOOKUP($G7,選択肢!$A$2:$E$8,H$6,FALSE)&amp;""),"")</f>
        <v>非該当</v>
      </c>
      <c r="I7" s="63" t="str">
        <f>IFERROR((VLOOKUP($G7,選択肢!$A$2:$E$8,I$6,FALSE)&amp;""),"")</f>
        <v>適</v>
      </c>
      <c r="J7" s="63" t="str">
        <f>IFERROR((VLOOKUP($G7,選択肢!$A$2:$E$8,J$6,FALSE)&amp;""),"")</f>
        <v>否</v>
      </c>
      <c r="K7" s="63" t="str">
        <f>IFERROR((VLOOKUP($G7,選択肢!$A$2:$E$8,K$6,FALSE)&amp;""),"")</f>
        <v/>
      </c>
    </row>
    <row r="8" spans="1:14" ht="13.5" thickTop="1" x14ac:dyDescent="0.2"/>
  </sheetData>
  <sheetProtection sheet="1" selectLockedCells="1"/>
  <mergeCells count="4">
    <mergeCell ref="A3:B3"/>
    <mergeCell ref="C3:D3"/>
    <mergeCell ref="A6:B6"/>
    <mergeCell ref="C6:D6"/>
  </mergeCells>
  <phoneticPr fontId="4"/>
  <conditionalFormatting sqref="E7">
    <cfRule type="expression" dxfId="5" priority="1">
      <formula>$E$3="対象外"</formula>
    </cfRule>
  </conditionalFormatting>
  <dataValidations count="3">
    <dataValidation type="list" allowBlank="1" showInputMessage="1" showErrorMessage="1" sqref="E5" xr:uid="{2679C906-8AE3-4BA8-8513-D17306EE296C}">
      <formula1>【ウ】</formula1>
    </dataValidation>
    <dataValidation type="list" allowBlank="1" showInputMessage="1" showErrorMessage="1" sqref="E3:E4" xr:uid="{46100C13-F6C3-4BED-B84D-8CDCB1E519D2}">
      <formula1>【ア】</formula1>
    </dataValidation>
    <dataValidation type="list" allowBlank="1" showInputMessage="1" showErrorMessage="1" sqref="E7" xr:uid="{F02E00A2-2FA8-40E9-A1B7-7E2E40CC8942}">
      <formula1>$H$7:$J$7</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D1BC9D-0ED2-4269-A1F1-14990D27FE8B}">
          <x14:formula1>
            <xm:f>選択肢!$A$2:$A$8</xm:f>
          </x14:formula1>
          <xm:sqref>G7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B142-ED82-4273-9FB1-9383305574B9}">
  <sheetPr>
    <tabColor theme="8"/>
  </sheetPr>
  <dimension ref="A1:N16"/>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4.08984375" style="1" customWidth="1"/>
    <col min="3" max="3" width="4.08984375" style="1" customWidth="1"/>
    <col min="4" max="4" width="65.6328125" style="1" customWidth="1"/>
    <col min="5" max="5" width="12.6328125" style="21" customWidth="1"/>
    <col min="6" max="6" width="3.36328125" style="1" hidden="1" customWidth="1"/>
    <col min="7" max="11" width="9" style="1" hidden="1" customWidth="1"/>
    <col min="12" max="16384" width="9" style="1"/>
  </cols>
  <sheetData>
    <row r="1" spans="1:14" ht="29.25" customHeight="1" x14ac:dyDescent="0.2">
      <c r="A1" s="19" t="s">
        <v>296</v>
      </c>
      <c r="B1" s="20"/>
      <c r="C1" s="20"/>
      <c r="E1" s="88" t="s">
        <v>377</v>
      </c>
    </row>
    <row r="2" spans="1:14" ht="15" customHeight="1" thickBot="1" x14ac:dyDescent="0.25">
      <c r="E2" s="1"/>
      <c r="N2" s="3"/>
    </row>
    <row r="3" spans="1:14" ht="42.75" customHeight="1" thickTop="1" thickBot="1" x14ac:dyDescent="0.25">
      <c r="A3" s="130" t="s">
        <v>0</v>
      </c>
      <c r="B3" s="130"/>
      <c r="C3" s="133" t="s">
        <v>380</v>
      </c>
      <c r="D3" s="134"/>
      <c r="E3" s="81" t="s">
        <v>13</v>
      </c>
    </row>
    <row r="4" spans="1:14" ht="8.25" customHeight="1" thickTop="1" x14ac:dyDescent="0.2">
      <c r="A4" s="59"/>
      <c r="B4" s="59"/>
      <c r="C4" s="60"/>
      <c r="D4" s="60"/>
      <c r="E4" s="75"/>
    </row>
    <row r="5" spans="1:14" ht="15" customHeight="1" x14ac:dyDescent="0.2">
      <c r="A5" s="22"/>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50.15" customHeight="1" thickTop="1" x14ac:dyDescent="0.2">
      <c r="A7" s="36" t="s">
        <v>64</v>
      </c>
      <c r="B7" s="37" t="s">
        <v>297</v>
      </c>
      <c r="C7" s="77" t="s">
        <v>52</v>
      </c>
      <c r="D7" s="72" t="s">
        <v>298</v>
      </c>
      <c r="E7" s="83"/>
      <c r="G7" s="62" t="s">
        <v>340</v>
      </c>
      <c r="H7" s="63" t="str">
        <f>IFERROR((VLOOKUP($G7,選択肢!$A$2:$E$8,H$6,FALSE)&amp;""),"")</f>
        <v>非該当</v>
      </c>
      <c r="I7" s="63" t="str">
        <f>IFERROR((VLOOKUP($G7,選択肢!$A$2:$E$8,I$6,FALSE)&amp;""),"")</f>
        <v>適</v>
      </c>
      <c r="J7" s="63" t="str">
        <f>IFERROR((VLOOKUP($G7,選択肢!$A$2:$E$8,J$6,FALSE)&amp;""),"")</f>
        <v>否</v>
      </c>
      <c r="K7" s="63" t="str">
        <f>IFERROR((VLOOKUP($G7,選択肢!$A$2:$E$8,K$6,FALSE)&amp;""),"")</f>
        <v/>
      </c>
    </row>
    <row r="8" spans="1:14" ht="40" customHeight="1" x14ac:dyDescent="0.2">
      <c r="A8" s="36" t="s">
        <v>67</v>
      </c>
      <c r="B8" s="37" t="s">
        <v>302</v>
      </c>
      <c r="C8" s="77" t="s">
        <v>77</v>
      </c>
      <c r="D8" s="72" t="s">
        <v>299</v>
      </c>
      <c r="E8" s="84"/>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51.75" customHeight="1" x14ac:dyDescent="0.2">
      <c r="A9" s="50" t="s">
        <v>69</v>
      </c>
      <c r="B9" s="47" t="s">
        <v>301</v>
      </c>
      <c r="C9" s="77" t="s">
        <v>79</v>
      </c>
      <c r="D9" s="72" t="s">
        <v>300</v>
      </c>
      <c r="E9" s="84"/>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40" customHeight="1" x14ac:dyDescent="0.2">
      <c r="A10" s="36" t="s">
        <v>71</v>
      </c>
      <c r="B10" s="37" t="s">
        <v>274</v>
      </c>
      <c r="C10" s="77" t="s">
        <v>81</v>
      </c>
      <c r="D10" s="72" t="s">
        <v>303</v>
      </c>
      <c r="E10" s="84"/>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70" customHeight="1" x14ac:dyDescent="0.2">
      <c r="A11" s="52" t="s">
        <v>73</v>
      </c>
      <c r="B11" s="49" t="s">
        <v>305</v>
      </c>
      <c r="C11" s="77" t="s">
        <v>53</v>
      </c>
      <c r="D11" s="72" t="s">
        <v>304</v>
      </c>
      <c r="E11" s="8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57.75" customHeight="1" x14ac:dyDescent="0.2">
      <c r="A12" s="50"/>
      <c r="B12" s="47" t="s">
        <v>309</v>
      </c>
      <c r="C12" s="77" t="s">
        <v>54</v>
      </c>
      <c r="D12" s="72" t="s">
        <v>306</v>
      </c>
      <c r="E12" s="84"/>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57.75" customHeight="1" x14ac:dyDescent="0.2">
      <c r="A13" s="36"/>
      <c r="B13" s="37" t="s">
        <v>310</v>
      </c>
      <c r="C13" s="77" t="s">
        <v>365</v>
      </c>
      <c r="D13" s="72" t="s">
        <v>307</v>
      </c>
      <c r="E13" s="84"/>
      <c r="G13" s="62" t="s">
        <v>353</v>
      </c>
      <c r="H13" s="63" t="str">
        <f>IFERROR((VLOOKUP($G13,選択肢!$A$2:$E$8,H$6,FALSE)&amp;""),"")</f>
        <v>非該当</v>
      </c>
      <c r="I13" s="63" t="str">
        <f>IFERROR((VLOOKUP($G13,選択肢!$A$2:$E$8,I$6,FALSE)&amp;""),"")</f>
        <v>適</v>
      </c>
      <c r="J13" s="63" t="str">
        <f>IFERROR((VLOOKUP($G13,選択肢!$A$2:$E$8,J$6,FALSE)&amp;""),"")</f>
        <v>否（努力）</v>
      </c>
      <c r="K13" s="63" t="str">
        <f>IFERROR((VLOOKUP($G13,選択肢!$A$2:$E$8,K$6,FALSE)&amp;""),"")</f>
        <v/>
      </c>
    </row>
    <row r="14" spans="1:14" ht="73.5" customHeight="1" x14ac:dyDescent="0.2">
      <c r="A14" s="36"/>
      <c r="B14" s="37" t="s">
        <v>311</v>
      </c>
      <c r="C14" s="77" t="s">
        <v>366</v>
      </c>
      <c r="D14" s="72" t="s">
        <v>313</v>
      </c>
      <c r="E14" s="84"/>
      <c r="G14" s="62" t="s">
        <v>353</v>
      </c>
      <c r="H14" s="63" t="str">
        <f>IFERROR((VLOOKUP($G14,選択肢!$A$2:$E$8,H$6,FALSE)&amp;""),"")</f>
        <v>非該当</v>
      </c>
      <c r="I14" s="63" t="str">
        <f>IFERROR((VLOOKUP($G14,選択肢!$A$2:$E$8,I$6,FALSE)&amp;""),"")</f>
        <v>適</v>
      </c>
      <c r="J14" s="63" t="str">
        <f>IFERROR((VLOOKUP($G14,選択肢!$A$2:$E$8,J$6,FALSE)&amp;""),"")</f>
        <v>否（努力）</v>
      </c>
      <c r="K14" s="63" t="str">
        <f>IFERROR((VLOOKUP($G14,選択肢!$A$2:$E$8,K$6,FALSE)&amp;""),"")</f>
        <v/>
      </c>
    </row>
    <row r="15" spans="1:14" ht="60" customHeight="1" thickBot="1" x14ac:dyDescent="0.25">
      <c r="A15" s="36"/>
      <c r="B15" s="37" t="s">
        <v>312</v>
      </c>
      <c r="C15" s="77" t="s">
        <v>367</v>
      </c>
      <c r="D15" s="72" t="s">
        <v>308</v>
      </c>
      <c r="E15" s="85"/>
      <c r="G15" s="62" t="s">
        <v>340</v>
      </c>
      <c r="H15" s="63" t="str">
        <f>IFERROR((VLOOKUP($G15,選択肢!$A$2:$E$8,H$6,FALSE)&amp;""),"")</f>
        <v>非該当</v>
      </c>
      <c r="I15" s="63" t="str">
        <f>IFERROR((VLOOKUP($G15,選択肢!$A$2:$E$8,I$6,FALSE)&amp;""),"")</f>
        <v>適</v>
      </c>
      <c r="J15" s="63" t="str">
        <f>IFERROR((VLOOKUP($G15,選択肢!$A$2:$E$8,J$6,FALSE)&amp;""),"")</f>
        <v>否</v>
      </c>
      <c r="K15" s="63" t="str">
        <f>IFERROR((VLOOKUP($G15,選択肢!$A$2:$E$8,K$6,FALSE)&amp;""),"")</f>
        <v/>
      </c>
    </row>
    <row r="16" spans="1:14" ht="13.5" thickTop="1" x14ac:dyDescent="0.2"/>
  </sheetData>
  <sheetProtection sheet="1" selectLockedCells="1"/>
  <mergeCells count="4">
    <mergeCell ref="A3:B3"/>
    <mergeCell ref="C3:D3"/>
    <mergeCell ref="A6:B6"/>
    <mergeCell ref="C6:D6"/>
  </mergeCells>
  <phoneticPr fontId="4"/>
  <conditionalFormatting sqref="E7:E15">
    <cfRule type="expression" dxfId="4" priority="1">
      <formula>$E$3="対象外"</formula>
    </cfRule>
  </conditionalFormatting>
  <dataValidations count="11">
    <dataValidation type="list" allowBlank="1" showInputMessage="1" showErrorMessage="1" sqref="E5" xr:uid="{06D508C5-D55E-45A7-9340-9FC377F414BC}">
      <formula1>【ウ】</formula1>
    </dataValidation>
    <dataValidation type="list" allowBlank="1" showInputMessage="1" showErrorMessage="1" sqref="E3:E4" xr:uid="{49482FEC-678C-496B-A21A-B9FC2C667D5C}">
      <formula1>【ア】</formula1>
    </dataValidation>
    <dataValidation type="list" allowBlank="1" showInputMessage="1" showErrorMessage="1" sqref="E15" xr:uid="{4CB1F073-8CAD-4A89-B9CF-3E2CF6AE1FA0}">
      <formula1>$H$15:$J$15</formula1>
    </dataValidation>
    <dataValidation type="list" allowBlank="1" showInputMessage="1" showErrorMessage="1" sqref="E14" xr:uid="{63ED484A-A283-493B-81D4-2652022CEB39}">
      <formula1>$H$14:$J$14</formula1>
    </dataValidation>
    <dataValidation type="list" allowBlank="1" showInputMessage="1" showErrorMessage="1" sqref="E13" xr:uid="{60F307D2-57E9-4308-A906-3ACC86B4CE58}">
      <formula1>$H$13:$J$13</formula1>
    </dataValidation>
    <dataValidation type="list" allowBlank="1" showInputMessage="1" showErrorMessage="1" sqref="E12" xr:uid="{F073F52F-FE62-48DE-ADD1-CA5275BB76E5}">
      <formula1>$H$12:$I$12</formula1>
    </dataValidation>
    <dataValidation type="list" allowBlank="1" showInputMessage="1" showErrorMessage="1" sqref="E11" xr:uid="{4D1F507C-D87C-494F-BAC7-88895E6E2033}">
      <formula1>$H$11:$I$11</formula1>
    </dataValidation>
    <dataValidation type="list" allowBlank="1" showInputMessage="1" showErrorMessage="1" sqref="E10" xr:uid="{CCC59BB2-724F-46BD-9AC1-3406DF82DF0D}">
      <formula1>$H$10:$I$10</formula1>
    </dataValidation>
    <dataValidation type="list" allowBlank="1" showInputMessage="1" showErrorMessage="1" sqref="E9" xr:uid="{E9A3D168-A494-4AEB-9020-5BE5F0202D6F}">
      <formula1>$H$9:$I$9</formula1>
    </dataValidation>
    <dataValidation type="list" allowBlank="1" showInputMessage="1" showErrorMessage="1" sqref="E8" xr:uid="{ADDE4069-97FC-4A17-BB09-2BC6F9436590}">
      <formula1>$H$8:$I$8</formula1>
    </dataValidation>
    <dataValidation type="list" allowBlank="1" showInputMessage="1" showErrorMessage="1" sqref="E7" xr:uid="{F953B210-4A44-41CB-80FB-FB750FE83DA2}">
      <formula1>$H$7:$J$7</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77198-4017-478C-82CA-333746ABBA8E}">
          <x14:formula1>
            <xm:f>選択肢!$A$2:$A$8</xm:f>
          </x14:formula1>
          <xm:sqref>G7:G15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B92E-03AB-4B9F-86BC-357FF0B58F0F}">
  <sheetPr>
    <tabColor theme="8"/>
  </sheetPr>
  <dimension ref="A1:N13"/>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4.08984375" style="1" customWidth="1"/>
    <col min="3" max="3" width="4.08984375" style="1" customWidth="1"/>
    <col min="4" max="4" width="62.6328125" style="1" customWidth="1"/>
    <col min="5" max="5" width="12.6328125" style="21" customWidth="1"/>
    <col min="6" max="6" width="3.36328125" style="1" hidden="1" customWidth="1"/>
    <col min="7" max="11" width="9" style="1" hidden="1" customWidth="1"/>
    <col min="12" max="16384" width="9" style="1"/>
  </cols>
  <sheetData>
    <row r="1" spans="1:14" ht="29.25" customHeight="1" x14ac:dyDescent="0.2">
      <c r="A1" s="19" t="s">
        <v>314</v>
      </c>
      <c r="B1" s="20"/>
      <c r="C1" s="20"/>
      <c r="E1" s="88" t="s">
        <v>377</v>
      </c>
    </row>
    <row r="2" spans="1:14" ht="15" customHeight="1" thickBot="1" x14ac:dyDescent="0.25">
      <c r="E2" s="1"/>
      <c r="N2" s="3"/>
    </row>
    <row r="3" spans="1:14" ht="42.75" customHeight="1" thickTop="1" thickBot="1" x14ac:dyDescent="0.25">
      <c r="A3" s="130" t="s">
        <v>0</v>
      </c>
      <c r="B3" s="130"/>
      <c r="C3" s="133" t="s">
        <v>315</v>
      </c>
      <c r="D3" s="134"/>
      <c r="E3" s="82" t="s">
        <v>13</v>
      </c>
    </row>
    <row r="4" spans="1:14" ht="8.25" customHeight="1" thickTop="1" x14ac:dyDescent="0.2">
      <c r="A4" s="59"/>
      <c r="B4" s="59"/>
      <c r="C4" s="60"/>
      <c r="D4" s="60"/>
      <c r="E4" s="75"/>
    </row>
    <row r="5" spans="1:14" ht="15" customHeight="1" x14ac:dyDescent="0.2">
      <c r="A5" s="22"/>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70" customHeight="1" thickTop="1" x14ac:dyDescent="0.2">
      <c r="A7" s="36" t="s">
        <v>64</v>
      </c>
      <c r="B7" s="37" t="s">
        <v>265</v>
      </c>
      <c r="C7" s="77"/>
      <c r="D7" s="72" t="s">
        <v>316</v>
      </c>
      <c r="E7" s="83"/>
      <c r="G7" s="62" t="s">
        <v>351</v>
      </c>
      <c r="H7" s="63" t="str">
        <f>IFERROR((VLOOKUP($G7,選択肢!$A$2:$E$8,H$6,FALSE)&amp;""),"")</f>
        <v>非該当</v>
      </c>
      <c r="I7" s="63" t="str">
        <f>IFERROR((VLOOKUP($G7,選択肢!$A$2:$E$8,I$6,FALSE)&amp;""),"")</f>
        <v>適</v>
      </c>
      <c r="J7" s="63" t="str">
        <f>IFERROR((VLOOKUP($G7,選択肢!$A$2:$E$8,J$6,FALSE)&amp;""),"")</f>
        <v>適（ただし書）</v>
      </c>
      <c r="K7" s="63" t="str">
        <f>IFERROR((VLOOKUP($G7,選択肢!$A$2:$E$8,K$6,FALSE)&amp;""),"")</f>
        <v>否</v>
      </c>
    </row>
    <row r="8" spans="1:14" ht="40" customHeight="1" thickBot="1" x14ac:dyDescent="0.25">
      <c r="A8" s="36" t="s">
        <v>67</v>
      </c>
      <c r="B8" s="37" t="s">
        <v>322</v>
      </c>
      <c r="C8" s="77" t="s">
        <v>52</v>
      </c>
      <c r="D8" s="72" t="s">
        <v>317</v>
      </c>
      <c r="E8" s="85"/>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40" customHeight="1" thickTop="1" thickBot="1" x14ac:dyDescent="0.25">
      <c r="A9" s="50" t="s">
        <v>69</v>
      </c>
      <c r="B9" s="47" t="s">
        <v>323</v>
      </c>
      <c r="C9" s="77" t="s">
        <v>53</v>
      </c>
      <c r="D9" s="149" t="s">
        <v>318</v>
      </c>
      <c r="E9" s="150"/>
      <c r="G9" s="68"/>
      <c r="H9" s="69"/>
      <c r="I9" s="69"/>
      <c r="J9" s="69"/>
      <c r="K9" s="69"/>
    </row>
    <row r="10" spans="1:14" ht="40" customHeight="1" thickTop="1" x14ac:dyDescent="0.2">
      <c r="A10" s="36" t="s">
        <v>71</v>
      </c>
      <c r="B10" s="37" t="s">
        <v>324</v>
      </c>
      <c r="C10" s="77" t="s">
        <v>77</v>
      </c>
      <c r="D10" s="72" t="s">
        <v>319</v>
      </c>
      <c r="E10" s="83"/>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40" customHeight="1" x14ac:dyDescent="0.2">
      <c r="A11" s="52" t="s">
        <v>73</v>
      </c>
      <c r="B11" s="49" t="s">
        <v>196</v>
      </c>
      <c r="C11" s="77" t="s">
        <v>79</v>
      </c>
      <c r="D11" s="72" t="s">
        <v>320</v>
      </c>
      <c r="E11" s="84"/>
      <c r="G11" s="62" t="s">
        <v>80</v>
      </c>
      <c r="H11" s="63" t="str">
        <f>IFERROR((VLOOKUP($G11,選択肢!$A$2:$E$8,H$6,FALSE)&amp;""),"")</f>
        <v>適</v>
      </c>
      <c r="I11" s="63" t="str">
        <f>IFERROR((VLOOKUP($G11,選択肢!$A$2:$E$8,I$6,FALSE)&amp;""),"")</f>
        <v>否</v>
      </c>
      <c r="J11" s="63" t="str">
        <f>IFERROR((VLOOKUP($G11,選択肢!$A$2:$E$8,J$6,FALSE)&amp;""),"")</f>
        <v/>
      </c>
      <c r="K11" s="63" t="str">
        <f>IFERROR((VLOOKUP($G11,選択肢!$A$2:$E$8,K$6,FALSE)&amp;""),"")</f>
        <v/>
      </c>
    </row>
    <row r="12" spans="1:14" ht="40" customHeight="1" thickBot="1" x14ac:dyDescent="0.25">
      <c r="A12" s="36" t="s">
        <v>127</v>
      </c>
      <c r="B12" s="37" t="s">
        <v>325</v>
      </c>
      <c r="C12" s="77" t="s">
        <v>81</v>
      </c>
      <c r="D12" s="72" t="s">
        <v>321</v>
      </c>
      <c r="E12" s="85"/>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13.5" thickTop="1" x14ac:dyDescent="0.2"/>
  </sheetData>
  <sheetProtection sheet="1" selectLockedCells="1"/>
  <mergeCells count="5">
    <mergeCell ref="A3:B3"/>
    <mergeCell ref="C3:D3"/>
    <mergeCell ref="A6:B6"/>
    <mergeCell ref="C6:D6"/>
    <mergeCell ref="D9:E9"/>
  </mergeCells>
  <phoneticPr fontId="4"/>
  <conditionalFormatting sqref="E7:E8">
    <cfRule type="expression" dxfId="3" priority="4">
      <formula>$E$3="対象外"</formula>
    </cfRule>
  </conditionalFormatting>
  <conditionalFormatting sqref="E10:E12">
    <cfRule type="expression" dxfId="2" priority="1">
      <formula>$E$3="対象外"</formula>
    </cfRule>
  </conditionalFormatting>
  <dataValidations count="7">
    <dataValidation type="list" allowBlank="1" showInputMessage="1" showErrorMessage="1" sqref="E3:E4" xr:uid="{2441F6E8-904A-40CE-950B-E049F3A2A231}">
      <formula1>【ア】</formula1>
    </dataValidation>
    <dataValidation type="list" allowBlank="1" showInputMessage="1" showErrorMessage="1" sqref="E5" xr:uid="{984F3A39-051E-403D-A80F-17783CB39C9F}">
      <formula1>【ウ】</formula1>
    </dataValidation>
    <dataValidation type="list" allowBlank="1" showInputMessage="1" showErrorMessage="1" sqref="E12" xr:uid="{A20B50BC-C888-4EAD-932F-8FCD58B9FE8E}">
      <formula1>$H$12:$I$12</formula1>
    </dataValidation>
    <dataValidation type="list" allowBlank="1" showInputMessage="1" showErrorMessage="1" sqref="E11" xr:uid="{8F58F59A-E6A0-4ECC-B3E1-314458808052}">
      <formula1>$H$11:$I$11</formula1>
    </dataValidation>
    <dataValidation type="list" allowBlank="1" showInputMessage="1" showErrorMessage="1" sqref="E10" xr:uid="{5F0B9908-A2B3-4AFC-9401-538E68901B55}">
      <formula1>$H$10:$I$10</formula1>
    </dataValidation>
    <dataValidation type="list" allowBlank="1" showInputMessage="1" showErrorMessage="1" sqref="E8" xr:uid="{527CBEC6-3B05-4319-909B-351AC6E9CA60}">
      <formula1>$H$8:$I$8</formula1>
    </dataValidation>
    <dataValidation type="list" allowBlank="1" showInputMessage="1" showErrorMessage="1" sqref="E7" xr:uid="{E4F2E517-AFE6-463D-B972-BD7B7C354E85}">
      <formula1>$H$7:$K$7</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8E8301-CBCF-4D93-8885-D00FEE4E6B0C}">
          <x14:formula1>
            <xm:f>選択肢!$A$2:$A$8</xm:f>
          </x14:formula1>
          <xm:sqref>G7:G8 G10:G12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3894-CF94-42AC-AA65-ABB46A3DFF13}">
  <sheetPr>
    <tabColor theme="8"/>
  </sheetPr>
  <dimension ref="A1:N9"/>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4.08984375" style="1" customWidth="1"/>
    <col min="3" max="3" width="4.08984375" style="1" customWidth="1"/>
    <col min="4" max="4" width="65.6328125" style="1" customWidth="1"/>
    <col min="5" max="5" width="12.6328125" style="21" customWidth="1"/>
    <col min="6" max="6" width="3.36328125" style="1" hidden="1" customWidth="1"/>
    <col min="7" max="11" width="9" style="1" hidden="1" customWidth="1"/>
    <col min="12" max="16384" width="9" style="1"/>
  </cols>
  <sheetData>
    <row r="1" spans="1:14" ht="29.25" customHeight="1" x14ac:dyDescent="0.2">
      <c r="A1" s="19" t="s">
        <v>326</v>
      </c>
      <c r="B1" s="20"/>
      <c r="C1" s="20"/>
      <c r="E1" s="88" t="s">
        <v>377</v>
      </c>
    </row>
    <row r="2" spans="1:14" ht="15" customHeight="1" thickBot="1" x14ac:dyDescent="0.25">
      <c r="E2" s="1"/>
      <c r="N2" s="3"/>
    </row>
    <row r="3" spans="1:14" ht="42.75" customHeight="1" thickTop="1" thickBot="1" x14ac:dyDescent="0.25">
      <c r="A3" s="130" t="s">
        <v>0</v>
      </c>
      <c r="B3" s="130"/>
      <c r="C3" s="133" t="s">
        <v>327</v>
      </c>
      <c r="D3" s="134"/>
      <c r="E3" s="82" t="s">
        <v>13</v>
      </c>
    </row>
    <row r="4" spans="1:14" ht="8.25" customHeight="1" thickTop="1" x14ac:dyDescent="0.2">
      <c r="A4" s="59"/>
      <c r="B4" s="59"/>
      <c r="C4" s="60"/>
      <c r="D4" s="60"/>
      <c r="E4" s="75"/>
    </row>
    <row r="5" spans="1:14" ht="15" customHeight="1" x14ac:dyDescent="0.2">
      <c r="A5" s="22"/>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60" customHeight="1" thickTop="1" x14ac:dyDescent="0.2">
      <c r="A7" s="36" t="s">
        <v>64</v>
      </c>
      <c r="B7" s="37" t="s">
        <v>328</v>
      </c>
      <c r="C7" s="77" t="s">
        <v>52</v>
      </c>
      <c r="D7" s="72" t="s">
        <v>381</v>
      </c>
      <c r="E7" s="83"/>
      <c r="G7" s="62" t="s">
        <v>353</v>
      </c>
      <c r="H7" s="63" t="str">
        <f>IFERROR((VLOOKUP($G7,選択肢!$A$2:$E$8,H$6,FALSE)&amp;""),"")</f>
        <v>非該当</v>
      </c>
      <c r="I7" s="63" t="str">
        <f>IFERROR((VLOOKUP($G7,選択肢!$A$2:$E$8,I$6,FALSE)&amp;""),"")</f>
        <v>適</v>
      </c>
      <c r="J7" s="63" t="str">
        <f>IFERROR((VLOOKUP($G7,選択肢!$A$2:$E$8,J$6,FALSE)&amp;""),"")</f>
        <v>否（努力）</v>
      </c>
      <c r="K7" s="63" t="str">
        <f>IFERROR((VLOOKUP($G7,選択肢!$A$2:$E$8,K$6,FALSE)&amp;""),"")</f>
        <v/>
      </c>
    </row>
    <row r="8" spans="1:14" ht="60" customHeight="1" thickBot="1" x14ac:dyDescent="0.25">
      <c r="A8" s="36" t="s">
        <v>67</v>
      </c>
      <c r="B8" s="37" t="s">
        <v>271</v>
      </c>
      <c r="C8" s="77" t="s">
        <v>53</v>
      </c>
      <c r="D8" s="72" t="s">
        <v>329</v>
      </c>
      <c r="E8" s="85"/>
      <c r="G8" s="62" t="s">
        <v>340</v>
      </c>
      <c r="H8" s="63" t="str">
        <f>IFERROR((VLOOKUP($G8,選択肢!$A$2:$E$8,H$6,FALSE)&amp;""),"")</f>
        <v>非該当</v>
      </c>
      <c r="I8" s="63" t="str">
        <f>IFERROR((VLOOKUP($G8,選択肢!$A$2:$E$8,I$6,FALSE)&amp;""),"")</f>
        <v>適</v>
      </c>
      <c r="J8" s="63" t="str">
        <f>IFERROR((VLOOKUP($G8,選択肢!$A$2:$E$8,J$6,FALSE)&amp;""),"")</f>
        <v>否</v>
      </c>
      <c r="K8" s="63" t="str">
        <f>IFERROR((VLOOKUP($G8,選択肢!$A$2:$E$8,K$6,FALSE)&amp;""),"")</f>
        <v/>
      </c>
    </row>
    <row r="9" spans="1:14" ht="13.5" thickTop="1" x14ac:dyDescent="0.2"/>
  </sheetData>
  <sheetProtection sheet="1" selectLockedCells="1"/>
  <mergeCells count="4">
    <mergeCell ref="A3:B3"/>
    <mergeCell ref="C3:D3"/>
    <mergeCell ref="A6:B6"/>
    <mergeCell ref="C6:D6"/>
  </mergeCells>
  <phoneticPr fontId="4"/>
  <conditionalFormatting sqref="E7:E8">
    <cfRule type="expression" dxfId="1" priority="1">
      <formula>$E$3="対象外"</formula>
    </cfRule>
  </conditionalFormatting>
  <dataValidations count="4">
    <dataValidation type="list" allowBlank="1" showInputMessage="1" showErrorMessage="1" sqref="E5" xr:uid="{0999250D-68D1-4C5B-B286-EEEFDEB55452}">
      <formula1>【ウ】</formula1>
    </dataValidation>
    <dataValidation type="list" allowBlank="1" showInputMessage="1" showErrorMessage="1" sqref="E3:E4" xr:uid="{4096EA48-5BBE-440F-9761-0BB2540FE95B}">
      <formula1>【ア】</formula1>
    </dataValidation>
    <dataValidation type="list" allowBlank="1" showInputMessage="1" showErrorMessage="1" sqref="E8" xr:uid="{39715C2C-DCCD-48CE-A1A5-394213FEF87F}">
      <formula1>$H$8:$J$8</formula1>
    </dataValidation>
    <dataValidation type="list" allowBlank="1" showInputMessage="1" showErrorMessage="1" sqref="E7" xr:uid="{28B0A568-DED6-47BD-BD3A-81EAB99A22C5}">
      <formula1>$H$7:$J$7</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AABC6C-6AF4-4D3F-9F27-F5D76E0DCC3B}">
          <x14:formula1>
            <xm:f>選択肢!$A$2:$A$8</xm:f>
          </x14:formula1>
          <xm:sqref>G7:G8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2D56-BBB4-4F5E-A7D4-D5ECB34ADA29}">
  <sheetPr>
    <tabColor rgb="FFFFFF00"/>
  </sheetPr>
  <dimension ref="A1:D21"/>
  <sheetViews>
    <sheetView view="pageBreakPreview" zoomScaleNormal="85" zoomScaleSheetLayoutView="100" workbookViewId="0">
      <selection activeCell="B9" sqref="B9"/>
    </sheetView>
  </sheetViews>
  <sheetFormatPr defaultColWidth="9" defaultRowHeight="13" x14ac:dyDescent="0.2"/>
  <cols>
    <col min="1" max="1" width="18.26953125" style="1" customWidth="1"/>
    <col min="2" max="2" width="49" style="1" customWidth="1"/>
    <col min="3" max="3" width="20.6328125" style="21" customWidth="1"/>
    <col min="4" max="17" width="2.453125" style="1" customWidth="1"/>
    <col min="18" max="16384" width="9" style="1"/>
  </cols>
  <sheetData>
    <row r="1" spans="1:4" ht="29.25" customHeight="1" x14ac:dyDescent="0.2">
      <c r="A1" s="119" t="s">
        <v>42</v>
      </c>
      <c r="B1" s="119"/>
      <c r="C1" s="119"/>
    </row>
    <row r="2" spans="1:4" ht="5.25" customHeight="1" x14ac:dyDescent="0.2">
      <c r="A2" s="24"/>
      <c r="B2" s="25"/>
      <c r="C2" s="26"/>
    </row>
    <row r="3" spans="1:4" ht="25.5" customHeight="1" x14ac:dyDescent="0.2">
      <c r="A3" s="118"/>
      <c r="B3" s="118"/>
      <c r="C3" s="118"/>
    </row>
    <row r="4" spans="1:4" customFormat="1" ht="40" customHeight="1" x14ac:dyDescent="0.2">
      <c r="A4" s="27"/>
      <c r="B4" s="27" t="s">
        <v>40</v>
      </c>
      <c r="C4" s="27" t="s">
        <v>10</v>
      </c>
    </row>
    <row r="5" spans="1:4" customFormat="1" ht="35.15" customHeight="1" x14ac:dyDescent="0.2">
      <c r="A5" s="28">
        <v>1</v>
      </c>
      <c r="B5" s="31" t="s">
        <v>43</v>
      </c>
      <c r="C5" s="71" t="str">
        <f>IF(OR('1.移動等円滑化経路'!E4="対象外",'1.移動等円滑化経路'!E4=""),"対象外",IF(D5&gt;=1,"不適合","適合"))</f>
        <v>適合</v>
      </c>
      <c r="D5">
        <f>COUNTIF('1.移動等円滑化経路'!E7:E13,"否")</f>
        <v>0</v>
      </c>
    </row>
    <row r="6" spans="1:4" customFormat="1" ht="35.15" customHeight="1" x14ac:dyDescent="0.2">
      <c r="A6" s="28">
        <v>2</v>
      </c>
      <c r="B6" s="29" t="s">
        <v>371</v>
      </c>
      <c r="C6" s="71" t="str">
        <f>IF(OR('2.視覚障害者誘導用ブロック等'!E4="対象外",'2.視覚障害者誘導用ブロック等'!E4=""),"対象外",IF(D6&gt;=1,"不適合","適合"))</f>
        <v>適合</v>
      </c>
      <c r="D6">
        <f>COUNTIF('2.視覚障害者誘導用ブロック等'!E7:E8,"否")</f>
        <v>0</v>
      </c>
    </row>
    <row r="7" spans="1:4" customFormat="1" ht="35.15" customHeight="1" x14ac:dyDescent="0.2">
      <c r="A7" s="28">
        <v>3</v>
      </c>
      <c r="B7" s="29" t="s">
        <v>334</v>
      </c>
      <c r="C7" s="71" t="str">
        <f>IF(OR('3.出入口'!E3="対象外",'3.出入口'!E3=""),"対象外",IF(D7&gt;=1,"不適合","適合"))</f>
        <v>適合</v>
      </c>
      <c r="D7">
        <f>COUNTIF('3.出入口'!E7:E23,"否")</f>
        <v>0</v>
      </c>
    </row>
    <row r="8" spans="1:4" customFormat="1" ht="35.15" customHeight="1" x14ac:dyDescent="0.2">
      <c r="A8" s="28">
        <v>4</v>
      </c>
      <c r="B8" s="29" t="s">
        <v>335</v>
      </c>
      <c r="C8" s="71" t="str">
        <f>IF(OR('4.改札口'!E3="対象外",'4.改札口'!E3=""),"対象外",IF(D8&gt;=1,"不適合","適合"))</f>
        <v>適合</v>
      </c>
      <c r="D8">
        <f>COUNTIF('4.改札口'!E7:E15,"否")</f>
        <v>0</v>
      </c>
    </row>
    <row r="9" spans="1:4" customFormat="1" ht="35.15" customHeight="1" x14ac:dyDescent="0.2">
      <c r="A9" s="28">
        <v>5</v>
      </c>
      <c r="B9" s="29" t="s">
        <v>336</v>
      </c>
      <c r="C9" s="71" t="str">
        <f>IF(OR('5.通路等'!E3="対象外",'5.通路等'!E3=""),"対象外",IF(D9&gt;=1,"不適合","適合"))</f>
        <v>適合</v>
      </c>
      <c r="D9">
        <f>COUNTIF('5.通路等'!E7:E23,"否")</f>
        <v>0</v>
      </c>
    </row>
    <row r="10" spans="1:4" customFormat="1" ht="35.15" customHeight="1" x14ac:dyDescent="0.2">
      <c r="A10" s="28">
        <v>6</v>
      </c>
      <c r="B10" s="29" t="s">
        <v>6</v>
      </c>
      <c r="C10" s="71" t="str">
        <f>IF(OR('6.傾斜路'!E3="対象外",'6.傾斜路'!E3=""),"対象外",IF(D10&gt;=1,"不適合","適合"))</f>
        <v>適合</v>
      </c>
      <c r="D10">
        <f>COUNTIF('6.傾斜路'!E7:E22,"否")</f>
        <v>0</v>
      </c>
    </row>
    <row r="11" spans="1:4" customFormat="1" ht="35.15" customHeight="1" x14ac:dyDescent="0.2">
      <c r="A11" s="28">
        <v>7</v>
      </c>
      <c r="B11" s="29" t="s">
        <v>337</v>
      </c>
      <c r="C11" s="71" t="str">
        <f>IF(OR('7.階段'!E3="対象外",'7.階段'!E3=""),"対象外",IF(D11&gt;=1,"不適合","適合"))</f>
        <v>適合</v>
      </c>
      <c r="D11">
        <f>COUNTIF('7.階段'!E7:E15,"否")</f>
        <v>0</v>
      </c>
    </row>
    <row r="12" spans="1:4" customFormat="1" ht="35.15" customHeight="1" x14ac:dyDescent="0.2">
      <c r="A12" s="30" t="s">
        <v>338</v>
      </c>
      <c r="B12" s="31" t="s">
        <v>339</v>
      </c>
      <c r="C12" s="71" t="str">
        <f>IF(OR('8-1.昇降機'!E3="対象外",'8-1.昇降機'!E3=""),"対象外",IF(D12&gt;=1,"不適合","適合"))</f>
        <v>適合</v>
      </c>
      <c r="D12">
        <f>COUNTIF('8-1.昇降機'!$E$7:$E$27,"否")</f>
        <v>0</v>
      </c>
    </row>
    <row r="13" spans="1:4" customFormat="1" ht="35.15" customHeight="1" x14ac:dyDescent="0.2">
      <c r="A13" s="30" t="s">
        <v>342</v>
      </c>
      <c r="B13" s="31" t="s">
        <v>339</v>
      </c>
      <c r="C13" s="71" t="str">
        <f>IF(OR('8-2.昇降機'!E3="対象外",'8-2.昇降機'!E3=""),"対象外",IF(D13&gt;=1,"不適合","適合"))</f>
        <v>適合</v>
      </c>
      <c r="D13">
        <f>COUNTIF('8-2.昇降機'!$E$7:$E$15,"否")</f>
        <v>0</v>
      </c>
    </row>
    <row r="14" spans="1:4" customFormat="1" ht="35.15" customHeight="1" x14ac:dyDescent="0.2">
      <c r="A14" s="28">
        <v>9</v>
      </c>
      <c r="B14" s="29" t="s">
        <v>343</v>
      </c>
      <c r="C14" s="71" t="str">
        <f>IF(OR('9.乗降場'!E3="対象外",'9.乗降場'!E3=""),"対象外",IF(D14&gt;=1,"不適合","適合"))</f>
        <v>適合</v>
      </c>
      <c r="D14">
        <f>COUNTIF('9.乗降場'!$E$7:$E$22,"否")</f>
        <v>0</v>
      </c>
    </row>
    <row r="15" spans="1:4" customFormat="1" ht="35.15" customHeight="1" x14ac:dyDescent="0.2">
      <c r="A15" s="30" t="s">
        <v>344</v>
      </c>
      <c r="B15" s="29" t="s">
        <v>345</v>
      </c>
      <c r="C15" s="71" t="str">
        <f>IF(OR('10-1.便所'!E3="対象外",'10-1.便所'!E3=""),"対象外",IF(D15&gt;=1,"不適合","適合"))</f>
        <v>適合</v>
      </c>
      <c r="D15">
        <f>COUNTIF('10-1.便所'!$E$7:$E$22,"否")</f>
        <v>0</v>
      </c>
    </row>
    <row r="16" spans="1:4" customFormat="1" ht="35.15" customHeight="1" x14ac:dyDescent="0.2">
      <c r="A16" s="30" t="s">
        <v>346</v>
      </c>
      <c r="B16" s="29" t="s">
        <v>347</v>
      </c>
      <c r="C16" s="71" t="str">
        <f>IF(OR('10-2.便所'!E3="対象外",'10-2.便所'!E3=""),"対象外",IF(D16&gt;=1,"不適合","適合"))</f>
        <v>適合</v>
      </c>
      <c r="D16">
        <f>COUNTIF('10-2.便所'!$E$7:$E$32,"否")</f>
        <v>0</v>
      </c>
    </row>
    <row r="17" spans="1:4" customFormat="1" ht="35.15" customHeight="1" x14ac:dyDescent="0.2">
      <c r="A17" s="28">
        <v>11</v>
      </c>
      <c r="B17" s="29" t="s">
        <v>8</v>
      </c>
      <c r="C17" s="71" t="str">
        <f>IF(OR('11.カウンター等'!E3="対象外",'11.カウンター等'!E3=""),"対象外",IF(D17&gt;=1,"不適合","適合"))</f>
        <v>適合</v>
      </c>
      <c r="D17">
        <f>COUNTIF('11.カウンター等'!$E$7,"否")</f>
        <v>0</v>
      </c>
    </row>
    <row r="18" spans="1:4" customFormat="1" ht="35.15" customHeight="1" x14ac:dyDescent="0.2">
      <c r="A18" s="28">
        <v>12</v>
      </c>
      <c r="B18" s="29" t="s">
        <v>297</v>
      </c>
      <c r="C18" s="71" t="str">
        <f>IF(OR('12.案内板等'!E3="対象外",'12.案内板等'!E3=""),"対象外",IF(D18&gt;=1,"不適合","適合"))</f>
        <v>適合</v>
      </c>
      <c r="D18">
        <f>COUNTIF('12.案内板等'!$E$7:$E$15,"否")</f>
        <v>0</v>
      </c>
    </row>
    <row r="19" spans="1:4" customFormat="1" ht="35.15" customHeight="1" x14ac:dyDescent="0.2">
      <c r="A19" s="28">
        <v>13</v>
      </c>
      <c r="B19" s="29" t="s">
        <v>348</v>
      </c>
      <c r="C19" s="71" t="str">
        <f>IF(OR('13.券売機'!E3="対象外",'13.券売機'!E3=""),"対象外",IF(D19&gt;=1,"不適合","適合"))</f>
        <v>適合</v>
      </c>
      <c r="D19">
        <f>COUNTIF('13.券売機'!$E$7:$E$12,"否")</f>
        <v>0</v>
      </c>
    </row>
    <row r="20" spans="1:4" customFormat="1" ht="35.15" customHeight="1" x14ac:dyDescent="0.2">
      <c r="A20" s="28">
        <v>14</v>
      </c>
      <c r="B20" s="29" t="s">
        <v>7</v>
      </c>
      <c r="C20" s="71" t="str">
        <f>IF(OR('14.育児用施設'!E3="対象外",'14.育児用施設'!E3=""),"対象外",IF(D20&gt;=1,"不適合","適合"))</f>
        <v>適合</v>
      </c>
      <c r="D20">
        <f>COUNTIF('14.育児用施設'!$E$7:$E$8,"否")</f>
        <v>0</v>
      </c>
    </row>
    <row r="21" spans="1:4" customFormat="1" ht="35.15" customHeight="1" x14ac:dyDescent="0.2">
      <c r="A21" s="28">
        <v>15</v>
      </c>
      <c r="B21" s="29" t="s">
        <v>9</v>
      </c>
      <c r="C21" s="71" t="str">
        <f>IF(OR('15.休憩設備'!E6="対象外",'15.休憩設備'!E6=""),"対象外",IF(D21&gt;=1,"不適合","適合"))</f>
        <v>適合</v>
      </c>
      <c r="D21">
        <f>COUNTIF('15.休憩設備'!$E$7:$E$15,"否")</f>
        <v>0</v>
      </c>
    </row>
  </sheetData>
  <sheetProtection sheet="1" selectLockedCells="1" selectUnlockedCells="1"/>
  <mergeCells count="2">
    <mergeCell ref="A3:C3"/>
    <mergeCell ref="A1:C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680D-0128-4ABB-BF33-D7662F8182F6}">
  <sheetPr>
    <tabColor theme="8"/>
  </sheetPr>
  <dimension ref="A1:N9"/>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4.08984375" style="1" customWidth="1"/>
    <col min="3" max="3" width="4.6328125" style="1" customWidth="1"/>
    <col min="4" max="4" width="65.6328125" style="1" customWidth="1"/>
    <col min="5" max="5" width="12.6328125" style="21" customWidth="1"/>
    <col min="6" max="6" width="3.36328125" style="1" hidden="1" customWidth="1"/>
    <col min="7" max="11" width="9" style="1" hidden="1" customWidth="1"/>
    <col min="12" max="16384" width="9" style="1"/>
  </cols>
  <sheetData>
    <row r="1" spans="1:14" ht="29.25" customHeight="1" x14ac:dyDescent="0.2">
      <c r="A1" s="19" t="s">
        <v>330</v>
      </c>
      <c r="B1" s="20"/>
      <c r="C1" s="20"/>
      <c r="E1" s="88" t="s">
        <v>377</v>
      </c>
    </row>
    <row r="2" spans="1:14" ht="15" customHeight="1" thickBot="1" x14ac:dyDescent="0.25">
      <c r="E2" s="1"/>
      <c r="N2" s="3"/>
    </row>
    <row r="3" spans="1:14" ht="42.75" customHeight="1" thickTop="1" thickBot="1" x14ac:dyDescent="0.25">
      <c r="A3" s="130" t="s">
        <v>0</v>
      </c>
      <c r="B3" s="130"/>
      <c r="C3" s="133" t="s">
        <v>331</v>
      </c>
      <c r="D3" s="134"/>
      <c r="E3" s="82" t="s">
        <v>13</v>
      </c>
    </row>
    <row r="4" spans="1:14" ht="8.25" customHeight="1" thickTop="1" x14ac:dyDescent="0.2">
      <c r="A4" s="59"/>
      <c r="B4" s="59"/>
      <c r="C4" s="60"/>
      <c r="D4" s="60"/>
      <c r="E4" s="75"/>
    </row>
    <row r="5" spans="1:14" ht="15" customHeight="1" x14ac:dyDescent="0.2">
      <c r="A5" s="22"/>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60" customHeight="1" thickTop="1" x14ac:dyDescent="0.2">
      <c r="A7" s="36" t="s">
        <v>64</v>
      </c>
      <c r="B7" s="37" t="s">
        <v>382</v>
      </c>
      <c r="C7" s="77" t="s">
        <v>52</v>
      </c>
      <c r="D7" s="72" t="s">
        <v>332</v>
      </c>
      <c r="E7" s="83"/>
      <c r="G7" s="62" t="s">
        <v>341</v>
      </c>
      <c r="H7" s="63" t="str">
        <f>IFERROR((VLOOKUP($G7,選択肢!$A$2:$E$8,H$6,FALSE)&amp;""),"")</f>
        <v>適</v>
      </c>
      <c r="I7" s="63" t="str">
        <f>IFERROR((VLOOKUP($G7,選択肢!$A$2:$E$8,I$6,FALSE)&amp;""),"")</f>
        <v>適（ただし書）</v>
      </c>
      <c r="J7" s="63" t="str">
        <f>IFERROR((VLOOKUP($G7,選択肢!$A$2:$E$8,J$6,FALSE)&amp;""),"")</f>
        <v>否</v>
      </c>
      <c r="K7" s="63" t="str">
        <f>IFERROR((VLOOKUP($G7,選択肢!$A$2:$E$8,K$6,FALSE)&amp;""),"")</f>
        <v/>
      </c>
    </row>
    <row r="8" spans="1:14" ht="60" customHeight="1" thickBot="1" x14ac:dyDescent="0.25">
      <c r="A8" s="36" t="s">
        <v>67</v>
      </c>
      <c r="B8" s="37" t="s">
        <v>271</v>
      </c>
      <c r="C8" s="77" t="s">
        <v>53</v>
      </c>
      <c r="D8" s="72" t="s">
        <v>333</v>
      </c>
      <c r="E8" s="85"/>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13.5" thickTop="1" x14ac:dyDescent="0.2"/>
  </sheetData>
  <sheetProtection sheet="1" selectLockedCells="1"/>
  <mergeCells count="4">
    <mergeCell ref="A3:B3"/>
    <mergeCell ref="C3:D3"/>
    <mergeCell ref="A6:B6"/>
    <mergeCell ref="C6:D6"/>
  </mergeCells>
  <phoneticPr fontId="4"/>
  <conditionalFormatting sqref="E7:E8">
    <cfRule type="expression" dxfId="0" priority="1">
      <formula>$E$3="対象外"</formula>
    </cfRule>
  </conditionalFormatting>
  <dataValidations count="4">
    <dataValidation type="list" allowBlank="1" showInputMessage="1" showErrorMessage="1" sqref="E3:E4" xr:uid="{EB3BEE1F-9A75-4353-A8D7-DD84694300CD}">
      <formula1>【ア】</formula1>
    </dataValidation>
    <dataValidation type="list" allowBlank="1" showInputMessage="1" showErrorMessage="1" sqref="E5" xr:uid="{1440DFF2-4781-47EE-A401-D767456DBBE9}">
      <formula1>【ウ】</formula1>
    </dataValidation>
    <dataValidation type="list" allowBlank="1" showInputMessage="1" showErrorMessage="1" sqref="E8" xr:uid="{35211607-3419-46AD-8CAE-ED2A349DB246}">
      <formula1>$H$8:$I$8</formula1>
    </dataValidation>
    <dataValidation type="list" allowBlank="1" showInputMessage="1" showErrorMessage="1" sqref="E7" xr:uid="{65ADC27A-29BD-4AA4-9B3D-7146BA54EE97}">
      <formula1>$H$7:$J$7</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F16F84D-C173-4AE1-ACA6-DD235EC98ECE}">
          <x14:formula1>
            <xm:f>選択肢!$A$2:$A$8</xm:f>
          </x14:formula1>
          <xm:sqref>G7:G8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C271-0E12-41BE-961E-B0AF51B9F119}">
  <dimension ref="A1:E18"/>
  <sheetViews>
    <sheetView showGridLines="0" workbookViewId="0"/>
  </sheetViews>
  <sheetFormatPr defaultRowHeight="13" x14ac:dyDescent="0.2"/>
  <cols>
    <col min="2" max="2" width="14" customWidth="1"/>
    <col min="3" max="4" width="12.36328125" bestFit="1" customWidth="1"/>
    <col min="5" max="5" width="9.6328125" customWidth="1"/>
  </cols>
  <sheetData>
    <row r="1" spans="1:5" x14ac:dyDescent="0.2">
      <c r="A1" s="45" t="s">
        <v>118</v>
      </c>
      <c r="B1" s="120" t="s">
        <v>117</v>
      </c>
      <c r="C1" s="120"/>
      <c r="D1" s="120"/>
      <c r="E1" s="120"/>
    </row>
    <row r="2" spans="1:5" x14ac:dyDescent="0.2">
      <c r="A2" s="45" t="s">
        <v>76</v>
      </c>
      <c r="B2" s="44" t="s">
        <v>13</v>
      </c>
      <c r="C2" s="44" t="s">
        <v>14</v>
      </c>
      <c r="D2" s="67"/>
      <c r="E2" s="67"/>
    </row>
    <row r="3" spans="1:5" x14ac:dyDescent="0.2">
      <c r="A3" s="45" t="s">
        <v>78</v>
      </c>
      <c r="B3" s="44" t="s">
        <v>49</v>
      </c>
      <c r="C3" s="44" t="s">
        <v>3</v>
      </c>
      <c r="D3" s="67"/>
      <c r="E3" s="67"/>
    </row>
    <row r="4" spans="1:5" x14ac:dyDescent="0.2">
      <c r="A4" s="45" t="s">
        <v>80</v>
      </c>
      <c r="B4" s="44" t="s">
        <v>4</v>
      </c>
      <c r="C4" s="44" t="s">
        <v>5</v>
      </c>
      <c r="D4" s="67"/>
      <c r="E4" s="67"/>
    </row>
    <row r="5" spans="1:5" x14ac:dyDescent="0.2">
      <c r="A5" s="45" t="s">
        <v>253</v>
      </c>
      <c r="B5" s="44" t="s">
        <v>250</v>
      </c>
      <c r="C5" s="44" t="s">
        <v>251</v>
      </c>
      <c r="D5" s="44" t="s">
        <v>252</v>
      </c>
      <c r="E5" s="67"/>
    </row>
    <row r="6" spans="1:5" x14ac:dyDescent="0.2">
      <c r="A6" s="45" t="s">
        <v>254</v>
      </c>
      <c r="B6" s="44" t="s">
        <v>3</v>
      </c>
      <c r="C6" s="44" t="s">
        <v>4</v>
      </c>
      <c r="D6" s="44" t="s">
        <v>5</v>
      </c>
      <c r="E6" s="67"/>
    </row>
    <row r="7" spans="1:5" x14ac:dyDescent="0.2">
      <c r="A7" s="45" t="s">
        <v>255</v>
      </c>
      <c r="B7" s="44" t="s">
        <v>3</v>
      </c>
      <c r="C7" s="44" t="s">
        <v>4</v>
      </c>
      <c r="D7" s="44" t="s">
        <v>24</v>
      </c>
      <c r="E7" s="44" t="s">
        <v>5</v>
      </c>
    </row>
    <row r="8" spans="1:5" x14ac:dyDescent="0.2">
      <c r="A8" s="45" t="s">
        <v>354</v>
      </c>
      <c r="B8" s="44" t="s">
        <v>357</v>
      </c>
      <c r="C8" s="44" t="s">
        <v>355</v>
      </c>
      <c r="D8" s="44" t="s">
        <v>356</v>
      </c>
      <c r="E8" s="44"/>
    </row>
    <row r="11" spans="1:5" x14ac:dyDescent="0.2">
      <c r="A11" s="45" t="s">
        <v>118</v>
      </c>
      <c r="B11" s="44" t="s">
        <v>117</v>
      </c>
    </row>
    <row r="12" spans="1:5" ht="39.75" customHeight="1" x14ac:dyDescent="0.2">
      <c r="A12" s="45" t="s">
        <v>76</v>
      </c>
      <c r="B12" s="70" t="s">
        <v>358</v>
      </c>
    </row>
    <row r="13" spans="1:5" ht="39.75" customHeight="1" x14ac:dyDescent="0.2">
      <c r="A13" s="45" t="s">
        <v>78</v>
      </c>
      <c r="B13" s="70" t="s">
        <v>359</v>
      </c>
    </row>
    <row r="14" spans="1:5" ht="39.75" customHeight="1" x14ac:dyDescent="0.2">
      <c r="A14" s="45" t="s">
        <v>80</v>
      </c>
      <c r="B14" s="70" t="s">
        <v>360</v>
      </c>
    </row>
    <row r="15" spans="1:5" ht="55.5" customHeight="1" x14ac:dyDescent="0.2">
      <c r="A15" s="45" t="s">
        <v>253</v>
      </c>
      <c r="B15" s="70" t="s">
        <v>361</v>
      </c>
    </row>
    <row r="16" spans="1:5" ht="52.5" customHeight="1" x14ac:dyDescent="0.2">
      <c r="A16" s="45" t="s">
        <v>254</v>
      </c>
      <c r="B16" s="70" t="s">
        <v>362</v>
      </c>
    </row>
    <row r="17" spans="1:2" ht="63" customHeight="1" x14ac:dyDescent="0.2">
      <c r="A17" s="45" t="s">
        <v>255</v>
      </c>
      <c r="B17" s="70" t="s">
        <v>363</v>
      </c>
    </row>
    <row r="18" spans="1:2" ht="55.5" customHeight="1" x14ac:dyDescent="0.2">
      <c r="A18" s="45" t="s">
        <v>267</v>
      </c>
      <c r="B18" s="70" t="s">
        <v>364</v>
      </c>
    </row>
  </sheetData>
  <mergeCells count="1">
    <mergeCell ref="B1:E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1434-5138-4C82-A7DA-102034931864}">
  <sheetPr>
    <tabColor theme="8"/>
  </sheetPr>
  <dimension ref="A1:O14"/>
  <sheetViews>
    <sheetView view="pageBreakPreview" topLeftCell="A4" zoomScaleNormal="100" zoomScaleSheetLayoutView="100" workbookViewId="0">
      <selection activeCell="E10" sqref="E10"/>
    </sheetView>
  </sheetViews>
  <sheetFormatPr defaultColWidth="9" defaultRowHeight="13" x14ac:dyDescent="0.2"/>
  <cols>
    <col min="1" max="1" width="2.453125" style="1" customWidth="1"/>
    <col min="2" max="2" width="12.6328125" style="1" customWidth="1"/>
    <col min="3" max="3" width="4.08984375" style="1" customWidth="1"/>
    <col min="4" max="4" width="65.6328125" style="1" customWidth="1"/>
    <col min="5" max="5" width="12.6328125" style="21" customWidth="1"/>
    <col min="6" max="6" width="5.26953125" style="21" hidden="1" customWidth="1"/>
    <col min="7" max="7" width="9" style="21" hidden="1" customWidth="1"/>
    <col min="8" max="11" width="10.6328125" style="1" hidden="1" customWidth="1"/>
    <col min="12" max="12" width="10.6328125" style="1" customWidth="1"/>
    <col min="13" max="16384" width="9" style="1"/>
  </cols>
  <sheetData>
    <row r="1" spans="1:15" ht="29.25" customHeight="1" x14ac:dyDescent="0.2">
      <c r="A1" s="19" t="s">
        <v>44</v>
      </c>
      <c r="B1" s="20"/>
      <c r="C1" s="20"/>
      <c r="E1" s="88" t="s">
        <v>377</v>
      </c>
    </row>
    <row r="2" spans="1:15" ht="15" customHeight="1" thickBot="1" x14ac:dyDescent="0.25">
      <c r="E2" s="1"/>
      <c r="F2" s="1"/>
      <c r="O2" s="3"/>
    </row>
    <row r="3" spans="1:15" ht="14.25" hidden="1" customHeight="1" x14ac:dyDescent="0.2">
      <c r="A3" s="22"/>
    </row>
    <row r="4" spans="1:15" ht="75" customHeight="1" thickTop="1" thickBot="1" x14ac:dyDescent="0.25">
      <c r="A4" s="130" t="s">
        <v>0</v>
      </c>
      <c r="B4" s="130"/>
      <c r="C4" s="121" t="s">
        <v>45</v>
      </c>
      <c r="D4" s="122"/>
      <c r="E4" s="81" t="s">
        <v>13</v>
      </c>
      <c r="F4" s="64"/>
    </row>
    <row r="5" spans="1:15" ht="9" customHeight="1" thickTop="1" x14ac:dyDescent="0.2">
      <c r="A5" s="14"/>
      <c r="B5" s="14"/>
      <c r="C5" s="14"/>
      <c r="D5" s="32"/>
      <c r="E5" s="23"/>
      <c r="F5" s="65"/>
    </row>
    <row r="6" spans="1:15" ht="21" customHeight="1" thickBot="1" x14ac:dyDescent="0.25">
      <c r="A6" s="129" t="s">
        <v>1</v>
      </c>
      <c r="B6" s="129"/>
      <c r="C6" s="123" t="s">
        <v>31</v>
      </c>
      <c r="D6" s="124"/>
      <c r="E6" s="74" t="s">
        <v>2</v>
      </c>
      <c r="F6" s="66"/>
      <c r="G6" s="62" t="s">
        <v>349</v>
      </c>
      <c r="H6" s="62">
        <v>2</v>
      </c>
      <c r="I6" s="62">
        <v>3</v>
      </c>
      <c r="J6" s="62">
        <v>4</v>
      </c>
      <c r="K6" s="62">
        <v>5</v>
      </c>
      <c r="L6" s="21"/>
      <c r="M6" s="21"/>
    </row>
    <row r="7" spans="1:15" ht="87" customHeight="1" thickTop="1" x14ac:dyDescent="0.2">
      <c r="A7" s="38" t="s">
        <v>64</v>
      </c>
      <c r="B7" s="37" t="s">
        <v>65</v>
      </c>
      <c r="C7" s="35" t="s">
        <v>52</v>
      </c>
      <c r="D7" s="72" t="s">
        <v>369</v>
      </c>
      <c r="E7" s="83"/>
      <c r="F7" s="73"/>
      <c r="G7" s="62" t="s">
        <v>80</v>
      </c>
      <c r="H7" s="63" t="str">
        <f>IFERROR((VLOOKUP($G7,選択肢!$A$2:$E$8,H$6,FALSE)&amp;""),"")</f>
        <v>適</v>
      </c>
      <c r="I7" s="63" t="str">
        <f>IFERROR((VLOOKUP($G7,選択肢!$A$2:$E$8,I$6,FALSE)&amp;""),"")</f>
        <v>否</v>
      </c>
      <c r="J7" s="63" t="str">
        <f>IFERROR((VLOOKUP($G7,選択肢!$A$2:$E$8,J$6,FALSE)&amp;""),"")</f>
        <v/>
      </c>
      <c r="K7" s="63" t="str">
        <f>IFERROR((VLOOKUP($G7,選択肢!$A$2:$E$8,K$6,FALSE)&amp;""),"")</f>
        <v/>
      </c>
      <c r="L7" s="61" t="str">
        <f>IFERROR((VLOOKUP($G7,選択肢!$A$2:$E$7,L$6,FALSE)&amp;""),"")</f>
        <v/>
      </c>
      <c r="M7" s="1" t="str">
        <f>IFERROR(VLOOKUP($G7,選択肢!F2:J7,2,FALSE),"")</f>
        <v/>
      </c>
    </row>
    <row r="8" spans="1:15" ht="83.25" customHeight="1" x14ac:dyDescent="0.2">
      <c r="A8" s="127" t="s">
        <v>67</v>
      </c>
      <c r="B8" s="125" t="s">
        <v>66</v>
      </c>
      <c r="C8" s="33" t="s">
        <v>53</v>
      </c>
      <c r="D8" s="72" t="s">
        <v>46</v>
      </c>
      <c r="E8" s="84"/>
      <c r="F8" s="73"/>
      <c r="G8" s="62" t="s">
        <v>351</v>
      </c>
      <c r="H8" s="63" t="str">
        <f>IFERROR((VLOOKUP($G8,選択肢!$A$2:$E$8,H$6,FALSE)&amp;""),"")</f>
        <v>非該当</v>
      </c>
      <c r="I8" s="63" t="str">
        <f>IFERROR((VLOOKUP($G8,選択肢!$A$2:$E$8,I$6,FALSE)&amp;""),"")</f>
        <v>適</v>
      </c>
      <c r="J8" s="63" t="str">
        <f>IFERROR((VLOOKUP($G8,選択肢!$A$2:$E$8,J$6,FALSE)&amp;""),"")</f>
        <v>適（ただし書）</v>
      </c>
      <c r="K8" s="63" t="str">
        <f>IFERROR((VLOOKUP($G8,選択肢!$A$2:$E$8,K$6,FALSE)&amp;""),"")</f>
        <v>否</v>
      </c>
      <c r="L8" s="61" t="str">
        <f>IFERROR((VLOOKUP($G8,選択肢!$A$2:$E$7,L$6,FALSE)&amp;""),"")</f>
        <v/>
      </c>
    </row>
    <row r="9" spans="1:15" ht="79.5" customHeight="1" x14ac:dyDescent="0.2">
      <c r="A9" s="128"/>
      <c r="B9" s="126"/>
      <c r="C9" s="33" t="s">
        <v>54</v>
      </c>
      <c r="D9" s="72" t="s">
        <v>55</v>
      </c>
      <c r="E9" s="84"/>
      <c r="F9" s="73"/>
      <c r="G9" s="62" t="s">
        <v>340</v>
      </c>
      <c r="H9" s="63" t="str">
        <f>IFERROR((VLOOKUP($G9,選択肢!$A$2:$E$8,H$6,FALSE)&amp;""),"")</f>
        <v>非該当</v>
      </c>
      <c r="I9" s="63" t="str">
        <f>IFERROR((VLOOKUP($G9,選択肢!$A$2:$E$8,I$6,FALSE)&amp;""),"")</f>
        <v>適</v>
      </c>
      <c r="J9" s="63" t="str">
        <f>IFERROR((VLOOKUP($G9,選択肢!$A$2:$E$8,J$6,FALSE)&amp;""),"")</f>
        <v>否</v>
      </c>
      <c r="K9" s="63" t="str">
        <f>IFERROR((VLOOKUP($G9,選択肢!$A$2:$E$8,K$6,FALSE)&amp;""),"")</f>
        <v/>
      </c>
      <c r="L9" s="61" t="str">
        <f>IFERROR((VLOOKUP($G9,選択肢!$A$2:$E$7,L$6,FALSE)&amp;""),"")</f>
        <v/>
      </c>
    </row>
    <row r="10" spans="1:15" ht="67.5" customHeight="1" x14ac:dyDescent="0.2">
      <c r="A10" s="36" t="s">
        <v>69</v>
      </c>
      <c r="B10" s="37" t="s">
        <v>68</v>
      </c>
      <c r="C10" s="34" t="s">
        <v>56</v>
      </c>
      <c r="D10" s="72" t="s">
        <v>57</v>
      </c>
      <c r="E10" s="84"/>
      <c r="F10" s="73"/>
      <c r="G10" s="62" t="s">
        <v>340</v>
      </c>
      <c r="H10" s="63" t="str">
        <f>IFERROR((VLOOKUP($G10,選択肢!$A$2:$E$8,H$6,FALSE)&amp;""),"")</f>
        <v>非該当</v>
      </c>
      <c r="I10" s="63" t="str">
        <f>IFERROR((VLOOKUP($G10,選択肢!$A$2:$E$8,I$6,FALSE)&amp;""),"")</f>
        <v>適</v>
      </c>
      <c r="J10" s="63" t="str">
        <f>IFERROR((VLOOKUP($G10,選択肢!$A$2:$E$8,J$6,FALSE)&amp;""),"")</f>
        <v>否</v>
      </c>
      <c r="K10" s="63" t="str">
        <f>IFERROR((VLOOKUP($G10,選択肢!$A$2:$E$8,K$6,FALSE)&amp;""),"")</f>
        <v/>
      </c>
      <c r="L10" s="61" t="str">
        <f>IFERROR((VLOOKUP($G10,選択肢!$A$2:$E$7,L$6,FALSE)&amp;""),"")</f>
        <v/>
      </c>
    </row>
    <row r="11" spans="1:15" ht="81.75" customHeight="1" x14ac:dyDescent="0.2">
      <c r="A11" s="127" t="s">
        <v>71</v>
      </c>
      <c r="B11" s="125" t="s">
        <v>70</v>
      </c>
      <c r="C11" s="34" t="s">
        <v>58</v>
      </c>
      <c r="D11" s="72" t="s">
        <v>59</v>
      </c>
      <c r="E11" s="84"/>
      <c r="F11" s="73"/>
      <c r="G11" s="62" t="s">
        <v>340</v>
      </c>
      <c r="H11" s="63" t="str">
        <f>IFERROR((VLOOKUP($G11,選択肢!$A$2:$E$8,H$6,FALSE)&amp;""),"")</f>
        <v>非該当</v>
      </c>
      <c r="I11" s="63" t="str">
        <f>IFERROR((VLOOKUP($G11,選択肢!$A$2:$E$8,I$6,FALSE)&amp;""),"")</f>
        <v>適</v>
      </c>
      <c r="J11" s="63" t="str">
        <f>IFERROR((VLOOKUP($G11,選択肢!$A$2:$E$8,J$6,FALSE)&amp;""),"")</f>
        <v>否</v>
      </c>
      <c r="K11" s="63" t="str">
        <f>IFERROR((VLOOKUP($G11,選択肢!$A$2:$E$8,K$6,FALSE)&amp;""),"")</f>
        <v/>
      </c>
      <c r="L11" s="61" t="str">
        <f>IFERROR((VLOOKUP($G11,選択肢!$A$2:$E$7,L$6,FALSE)&amp;""),"")</f>
        <v/>
      </c>
    </row>
    <row r="12" spans="1:15" ht="60" customHeight="1" x14ac:dyDescent="0.2">
      <c r="A12" s="128"/>
      <c r="B12" s="126"/>
      <c r="C12" s="34" t="s">
        <v>60</v>
      </c>
      <c r="D12" s="72" t="s">
        <v>61</v>
      </c>
      <c r="E12" s="84"/>
      <c r="F12" s="73"/>
      <c r="G12" s="62" t="s">
        <v>340</v>
      </c>
      <c r="H12" s="63" t="str">
        <f>IFERROR((VLOOKUP($G12,選択肢!$A$2:$E$8,H$6,FALSE)&amp;""),"")</f>
        <v>非該当</v>
      </c>
      <c r="I12" s="63" t="str">
        <f>IFERROR((VLOOKUP($G12,選択肢!$A$2:$E$8,I$6,FALSE)&amp;""),"")</f>
        <v>適</v>
      </c>
      <c r="J12" s="63" t="str">
        <f>IFERROR((VLOOKUP($G12,選択肢!$A$2:$E$8,J$6,FALSE)&amp;""),"")</f>
        <v>否</v>
      </c>
      <c r="K12" s="63" t="str">
        <f>IFERROR((VLOOKUP($G12,選択肢!$A$2:$E$8,K$6,FALSE)&amp;""),"")</f>
        <v/>
      </c>
      <c r="L12" s="61" t="str">
        <f>IFERROR((VLOOKUP($G12,選択肢!$A$2:$E$7,L$6,FALSE)&amp;""),"")</f>
        <v/>
      </c>
    </row>
    <row r="13" spans="1:15" ht="95.25" customHeight="1" thickBot="1" x14ac:dyDescent="0.25">
      <c r="A13" s="36" t="s">
        <v>73</v>
      </c>
      <c r="B13" s="37" t="s">
        <v>72</v>
      </c>
      <c r="C13" s="34" t="s">
        <v>62</v>
      </c>
      <c r="D13" s="72" t="s">
        <v>63</v>
      </c>
      <c r="E13" s="85"/>
      <c r="F13" s="73"/>
      <c r="G13" s="62" t="s">
        <v>351</v>
      </c>
      <c r="H13" s="63" t="str">
        <f>IFERROR((VLOOKUP($G13,選択肢!$A$2:$E$8,H$6,FALSE)&amp;""),"")</f>
        <v>非該当</v>
      </c>
      <c r="I13" s="63" t="str">
        <f>IFERROR((VLOOKUP($G13,選択肢!$A$2:$E$8,I$6,FALSE)&amp;""),"")</f>
        <v>適</v>
      </c>
      <c r="J13" s="63" t="str">
        <f>IFERROR((VLOOKUP($G13,選択肢!$A$2:$E$8,J$6,FALSE)&amp;""),"")</f>
        <v>適（ただし書）</v>
      </c>
      <c r="K13" s="63" t="str">
        <f>IFERROR((VLOOKUP($G13,選択肢!$A$2:$E$8,K$6,FALSE)&amp;""),"")</f>
        <v>否</v>
      </c>
      <c r="L13" s="61" t="str">
        <f>IFERROR((VLOOKUP($G13,選択肢!$A$2:$E$7,L$6,FALSE)&amp;""),"")</f>
        <v/>
      </c>
    </row>
    <row r="14" spans="1:15" ht="13.5" thickTop="1" x14ac:dyDescent="0.2"/>
  </sheetData>
  <sheetProtection sheet="1" selectLockedCells="1"/>
  <mergeCells count="8">
    <mergeCell ref="C4:D4"/>
    <mergeCell ref="C6:D6"/>
    <mergeCell ref="B8:B9"/>
    <mergeCell ref="A8:A9"/>
    <mergeCell ref="B11:B12"/>
    <mergeCell ref="A11:A12"/>
    <mergeCell ref="A6:B6"/>
    <mergeCell ref="A4:B4"/>
  </mergeCells>
  <phoneticPr fontId="4"/>
  <conditionalFormatting sqref="E7:F13">
    <cfRule type="expression" dxfId="33" priority="1">
      <formula>$E$4="対象外"</formula>
    </cfRule>
  </conditionalFormatting>
  <dataValidations count="13">
    <dataValidation type="list" allowBlank="1" showInputMessage="1" showErrorMessage="1" sqref="E5:F5" xr:uid="{9560AD92-74F5-4C80-BB77-4965C2246C45}">
      <formula1>$H$4:$I$4</formula1>
    </dataValidation>
    <dataValidation type="list" allowBlank="1" showInputMessage="1" showErrorMessage="1" sqref="F11" xr:uid="{A44C983B-BFA1-4155-827C-C251BC1908DB}">
      <formula1>$H$7:$J$7</formula1>
    </dataValidation>
    <dataValidation type="list" allowBlank="1" showInputMessage="1" showErrorMessage="1" sqref="F8" xr:uid="{DA9CCF16-76A3-4700-A70A-A200761CE437}">
      <formula1>$H$8:$J$8</formula1>
    </dataValidation>
    <dataValidation type="list" allowBlank="1" showInputMessage="1" showErrorMessage="1" sqref="E9:F9" xr:uid="{E85E1F3E-3247-4A40-A5EB-A0822FAA3BC0}">
      <formula1>$H$9:$J$9</formula1>
    </dataValidation>
    <dataValidation type="list" allowBlank="1" showInputMessage="1" showErrorMessage="1" sqref="E10:F10" xr:uid="{C6605E81-CD69-4A23-B62B-B5412590C9F2}">
      <formula1>$H$10:$J$10</formula1>
    </dataValidation>
    <dataValidation type="list" allowBlank="1" showInputMessage="1" showErrorMessage="1" sqref="F7 E7" xr:uid="{27464EC3-5268-4665-B897-78316D502D3D}">
      <formula1>$H$7:$I$7</formula1>
    </dataValidation>
    <dataValidation type="list" allowBlank="1" showInputMessage="1" showErrorMessage="1" sqref="F12" xr:uid="{ECDD1A5E-CD99-4764-A419-7E2850C73220}">
      <formula1>$H$12:$I$12</formula1>
    </dataValidation>
    <dataValidation type="list" allowBlank="1" showInputMessage="1" showErrorMessage="1" sqref="F13" xr:uid="{1CB1E234-793B-4446-9B41-5BC0EAE73D67}">
      <formula1>$H$13:$J$13</formula1>
    </dataValidation>
    <dataValidation type="list" allowBlank="1" showInputMessage="1" showErrorMessage="1" sqref="E8" xr:uid="{7B141C25-6C48-4611-8160-1F2561536435}">
      <formula1>$H$8:$K$8</formula1>
    </dataValidation>
    <dataValidation type="list" allowBlank="1" showInputMessage="1" showErrorMessage="1" sqref="E4" xr:uid="{9B5E55AE-B5D3-4B4A-B81F-8BB840B9F0C9}">
      <formula1>【ア】</formula1>
    </dataValidation>
    <dataValidation type="list" allowBlank="1" showInputMessage="1" showErrorMessage="1" sqref="E11" xr:uid="{B33975C5-FB0B-4A5C-A131-63AA7240BE1A}">
      <formula1>$H$11:$J$11</formula1>
    </dataValidation>
    <dataValidation type="list" allowBlank="1" showInputMessage="1" showErrorMessage="1" sqref="E12" xr:uid="{C15FC095-9357-4AC4-9FA4-353C654BFA85}">
      <formula1>$H$12:$J$12</formula1>
    </dataValidation>
    <dataValidation type="list" allowBlank="1" showInputMessage="1" showErrorMessage="1" sqref="E13" xr:uid="{FC6097A1-D5CD-4CFA-837E-824C76EAC0EF}">
      <formula1>$H$13:$K$13</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04888C-E1EB-4B98-B107-66D1F091E8F8}">
          <x14:formula1>
            <xm:f>選択肢!$A$2:$A$8</xm:f>
          </x14:formula1>
          <xm:sqref>G7:G13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9E11-7A70-4819-A3D6-586260A28B1E}">
  <sheetPr>
    <tabColor theme="8"/>
  </sheetPr>
  <dimension ref="A1:N13"/>
  <sheetViews>
    <sheetView view="pageBreakPreview" zoomScaleNormal="100" zoomScaleSheetLayoutView="100" workbookViewId="0">
      <selection activeCell="E8" sqref="E8"/>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3.08984375" style="1" hidden="1" customWidth="1"/>
    <col min="7" max="7" width="9" style="1" hidden="1" customWidth="1"/>
    <col min="8" max="8" width="9.26953125" style="1" hidden="1" customWidth="1"/>
    <col min="9" max="11" width="9" style="1" hidden="1" customWidth="1"/>
    <col min="12" max="16384" width="9" style="1"/>
  </cols>
  <sheetData>
    <row r="1" spans="1:14" ht="29.25" customHeight="1" x14ac:dyDescent="0.2">
      <c r="A1" s="19" t="s">
        <v>370</v>
      </c>
      <c r="B1" s="20"/>
      <c r="C1" s="20"/>
      <c r="E1" s="88" t="s">
        <v>377</v>
      </c>
    </row>
    <row r="2" spans="1:14" ht="15" customHeight="1" thickBot="1" x14ac:dyDescent="0.25">
      <c r="E2" s="1"/>
      <c r="N2" s="3"/>
    </row>
    <row r="3" spans="1:14" ht="14.25" hidden="1" customHeight="1" x14ac:dyDescent="0.2">
      <c r="A3" s="22"/>
    </row>
    <row r="4" spans="1:14" ht="75" customHeight="1" thickTop="1" thickBot="1" x14ac:dyDescent="0.25">
      <c r="A4" s="130" t="s">
        <v>0</v>
      </c>
      <c r="B4" s="130"/>
      <c r="C4" s="121" t="s">
        <v>47</v>
      </c>
      <c r="D4" s="122"/>
      <c r="E4" s="81" t="s">
        <v>13</v>
      </c>
    </row>
    <row r="5" spans="1:14" ht="9" customHeight="1" thickTop="1" x14ac:dyDescent="0.2">
      <c r="A5" s="14"/>
      <c r="B5" s="14"/>
      <c r="C5" s="14"/>
      <c r="D5" s="32"/>
      <c r="E5" s="23"/>
    </row>
    <row r="6" spans="1:14" ht="21" customHeight="1" thickBot="1" x14ac:dyDescent="0.25">
      <c r="A6" s="129" t="s">
        <v>1</v>
      </c>
      <c r="B6" s="129"/>
      <c r="C6" s="123" t="s">
        <v>31</v>
      </c>
      <c r="D6" s="124"/>
      <c r="E6" s="74" t="s">
        <v>2</v>
      </c>
      <c r="F6" s="21"/>
      <c r="G6" s="62" t="s">
        <v>349</v>
      </c>
      <c r="H6" s="62">
        <v>2</v>
      </c>
      <c r="I6" s="62">
        <v>3</v>
      </c>
      <c r="J6" s="62">
        <v>4</v>
      </c>
      <c r="K6" s="62">
        <v>5</v>
      </c>
    </row>
    <row r="7" spans="1:14" ht="120" customHeight="1" thickTop="1" x14ac:dyDescent="0.2">
      <c r="A7" s="40" t="s">
        <v>64</v>
      </c>
      <c r="B7" s="37" t="s">
        <v>74</v>
      </c>
      <c r="C7" s="33" t="s">
        <v>52</v>
      </c>
      <c r="D7" s="72" t="s">
        <v>372</v>
      </c>
      <c r="E7" s="78"/>
      <c r="F7" s="21"/>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80.150000000000006" customHeight="1" thickBot="1" x14ac:dyDescent="0.25">
      <c r="A8" s="40" t="s">
        <v>67</v>
      </c>
      <c r="B8" s="37" t="s">
        <v>75</v>
      </c>
      <c r="C8" s="33" t="s">
        <v>53</v>
      </c>
      <c r="D8" s="72" t="s">
        <v>376</v>
      </c>
      <c r="E8" s="80"/>
      <c r="F8" s="21"/>
      <c r="G8" s="62" t="s">
        <v>340</v>
      </c>
      <c r="H8" s="63" t="str">
        <f>IFERROR((VLOOKUP($G8,選択肢!$A$2:$E$8,H$6,FALSE)&amp;""),"")</f>
        <v>非該当</v>
      </c>
      <c r="I8" s="63" t="str">
        <f>IFERROR((VLOOKUP($G8,選択肢!$A$2:$E$8,I$6,FALSE)&amp;""),"")</f>
        <v>適</v>
      </c>
      <c r="J8" s="63" t="str">
        <f>IFERROR((VLOOKUP($G8,選択肢!$A$2:$E$8,J$6,FALSE)&amp;""),"")</f>
        <v>否</v>
      </c>
      <c r="K8" s="63" t="str">
        <f>IFERROR((VLOOKUP($G8,選択肢!$A$2:$E$8,K$6,FALSE)&amp;""),"")</f>
        <v/>
      </c>
    </row>
    <row r="9" spans="1:14" ht="13.5" thickTop="1" x14ac:dyDescent="0.2">
      <c r="F9" s="21"/>
      <c r="K9" s="61" t="str">
        <f>IFERROR((VLOOKUP($F9,選択肢!$A$2:$E$7,K$6,FALSE)&amp;""),"")</f>
        <v/>
      </c>
    </row>
    <row r="10" spans="1:14" x14ac:dyDescent="0.2">
      <c r="F10" s="21"/>
      <c r="K10" s="61" t="str">
        <f>IFERROR((VLOOKUP($F10,選択肢!$A$2:$E$7,K$6,FALSE)&amp;""),"")</f>
        <v/>
      </c>
    </row>
    <row r="11" spans="1:14" x14ac:dyDescent="0.2">
      <c r="F11" s="21"/>
      <c r="K11" s="61" t="str">
        <f>IFERROR((VLOOKUP($F11,選択肢!$A$2:$E$7,K$6,FALSE)&amp;""),"")</f>
        <v/>
      </c>
    </row>
    <row r="12" spans="1:14" x14ac:dyDescent="0.2">
      <c r="F12" s="21"/>
      <c r="K12" s="61" t="str">
        <f>IFERROR((VLOOKUP($F12,選択肢!$A$2:$E$7,K$6,FALSE)&amp;""),"")</f>
        <v/>
      </c>
    </row>
    <row r="13" spans="1:14" x14ac:dyDescent="0.2">
      <c r="F13" s="21"/>
      <c r="K13" s="61" t="str">
        <f>IFERROR((VLOOKUP($F13,選択肢!$A$2:$E$7,K$6,FALSE)&amp;""),"")</f>
        <v/>
      </c>
    </row>
  </sheetData>
  <sheetProtection sheet="1" selectLockedCells="1"/>
  <mergeCells count="4">
    <mergeCell ref="C6:D6"/>
    <mergeCell ref="C4:D4"/>
    <mergeCell ref="A4:B4"/>
    <mergeCell ref="A6:B6"/>
  </mergeCells>
  <phoneticPr fontId="4"/>
  <conditionalFormatting sqref="E7:E8">
    <cfRule type="expression" dxfId="32" priority="1">
      <formula>$E$4="対象外"</formula>
    </cfRule>
  </conditionalFormatting>
  <dataValidations count="4">
    <dataValidation type="list" allowBlank="1" showInputMessage="1" showErrorMessage="1" sqref="E5" xr:uid="{18D6544C-F5CB-4154-999C-FF289ABC5160}">
      <formula1>$G$4:$H$4</formula1>
    </dataValidation>
    <dataValidation type="list" allowBlank="1" showInputMessage="1" showErrorMessage="1" sqref="E7" xr:uid="{4FD37C52-C38D-4B45-AC50-A39765A3EE5A}">
      <formula1>$H$7:$I$7</formula1>
    </dataValidation>
    <dataValidation type="list" allowBlank="1" showInputMessage="1" showErrorMessage="1" sqref="E8" xr:uid="{388CF671-E22B-4897-90CB-D64306F468CC}">
      <formula1>$H$8:$J$8</formula1>
    </dataValidation>
    <dataValidation type="list" allowBlank="1" showInputMessage="1" showErrorMessage="1" sqref="E4" xr:uid="{A34A30EF-FCFF-47D9-BC24-095CC8A4A8A8}">
      <formula1>【ア】</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6A3C32-26D2-400B-A70F-558856287C83}">
          <x14:formula1>
            <xm:f>選択肢!$A$2:$A$7</xm:f>
          </x14:formula1>
          <xm:sqref>F7:F13</xm:sqref>
        </x14:dataValidation>
        <x14:dataValidation type="list" allowBlank="1" showInputMessage="1" showErrorMessage="1" xr:uid="{A48A49E0-E153-47A3-9339-5FC1777E3D49}">
          <x14:formula1>
            <xm:f>選択肢!$A$2:$A$8</xm:f>
          </x14:formula1>
          <xm:sqref>G7:G8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91D5-39D8-4A60-B922-C4F49C790D97}">
  <sheetPr>
    <tabColor theme="8"/>
  </sheetPr>
  <dimension ref="A1:N24"/>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4.453125" style="1" hidden="1" customWidth="1"/>
    <col min="7" max="11" width="9" style="1" hidden="1" customWidth="1"/>
    <col min="12" max="16384" width="9" style="1"/>
  </cols>
  <sheetData>
    <row r="1" spans="1:14" ht="29.25" customHeight="1" x14ac:dyDescent="0.2">
      <c r="A1" s="19" t="s">
        <v>48</v>
      </c>
      <c r="B1" s="20"/>
      <c r="C1" s="20"/>
      <c r="E1" s="88" t="s">
        <v>377</v>
      </c>
    </row>
    <row r="2" spans="1:14" ht="15" customHeight="1" thickBot="1" x14ac:dyDescent="0.25">
      <c r="E2" s="1"/>
      <c r="N2" s="3"/>
    </row>
    <row r="3" spans="1:14" ht="42.75" customHeight="1" thickTop="1" thickBot="1" x14ac:dyDescent="0.25">
      <c r="A3" s="130" t="s">
        <v>0</v>
      </c>
      <c r="B3" s="130"/>
      <c r="C3" s="133" t="s">
        <v>373</v>
      </c>
      <c r="D3" s="134"/>
      <c r="E3" s="81" t="s">
        <v>13</v>
      </c>
    </row>
    <row r="4" spans="1:14" ht="8.25" customHeight="1" thickTop="1" x14ac:dyDescent="0.2">
      <c r="A4" s="59"/>
      <c r="B4" s="59"/>
      <c r="C4" s="60"/>
      <c r="D4" s="60"/>
      <c r="E4" s="75"/>
    </row>
    <row r="5" spans="1:14" ht="15" customHeight="1" x14ac:dyDescent="0.2">
      <c r="A5" s="22" t="s">
        <v>12</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42.75" customHeight="1" thickTop="1" x14ac:dyDescent="0.2">
      <c r="A7" s="40" t="s">
        <v>64</v>
      </c>
      <c r="B7" s="37" t="s">
        <v>88</v>
      </c>
      <c r="C7" s="41" t="s">
        <v>52</v>
      </c>
      <c r="D7" s="72" t="s">
        <v>86</v>
      </c>
      <c r="E7" s="83"/>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42.75" customHeight="1" x14ac:dyDescent="0.2">
      <c r="A8" s="127" t="s">
        <v>67</v>
      </c>
      <c r="B8" s="125" t="s">
        <v>89</v>
      </c>
      <c r="C8" s="41" t="s">
        <v>53</v>
      </c>
      <c r="D8" s="72" t="s">
        <v>85</v>
      </c>
      <c r="E8" s="84"/>
      <c r="G8" s="62" t="s">
        <v>78</v>
      </c>
      <c r="H8" s="63" t="str">
        <f>IFERROR((VLOOKUP($G8,選択肢!$A$2:$E$8,H$6,FALSE)&amp;""),"")</f>
        <v>該当</v>
      </c>
      <c r="I8" s="63" t="str">
        <f>IFERROR((VLOOKUP($G8,選択肢!$A$2:$E$8,I$6,FALSE)&amp;""),"")</f>
        <v>非該当</v>
      </c>
      <c r="J8" s="63" t="str">
        <f>IFERROR((VLOOKUP($G8,選択肢!$A$2:$E$8,J$6,FALSE)&amp;""),"")</f>
        <v/>
      </c>
      <c r="K8" s="63" t="str">
        <f>IFERROR((VLOOKUP($G8,選択肢!$A$2:$E$8,K$6,FALSE)&amp;""),"")</f>
        <v/>
      </c>
    </row>
    <row r="9" spans="1:14" ht="42.75" customHeight="1" x14ac:dyDescent="0.2">
      <c r="A9" s="136"/>
      <c r="B9" s="135"/>
      <c r="C9" s="41" t="s">
        <v>77</v>
      </c>
      <c r="D9" s="72" t="s">
        <v>82</v>
      </c>
      <c r="E9" s="84"/>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50.15" customHeight="1" x14ac:dyDescent="0.2">
      <c r="A10" s="136"/>
      <c r="B10" s="135"/>
      <c r="C10" s="41" t="s">
        <v>79</v>
      </c>
      <c r="D10" s="72" t="s">
        <v>83</v>
      </c>
      <c r="E10" s="84"/>
      <c r="G10" s="62" t="s">
        <v>340</v>
      </c>
      <c r="H10" s="63" t="str">
        <f>IFERROR((VLOOKUP($G10,選択肢!$A$2:$E$8,H$6,FALSE)&amp;""),"")</f>
        <v>非該当</v>
      </c>
      <c r="I10" s="63" t="str">
        <f>IFERROR((VLOOKUP($G10,選択肢!$A$2:$E$8,I$6,FALSE)&amp;""),"")</f>
        <v>適</v>
      </c>
      <c r="J10" s="63" t="str">
        <f>IFERROR((VLOOKUP($G10,選択肢!$A$2:$E$8,J$6,FALSE)&amp;""),"")</f>
        <v>否</v>
      </c>
      <c r="K10" s="63" t="str">
        <f>IFERROR((VLOOKUP($G10,選択肢!$A$2:$E$8,K$6,FALSE)&amp;""),"")</f>
        <v/>
      </c>
    </row>
    <row r="11" spans="1:14" ht="50.15" customHeight="1" x14ac:dyDescent="0.2">
      <c r="A11" s="128"/>
      <c r="B11" s="126"/>
      <c r="C11" s="41" t="s">
        <v>81</v>
      </c>
      <c r="D11" s="72" t="s">
        <v>84</v>
      </c>
      <c r="E11" s="84"/>
      <c r="G11" s="62" t="s">
        <v>340</v>
      </c>
      <c r="H11" s="63" t="str">
        <f>IFERROR((VLOOKUP($G11,選択肢!$A$2:$E$8,H$6,FALSE)&amp;""),"")</f>
        <v>非該当</v>
      </c>
      <c r="I11" s="63" t="str">
        <f>IFERROR((VLOOKUP($G11,選択肢!$A$2:$E$8,I$6,FALSE)&amp;""),"")</f>
        <v>適</v>
      </c>
      <c r="J11" s="63" t="str">
        <f>IFERROR((VLOOKUP($G11,選択肢!$A$2:$E$8,J$6,FALSE)&amp;""),"")</f>
        <v>否</v>
      </c>
      <c r="K11" s="63" t="str">
        <f>IFERROR((VLOOKUP($G11,選択肢!$A$2:$E$8,K$6,FALSE)&amp;""),"")</f>
        <v/>
      </c>
    </row>
    <row r="12" spans="1:14" ht="42.75" customHeight="1" thickBot="1" x14ac:dyDescent="0.25">
      <c r="A12" s="40" t="s">
        <v>90</v>
      </c>
      <c r="B12" s="37" t="s">
        <v>36</v>
      </c>
      <c r="C12" s="41" t="s">
        <v>54</v>
      </c>
      <c r="D12" s="72" t="s">
        <v>87</v>
      </c>
      <c r="E12" s="85"/>
      <c r="G12" s="62" t="s">
        <v>80</v>
      </c>
      <c r="H12" s="63" t="str">
        <f>IFERROR((VLOOKUP($G12,選択肢!$A$2:$E$8,H$6,FALSE)&amp;""),"")</f>
        <v>適</v>
      </c>
      <c r="I12" s="63" t="str">
        <f>IFERROR((VLOOKUP($G12,選択肢!$A$2:$E$8,I$6,FALSE)&amp;""),"")</f>
        <v>否</v>
      </c>
      <c r="J12" s="63" t="str">
        <f>IFERROR((VLOOKUP($G12,選択肢!$A$2:$E$8,J$6,FALSE)&amp;""),"")</f>
        <v/>
      </c>
      <c r="K12" s="63" t="str">
        <f>IFERROR((VLOOKUP($G12,選択肢!$A$2:$E$8,K$6,FALSE)&amp;""),"")</f>
        <v/>
      </c>
    </row>
    <row r="13" spans="1:14" ht="13.5" thickTop="1" x14ac:dyDescent="0.2"/>
    <row r="14" spans="1:14" ht="13.5" thickBot="1" x14ac:dyDescent="0.25">
      <c r="A14" s="22" t="s">
        <v>50</v>
      </c>
    </row>
    <row r="15" spans="1:14" ht="34.5" customHeight="1" thickTop="1" thickBot="1" x14ac:dyDescent="0.25">
      <c r="A15" s="130" t="s">
        <v>0</v>
      </c>
      <c r="B15" s="130"/>
      <c r="C15" s="133" t="s">
        <v>51</v>
      </c>
      <c r="D15" s="137"/>
      <c r="E15" s="81" t="s">
        <v>13</v>
      </c>
    </row>
    <row r="16" spans="1:14" ht="13.5" thickTop="1" x14ac:dyDescent="0.2">
      <c r="A16" s="14"/>
      <c r="B16" s="14"/>
      <c r="C16" s="14"/>
      <c r="D16" s="32"/>
      <c r="E16" s="23"/>
    </row>
    <row r="17" spans="1:11" ht="13.5" thickBot="1" x14ac:dyDescent="0.25">
      <c r="A17" s="129" t="s">
        <v>1</v>
      </c>
      <c r="B17" s="129"/>
      <c r="C17" s="123" t="s">
        <v>31</v>
      </c>
      <c r="D17" s="124"/>
      <c r="E17" s="74" t="s">
        <v>2</v>
      </c>
      <c r="G17" s="62" t="s">
        <v>349</v>
      </c>
      <c r="H17" s="62">
        <v>2</v>
      </c>
      <c r="I17" s="62">
        <v>3</v>
      </c>
      <c r="J17" s="62">
        <v>4</v>
      </c>
      <c r="K17" s="62">
        <v>5</v>
      </c>
    </row>
    <row r="18" spans="1:11" ht="42.75" customHeight="1" thickTop="1" x14ac:dyDescent="0.2">
      <c r="A18" s="40" t="s">
        <v>64</v>
      </c>
      <c r="B18" s="37" t="s">
        <v>88</v>
      </c>
      <c r="C18" s="41" t="s">
        <v>52</v>
      </c>
      <c r="D18" s="72" t="s">
        <v>91</v>
      </c>
      <c r="E18" s="83"/>
      <c r="G18" s="62" t="s">
        <v>350</v>
      </c>
      <c r="H18" s="63" t="str">
        <f>IFERROR((VLOOKUP($G18,選択肢!$A$2:$E$8,H$6,FALSE)&amp;""),"")</f>
        <v>適</v>
      </c>
      <c r="I18" s="63" t="str">
        <f>IFERROR((VLOOKUP($G18,選択肢!$A$2:$E$8,I$6,FALSE)&amp;""),"")</f>
        <v>否</v>
      </c>
      <c r="J18" s="63" t="str">
        <f>IFERROR((VLOOKUP($G18,選択肢!$A$2:$E$8,J$6,FALSE)&amp;""),"")</f>
        <v/>
      </c>
      <c r="K18" s="63" t="str">
        <f>IFERROR((VLOOKUP($G18,選択肢!$A$2:$E$8,K$6,FALSE)&amp;""),"")</f>
        <v/>
      </c>
    </row>
    <row r="19" spans="1:11" ht="42.75" customHeight="1" x14ac:dyDescent="0.2">
      <c r="A19" s="127" t="s">
        <v>67</v>
      </c>
      <c r="B19" s="125" t="s">
        <v>89</v>
      </c>
      <c r="C19" s="41" t="s">
        <v>53</v>
      </c>
      <c r="D19" s="72" t="s">
        <v>85</v>
      </c>
      <c r="E19" s="84"/>
      <c r="G19" s="62" t="s">
        <v>78</v>
      </c>
      <c r="H19" s="63" t="str">
        <f>IFERROR((VLOOKUP($G19,選択肢!$A$2:$E$8,H$6,FALSE)&amp;""),"")</f>
        <v>該当</v>
      </c>
      <c r="I19" s="63" t="str">
        <f>IFERROR((VLOOKUP($G19,選択肢!$A$2:$E$8,I$6,FALSE)&amp;""),"")</f>
        <v>非該当</v>
      </c>
      <c r="J19" s="63" t="str">
        <f>IFERROR((VLOOKUP($G19,選択肢!$A$2:$E$8,J$6,FALSE)&amp;""),"")</f>
        <v/>
      </c>
      <c r="K19" s="63" t="str">
        <f>IFERROR((VLOOKUP($G19,選択肢!$A$2:$E$8,K$6,FALSE)&amp;""),"")</f>
        <v/>
      </c>
    </row>
    <row r="20" spans="1:11" ht="42.75" customHeight="1" x14ac:dyDescent="0.2">
      <c r="A20" s="136"/>
      <c r="B20" s="135"/>
      <c r="C20" s="41" t="s">
        <v>77</v>
      </c>
      <c r="D20" s="72" t="s">
        <v>82</v>
      </c>
      <c r="E20" s="84"/>
      <c r="G20" s="62" t="s">
        <v>80</v>
      </c>
      <c r="H20" s="63" t="str">
        <f>IFERROR((VLOOKUP($G20,選択肢!$A$2:$E$8,H$6,FALSE)&amp;""),"")</f>
        <v>適</v>
      </c>
      <c r="I20" s="63" t="str">
        <f>IFERROR((VLOOKUP($G20,選択肢!$A$2:$E$8,I$6,FALSE)&amp;""),"")</f>
        <v>否</v>
      </c>
      <c r="J20" s="63" t="str">
        <f>IFERROR((VLOOKUP($G20,選択肢!$A$2:$E$8,J$6,FALSE)&amp;""),"")</f>
        <v/>
      </c>
      <c r="K20" s="63" t="str">
        <f>IFERROR((VLOOKUP($G20,選択肢!$A$2:$E$8,K$6,FALSE)&amp;""),"")</f>
        <v/>
      </c>
    </row>
    <row r="21" spans="1:11" ht="50.15" customHeight="1" x14ac:dyDescent="0.2">
      <c r="A21" s="136"/>
      <c r="B21" s="135"/>
      <c r="C21" s="41" t="s">
        <v>79</v>
      </c>
      <c r="D21" s="72" t="s">
        <v>83</v>
      </c>
      <c r="E21" s="84"/>
      <c r="G21" s="62" t="s">
        <v>340</v>
      </c>
      <c r="H21" s="63" t="str">
        <f>IFERROR((VLOOKUP($G21,選択肢!$A$2:$E$8,H$6,FALSE)&amp;""),"")</f>
        <v>非該当</v>
      </c>
      <c r="I21" s="63" t="str">
        <f>IFERROR((VLOOKUP($G21,選択肢!$A$2:$E$8,I$6,FALSE)&amp;""),"")</f>
        <v>適</v>
      </c>
      <c r="J21" s="63" t="str">
        <f>IFERROR((VLOOKUP($G21,選択肢!$A$2:$E$8,J$6,FALSE)&amp;""),"")</f>
        <v>否</v>
      </c>
      <c r="K21" s="63" t="str">
        <f>IFERROR((VLOOKUP($G21,選択肢!$A$2:$E$8,K$6,FALSE)&amp;""),"")</f>
        <v/>
      </c>
    </row>
    <row r="22" spans="1:11" ht="50.15" customHeight="1" x14ac:dyDescent="0.2">
      <c r="A22" s="128"/>
      <c r="B22" s="126"/>
      <c r="C22" s="41" t="s">
        <v>81</v>
      </c>
      <c r="D22" s="72" t="s">
        <v>84</v>
      </c>
      <c r="E22" s="84"/>
      <c r="G22" s="62" t="s">
        <v>340</v>
      </c>
      <c r="H22" s="63" t="str">
        <f>IFERROR((VLOOKUP($G22,選択肢!$A$2:$E$8,H$6,FALSE)&amp;""),"")</f>
        <v>非該当</v>
      </c>
      <c r="I22" s="63" t="str">
        <f>IFERROR((VLOOKUP($G22,選択肢!$A$2:$E$8,I$6,FALSE)&amp;""),"")</f>
        <v>適</v>
      </c>
      <c r="J22" s="63" t="str">
        <f>IFERROR((VLOOKUP($G22,選択肢!$A$2:$E$8,J$6,FALSE)&amp;""),"")</f>
        <v>否</v>
      </c>
      <c r="K22" s="63" t="str">
        <f>IFERROR((VLOOKUP($G22,選択肢!$A$2:$E$8,K$6,FALSE)&amp;""),"")</f>
        <v/>
      </c>
    </row>
    <row r="23" spans="1:11" ht="42.75" customHeight="1" thickBot="1" x14ac:dyDescent="0.25">
      <c r="A23" s="40" t="s">
        <v>90</v>
      </c>
      <c r="B23" s="37" t="s">
        <v>36</v>
      </c>
      <c r="C23" s="41" t="s">
        <v>54</v>
      </c>
      <c r="D23" s="72" t="s">
        <v>87</v>
      </c>
      <c r="E23" s="85"/>
      <c r="G23" s="62" t="s">
        <v>80</v>
      </c>
      <c r="H23" s="63" t="str">
        <f>IFERROR((VLOOKUP($G23,選択肢!$A$2:$E$8,H$6,FALSE)&amp;""),"")</f>
        <v>適</v>
      </c>
      <c r="I23" s="63" t="str">
        <f>IFERROR((VLOOKUP($G23,選択肢!$A$2:$E$8,I$6,FALSE)&amp;""),"")</f>
        <v>否</v>
      </c>
      <c r="J23" s="63" t="str">
        <f>IFERROR((VLOOKUP($G23,選択肢!$A$2:$E$8,J$6,FALSE)&amp;""),"")</f>
        <v/>
      </c>
      <c r="K23" s="63" t="str">
        <f>IFERROR((VLOOKUP($G23,選択肢!$A$2:$E$8,K$6,FALSE)&amp;""),"")</f>
        <v/>
      </c>
    </row>
    <row r="24" spans="1:11" ht="13.5" thickTop="1" x14ac:dyDescent="0.2"/>
  </sheetData>
  <sheetProtection sheet="1" selectLockedCells="1"/>
  <mergeCells count="12">
    <mergeCell ref="A19:A22"/>
    <mergeCell ref="B19:B22"/>
    <mergeCell ref="C17:D17"/>
    <mergeCell ref="A15:B15"/>
    <mergeCell ref="A17:B17"/>
    <mergeCell ref="C6:D6"/>
    <mergeCell ref="C3:D3"/>
    <mergeCell ref="B8:B11"/>
    <mergeCell ref="A8:A11"/>
    <mergeCell ref="C15:D15"/>
    <mergeCell ref="A3:B3"/>
    <mergeCell ref="A6:B6"/>
  </mergeCells>
  <phoneticPr fontId="4"/>
  <conditionalFormatting sqref="E7:E12">
    <cfRule type="expression" dxfId="31" priority="11">
      <formula>$E$3="対象外"</formula>
    </cfRule>
  </conditionalFormatting>
  <conditionalFormatting sqref="E8">
    <cfRule type="expression" dxfId="30" priority="15">
      <formula>$E$8="対象外"</formula>
    </cfRule>
  </conditionalFormatting>
  <conditionalFormatting sqref="E9:E11">
    <cfRule type="expression" dxfId="29" priority="10">
      <formula>$E$8="非該当"</formula>
    </cfRule>
  </conditionalFormatting>
  <conditionalFormatting sqref="E12">
    <cfRule type="expression" dxfId="28" priority="12">
      <formula>$E$8="対象外"</formula>
    </cfRule>
  </conditionalFormatting>
  <conditionalFormatting sqref="E18:E23">
    <cfRule type="expression" dxfId="27" priority="2">
      <formula>$E$15="対象外"</formula>
    </cfRule>
  </conditionalFormatting>
  <conditionalFormatting sqref="E20:E22">
    <cfRule type="expression" dxfId="26" priority="1">
      <formula>$E$19="非該当"</formula>
    </cfRule>
  </conditionalFormatting>
  <dataValidations count="14">
    <dataValidation type="list" allowBlank="1" showInputMessage="1" showErrorMessage="1" sqref="E5 E16" xr:uid="{F8A2E663-80CA-4DC6-8E72-62EC716BC373}">
      <formula1>$G$3:$H$3</formula1>
    </dataValidation>
    <dataValidation type="list" allowBlank="1" showInputMessage="1" showErrorMessage="1" sqref="E3:E4 E15" xr:uid="{F8BE823F-3B4D-440E-9161-9A98115FD82E}">
      <formula1>【ア】</formula1>
    </dataValidation>
    <dataValidation type="list" allowBlank="1" showInputMessage="1" showErrorMessage="1" sqref="E12" xr:uid="{33BADEE8-C934-478D-8B55-1FB897D6A1BB}">
      <formula1>$H$12:$I$12</formula1>
    </dataValidation>
    <dataValidation type="list" allowBlank="1" showInputMessage="1" showErrorMessage="1" sqref="E11" xr:uid="{1A833734-DDFA-4016-9348-D612742C1D55}">
      <formula1>$H$11:$J$11</formula1>
    </dataValidation>
    <dataValidation type="list" allowBlank="1" showInputMessage="1" showErrorMessage="1" sqref="E10" xr:uid="{30F6035A-D5CA-40BA-86A2-5CC7CC789560}">
      <formula1>$H$10:$J$10</formula1>
    </dataValidation>
    <dataValidation type="list" allowBlank="1" showInputMessage="1" showErrorMessage="1" sqref="E9" xr:uid="{DB30153A-F29A-4964-9CDE-D47CC0337F75}">
      <formula1>$H$9:$I$9</formula1>
    </dataValidation>
    <dataValidation type="list" allowBlank="1" showInputMessage="1" showErrorMessage="1" sqref="E8" xr:uid="{CDB3B77F-4A4A-4675-859F-9E34D14D49C7}">
      <formula1>$H$8:$I$8</formula1>
    </dataValidation>
    <dataValidation type="list" allowBlank="1" showInputMessage="1" showErrorMessage="1" sqref="E7" xr:uid="{4384669B-56FD-4C95-B38F-FA8E57C3519C}">
      <formula1>$H$7:$I$7</formula1>
    </dataValidation>
    <dataValidation type="list" allowBlank="1" showInputMessage="1" showErrorMessage="1" sqref="E23" xr:uid="{546429CA-C965-4DD3-89A0-98A0F2A302A4}">
      <formula1>$H$23:$I$23</formula1>
    </dataValidation>
    <dataValidation type="list" allowBlank="1" showInputMessage="1" showErrorMessage="1" sqref="E22" xr:uid="{366345D3-28EF-4141-9FDF-EB5D3B5DFA43}">
      <formula1>$H$22:$J$22</formula1>
    </dataValidation>
    <dataValidation type="list" allowBlank="1" showInputMessage="1" showErrorMessage="1" sqref="E21" xr:uid="{34D692FF-D942-458C-A4C9-0EF88ED58797}">
      <formula1>$H$21:$J$21</formula1>
    </dataValidation>
    <dataValidation type="list" allowBlank="1" showInputMessage="1" showErrorMessage="1" sqref="E20" xr:uid="{9097BB9D-91FE-47BA-A3EC-CBD602934395}">
      <formula1>$H$20:$I$20</formula1>
    </dataValidation>
    <dataValidation type="list" allowBlank="1" showInputMessage="1" showErrorMessage="1" sqref="E19" xr:uid="{747BC030-DF84-447D-80C7-685D59888534}">
      <formula1>$H$19:$I$19</formula1>
    </dataValidation>
    <dataValidation type="list" allowBlank="1" showInputMessage="1" showErrorMessage="1" sqref="E18" xr:uid="{530DCD92-C050-470B-B427-9C98D29BAB47}">
      <formula1>$H$18:$I$18</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81083D-CCD9-4B6F-B414-6C855C95DBDC}">
          <x14:formula1>
            <xm:f>選択肢!$A$2:$A$8</xm:f>
          </x14:formula1>
          <xm:sqref>G7:G12 G18:G23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6AAF-2D1B-41E4-A1EB-5A487DA97AAF}">
  <sheetPr>
    <tabColor theme="8"/>
  </sheetPr>
  <dimension ref="A1:N20"/>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3.7265625" style="1" hidden="1" customWidth="1"/>
    <col min="7" max="7" width="9.26953125" style="1" hidden="1" customWidth="1"/>
    <col min="8" max="11" width="9" style="1" hidden="1" customWidth="1"/>
    <col min="12" max="16384" width="9" style="1"/>
  </cols>
  <sheetData>
    <row r="1" spans="1:14" ht="29.25" customHeight="1" x14ac:dyDescent="0.2">
      <c r="A1" s="19" t="s">
        <v>92</v>
      </c>
      <c r="B1" s="20"/>
      <c r="C1" s="20"/>
      <c r="E1" s="88" t="s">
        <v>377</v>
      </c>
    </row>
    <row r="2" spans="1:14" ht="15" customHeight="1" thickBot="1" x14ac:dyDescent="0.25">
      <c r="E2" s="1"/>
      <c r="N2" s="3"/>
    </row>
    <row r="3" spans="1:14" ht="42.75" customHeight="1" thickTop="1" thickBot="1" x14ac:dyDescent="0.25">
      <c r="A3" s="130" t="s">
        <v>0</v>
      </c>
      <c r="B3" s="130"/>
      <c r="C3" s="133" t="s">
        <v>93</v>
      </c>
      <c r="D3" s="134"/>
      <c r="E3" s="81" t="s">
        <v>13</v>
      </c>
    </row>
    <row r="4" spans="1:14" ht="8.25" customHeight="1" thickTop="1" x14ac:dyDescent="0.2">
      <c r="A4" s="59"/>
      <c r="B4" s="59"/>
      <c r="C4" s="60"/>
      <c r="D4" s="60"/>
      <c r="E4" s="75"/>
    </row>
    <row r="5" spans="1:14" ht="15" customHeight="1" x14ac:dyDescent="0.2">
      <c r="A5" s="22" t="s">
        <v>94</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60" customHeight="1" thickTop="1" thickBot="1" x14ac:dyDescent="0.25">
      <c r="A7" s="40" t="s">
        <v>64</v>
      </c>
      <c r="B7" s="37" t="s">
        <v>96</v>
      </c>
      <c r="C7" s="41"/>
      <c r="D7" s="72" t="s">
        <v>95</v>
      </c>
      <c r="E7" s="87"/>
      <c r="G7" s="62" t="s">
        <v>340</v>
      </c>
      <c r="H7" s="63" t="str">
        <f>IFERROR((VLOOKUP($G7,選択肢!$A$2:$E$8,H$6,FALSE)&amp;""),"")</f>
        <v>非該当</v>
      </c>
      <c r="I7" s="63" t="str">
        <f>IFERROR((VLOOKUP($G7,選択肢!$A$2:$E$8,I$6,FALSE)&amp;""),"")</f>
        <v>適</v>
      </c>
      <c r="J7" s="63" t="str">
        <f>IFERROR((VLOOKUP($G7,選択肢!$A$2:$E$8,J$6,FALSE)&amp;""),"")</f>
        <v>否</v>
      </c>
      <c r="K7" s="63" t="str">
        <f>IFERROR((VLOOKUP($G7,選択肢!$A$2:$E$8,K$6,FALSE)&amp;""),"")</f>
        <v/>
      </c>
    </row>
    <row r="8" spans="1:14" ht="14.25" customHeight="1" thickTop="1" x14ac:dyDescent="0.2"/>
    <row r="9" spans="1:14" ht="14.25" customHeight="1" thickBot="1" x14ac:dyDescent="0.25">
      <c r="A9" s="22" t="s">
        <v>50</v>
      </c>
    </row>
    <row r="10" spans="1:14" ht="42.75" customHeight="1" thickTop="1" thickBot="1" x14ac:dyDescent="0.25">
      <c r="A10" s="130" t="s">
        <v>0</v>
      </c>
      <c r="B10" s="130"/>
      <c r="C10" s="133" t="s">
        <v>97</v>
      </c>
      <c r="D10" s="134"/>
      <c r="E10" s="81" t="s">
        <v>13</v>
      </c>
    </row>
    <row r="11" spans="1:14" ht="9" customHeight="1" thickTop="1" x14ac:dyDescent="0.2">
      <c r="A11" s="14"/>
      <c r="B11" s="14"/>
      <c r="C11" s="14"/>
      <c r="D11" s="32"/>
      <c r="E11" s="23"/>
    </row>
    <row r="12" spans="1:14" ht="21" customHeight="1" thickBot="1" x14ac:dyDescent="0.25">
      <c r="A12" s="129" t="s">
        <v>1</v>
      </c>
      <c r="B12" s="129"/>
      <c r="C12" s="123" t="s">
        <v>31</v>
      </c>
      <c r="D12" s="124"/>
      <c r="E12" s="74" t="s">
        <v>2</v>
      </c>
      <c r="G12" s="62" t="s">
        <v>349</v>
      </c>
      <c r="H12" s="62">
        <v>2</v>
      </c>
      <c r="I12" s="62">
        <v>3</v>
      </c>
      <c r="J12" s="62">
        <v>4</v>
      </c>
      <c r="K12" s="62">
        <v>5</v>
      </c>
    </row>
    <row r="13" spans="1:14" ht="60" customHeight="1" thickTop="1" x14ac:dyDescent="0.2">
      <c r="A13" s="40" t="s">
        <v>64</v>
      </c>
      <c r="B13" s="37" t="s">
        <v>96</v>
      </c>
      <c r="C13" s="41" t="s">
        <v>52</v>
      </c>
      <c r="D13" s="72" t="s">
        <v>98</v>
      </c>
      <c r="E13" s="83"/>
      <c r="G13" s="62" t="s">
        <v>80</v>
      </c>
      <c r="H13" s="63" t="str">
        <f>IFERROR((VLOOKUP($G13,選択肢!$A$2:$E$8,H$12,FALSE)&amp;""),"")</f>
        <v>適</v>
      </c>
      <c r="I13" s="63" t="str">
        <f>IFERROR((VLOOKUP($G13,選択肢!$A$2:$E$8,I$12,FALSE)&amp;""),"")</f>
        <v>否</v>
      </c>
      <c r="J13" s="63" t="str">
        <f>IFERROR((VLOOKUP($G13,選択肢!$A$2:$E$8,J$12,FALSE)&amp;""),"")</f>
        <v/>
      </c>
      <c r="K13" s="63" t="str">
        <f>IFERROR((VLOOKUP($G13,選択肢!$A$2:$E$8,K$12,FALSE)&amp;""),"")</f>
        <v/>
      </c>
    </row>
    <row r="14" spans="1:14" ht="40" customHeight="1" x14ac:dyDescent="0.2">
      <c r="A14" s="42" t="s">
        <v>67</v>
      </c>
      <c r="B14" s="43" t="s">
        <v>88</v>
      </c>
      <c r="C14" s="41" t="s">
        <v>53</v>
      </c>
      <c r="D14" s="72" t="s">
        <v>99</v>
      </c>
      <c r="E14" s="84"/>
      <c r="G14" s="62" t="s">
        <v>80</v>
      </c>
      <c r="H14" s="63" t="str">
        <f>IFERROR((VLOOKUP($G14,選択肢!$A$2:$E$8,H$12,FALSE)&amp;""),"")</f>
        <v>適</v>
      </c>
      <c r="I14" s="63" t="str">
        <f>IFERROR((VLOOKUP($G14,選択肢!$A$2:$E$8,I$12,FALSE)&amp;""),"")</f>
        <v>否</v>
      </c>
      <c r="J14" s="63" t="str">
        <f>IFERROR((VLOOKUP($G14,選択肢!$A$2:$E$8,J$12,FALSE)&amp;""),"")</f>
        <v/>
      </c>
      <c r="K14" s="63" t="str">
        <f>IFERROR((VLOOKUP($G14,選択肢!$A$2:$E$8,K$12,FALSE)&amp;""),"")</f>
        <v/>
      </c>
    </row>
    <row r="15" spans="1:14" ht="50.15" customHeight="1" thickBot="1" x14ac:dyDescent="0.25">
      <c r="A15" s="40" t="s">
        <v>90</v>
      </c>
      <c r="B15" s="37" t="s">
        <v>36</v>
      </c>
      <c r="C15" s="41" t="s">
        <v>54</v>
      </c>
      <c r="D15" s="72" t="s">
        <v>87</v>
      </c>
      <c r="E15" s="85"/>
      <c r="G15" s="62" t="s">
        <v>340</v>
      </c>
      <c r="H15" s="63" t="str">
        <f>IFERROR((VLOOKUP($G15,選択肢!$A$2:$E$8,H$12,FALSE)&amp;""),"")</f>
        <v>非該当</v>
      </c>
      <c r="I15" s="63" t="str">
        <f>IFERROR((VLOOKUP($G15,選択肢!$A$2:$E$8,I$12,FALSE)&amp;""),"")</f>
        <v>適</v>
      </c>
      <c r="J15" s="63" t="str">
        <f>IFERROR((VLOOKUP($G15,選択肢!$A$2:$E$8,J$12,FALSE)&amp;""),"")</f>
        <v>否</v>
      </c>
      <c r="K15" s="63" t="str">
        <f>IFERROR((VLOOKUP($G15,選択肢!$A$2:$E$8,K$12,FALSE)&amp;""),"")</f>
        <v/>
      </c>
    </row>
    <row r="16" spans="1:14" ht="42.75" customHeight="1" thickTop="1" x14ac:dyDescent="0.2"/>
    <row r="17" ht="42.75" customHeight="1" x14ac:dyDescent="0.2"/>
    <row r="18" ht="42.75" customHeight="1" x14ac:dyDescent="0.2"/>
    <row r="19" ht="42.75" customHeight="1" x14ac:dyDescent="0.2"/>
    <row r="20" ht="42.75" customHeight="1" x14ac:dyDescent="0.2"/>
  </sheetData>
  <sheetProtection sheet="1" selectLockedCells="1"/>
  <mergeCells count="8">
    <mergeCell ref="A10:B10"/>
    <mergeCell ref="C10:D10"/>
    <mergeCell ref="A12:B12"/>
    <mergeCell ref="C12:D12"/>
    <mergeCell ref="A3:B3"/>
    <mergeCell ref="C3:D3"/>
    <mergeCell ref="A6:B6"/>
    <mergeCell ref="C6:D6"/>
  </mergeCells>
  <phoneticPr fontId="4"/>
  <conditionalFormatting sqref="E7">
    <cfRule type="expression" dxfId="25" priority="4">
      <formula>$E$3="対象外"</formula>
    </cfRule>
  </conditionalFormatting>
  <conditionalFormatting sqref="E13:E15">
    <cfRule type="expression" dxfId="24" priority="1">
      <formula>$E$10="対象外"</formula>
    </cfRule>
  </conditionalFormatting>
  <dataValidations count="6">
    <dataValidation type="list" allowBlank="1" showInputMessage="1" showErrorMessage="1" sqref="E5 E11" xr:uid="{18C5D9C2-10D5-4403-9A5C-88EF25F3154F}">
      <formula1>$G$3:$H$3</formula1>
    </dataValidation>
    <dataValidation type="list" allowBlank="1" showInputMessage="1" showErrorMessage="1" sqref="E3:E4 E10" xr:uid="{527857CB-6D4B-4165-9F14-4B429DCE6C62}">
      <formula1>【ア】</formula1>
    </dataValidation>
    <dataValidation type="list" allowBlank="1" showInputMessage="1" showErrorMessage="1" sqref="E7" xr:uid="{5BD3BD91-BA03-45FF-A36D-E9B36E6A3382}">
      <formula1>$H$7:$J$7</formula1>
    </dataValidation>
    <dataValidation type="list" allowBlank="1" showInputMessage="1" showErrorMessage="1" sqref="E15" xr:uid="{E2440707-B57D-45B4-81D1-7A8F9D1CF55B}">
      <formula1>$H$15:$J$15</formula1>
    </dataValidation>
    <dataValidation type="list" allowBlank="1" showInputMessage="1" showErrorMessage="1" sqref="E14" xr:uid="{D9E7070C-DAF0-42BB-80F9-75AF1A514649}">
      <formula1>$H$14:$I$14</formula1>
    </dataValidation>
    <dataValidation type="list" allowBlank="1" showInputMessage="1" showErrorMessage="1" sqref="E13" xr:uid="{27870547-F65B-4DF6-BC9C-5DD635645FAC}">
      <formula1>$H$13:$I$13</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CCB739-AFB6-487E-AFB4-CC7D51B5B81F}">
          <x14:formula1>
            <xm:f>選択肢!$A$2:$A$8</xm:f>
          </x14:formula1>
          <xm:sqref>G7 G13:G15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521B-6ECA-47DB-A6D6-872A98C3078D}">
  <sheetPr>
    <tabColor theme="8"/>
  </sheetPr>
  <dimension ref="A1:N28"/>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4.453125" style="1" hidden="1" customWidth="1"/>
    <col min="7" max="11" width="9" style="1" hidden="1" customWidth="1"/>
    <col min="12" max="16384" width="9" style="1"/>
  </cols>
  <sheetData>
    <row r="1" spans="1:14" ht="29.25" customHeight="1" x14ac:dyDescent="0.2">
      <c r="A1" s="19" t="s">
        <v>100</v>
      </c>
      <c r="B1" s="20"/>
      <c r="C1" s="20"/>
      <c r="E1" s="88" t="s">
        <v>377</v>
      </c>
    </row>
    <row r="2" spans="1:14" ht="15" customHeight="1" thickBot="1" x14ac:dyDescent="0.25">
      <c r="E2" s="1"/>
      <c r="N2" s="3"/>
    </row>
    <row r="3" spans="1:14" ht="42.75" customHeight="1" thickTop="1" thickBot="1" x14ac:dyDescent="0.25">
      <c r="A3" s="130" t="s">
        <v>0</v>
      </c>
      <c r="B3" s="130"/>
      <c r="C3" s="133" t="s">
        <v>101</v>
      </c>
      <c r="D3" s="134"/>
      <c r="E3" s="81" t="s">
        <v>13</v>
      </c>
    </row>
    <row r="4" spans="1:14" ht="8.25" customHeight="1" thickTop="1" x14ac:dyDescent="0.2">
      <c r="A4" s="59"/>
      <c r="B4" s="59"/>
      <c r="C4" s="60"/>
      <c r="D4" s="60"/>
      <c r="E4" s="75"/>
    </row>
    <row r="5" spans="1:14" ht="15" customHeight="1" x14ac:dyDescent="0.2">
      <c r="A5" s="22" t="s">
        <v>102</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55" customHeight="1" thickTop="1" x14ac:dyDescent="0.2">
      <c r="A7" s="40" t="s">
        <v>64</v>
      </c>
      <c r="B7" s="37" t="s">
        <v>103</v>
      </c>
      <c r="C7" s="41" t="s">
        <v>108</v>
      </c>
      <c r="D7" s="72" t="s">
        <v>107</v>
      </c>
      <c r="E7" s="78"/>
      <c r="G7" s="62" t="s">
        <v>340</v>
      </c>
      <c r="H7" s="63" t="str">
        <f>IFERROR((VLOOKUP($G7,選択肢!$A$2:$E$8,H$6,FALSE)&amp;""),"")</f>
        <v>非該当</v>
      </c>
      <c r="I7" s="63" t="str">
        <f>IFERROR((VLOOKUP($G7,選択肢!$A$2:$E$8,I$6,FALSE)&amp;""),"")</f>
        <v>適</v>
      </c>
      <c r="J7" s="63" t="str">
        <f>IFERROR((VLOOKUP($G7,選択肢!$A$2:$E$8,J$6,FALSE)&amp;""),"")</f>
        <v>否</v>
      </c>
      <c r="K7" s="63" t="str">
        <f>IFERROR((VLOOKUP($G7,選択肢!$A$2:$E$8,K$6,FALSE)&amp;""),"")</f>
        <v/>
      </c>
    </row>
    <row r="8" spans="1:14" ht="55" customHeight="1" x14ac:dyDescent="0.2">
      <c r="A8" s="40" t="s">
        <v>67</v>
      </c>
      <c r="B8" s="37" t="s">
        <v>104</v>
      </c>
      <c r="C8" s="41" t="s">
        <v>109</v>
      </c>
      <c r="D8" s="72" t="s">
        <v>113</v>
      </c>
      <c r="E8" s="79"/>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55" customHeight="1" x14ac:dyDescent="0.2">
      <c r="A9" s="40" t="s">
        <v>90</v>
      </c>
      <c r="B9" s="37" t="s">
        <v>36</v>
      </c>
      <c r="C9" s="41" t="s">
        <v>110</v>
      </c>
      <c r="D9" s="72" t="s">
        <v>114</v>
      </c>
      <c r="E9" s="79"/>
      <c r="G9" s="62" t="s">
        <v>340</v>
      </c>
      <c r="H9" s="63" t="str">
        <f>IFERROR((VLOOKUP($G9,選択肢!$A$2:$E$8,H$6,FALSE)&amp;""),"")</f>
        <v>非該当</v>
      </c>
      <c r="I9" s="63" t="str">
        <f>IFERROR((VLOOKUP($G9,選択肢!$A$2:$E$8,I$6,FALSE)&amp;""),"")</f>
        <v>適</v>
      </c>
      <c r="J9" s="63" t="str">
        <f>IFERROR((VLOOKUP($G9,選択肢!$A$2:$E$8,J$6,FALSE)&amp;""),"")</f>
        <v>否</v>
      </c>
      <c r="K9" s="63" t="str">
        <f>IFERROR((VLOOKUP($G9,選択肢!$A$2:$E$8,K$6,FALSE)&amp;""),"")</f>
        <v/>
      </c>
    </row>
    <row r="10" spans="1:14" ht="55" customHeight="1" x14ac:dyDescent="0.2">
      <c r="A10" s="40" t="s">
        <v>71</v>
      </c>
      <c r="B10" s="37" t="s">
        <v>105</v>
      </c>
      <c r="C10" s="41" t="s">
        <v>111</v>
      </c>
      <c r="D10" s="72" t="s">
        <v>115</v>
      </c>
      <c r="E10" s="79"/>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55" customHeight="1" thickBot="1" x14ac:dyDescent="0.25">
      <c r="A11" s="40" t="s">
        <v>73</v>
      </c>
      <c r="B11" s="37" t="s">
        <v>106</v>
      </c>
      <c r="C11" s="41" t="s">
        <v>112</v>
      </c>
      <c r="D11" s="72" t="s">
        <v>116</v>
      </c>
      <c r="E11" s="80"/>
      <c r="G11" s="62" t="s">
        <v>340</v>
      </c>
      <c r="H11" s="63" t="str">
        <f>IFERROR((VLOOKUP($G11,選択肢!$A$2:$E$8,H$6,FALSE)&amp;""),"")</f>
        <v>非該当</v>
      </c>
      <c r="I11" s="63" t="str">
        <f>IFERROR((VLOOKUP($G11,選択肢!$A$2:$E$8,I$6,FALSE)&amp;""),"")</f>
        <v>適</v>
      </c>
      <c r="J11" s="63" t="str">
        <f>IFERROR((VLOOKUP($G11,選択肢!$A$2:$E$8,J$6,FALSE)&amp;""),"")</f>
        <v>否</v>
      </c>
      <c r="K11" s="63" t="str">
        <f>IFERROR((VLOOKUP($G11,選択肢!$A$2:$E$8,K$6,FALSE)&amp;""),"")</f>
        <v/>
      </c>
    </row>
    <row r="12" spans="1:14" ht="14.25" customHeight="1" thickTop="1" x14ac:dyDescent="0.2"/>
    <row r="13" spans="1:14" ht="14.25" customHeight="1" thickBot="1" x14ac:dyDescent="0.25">
      <c r="A13" s="22" t="s">
        <v>50</v>
      </c>
    </row>
    <row r="14" spans="1:14" ht="42.75" customHeight="1" thickTop="1" thickBot="1" x14ac:dyDescent="0.25">
      <c r="A14" s="130" t="s">
        <v>0</v>
      </c>
      <c r="B14" s="130"/>
      <c r="C14" s="133" t="s">
        <v>97</v>
      </c>
      <c r="D14" s="134"/>
      <c r="E14" s="81" t="s">
        <v>13</v>
      </c>
    </row>
    <row r="15" spans="1:14" ht="9" customHeight="1" thickTop="1" x14ac:dyDescent="0.2">
      <c r="A15" s="14"/>
      <c r="B15" s="14"/>
      <c r="C15" s="14"/>
      <c r="D15" s="32"/>
      <c r="E15" s="23"/>
    </row>
    <row r="16" spans="1:14" ht="21" customHeight="1" thickBot="1" x14ac:dyDescent="0.25">
      <c r="A16" s="129" t="s">
        <v>1</v>
      </c>
      <c r="B16" s="129"/>
      <c r="C16" s="123" t="s">
        <v>31</v>
      </c>
      <c r="D16" s="124"/>
      <c r="E16" s="74" t="s">
        <v>2</v>
      </c>
      <c r="G16" s="62" t="s">
        <v>349</v>
      </c>
      <c r="H16" s="62">
        <v>2</v>
      </c>
      <c r="I16" s="62">
        <v>3</v>
      </c>
      <c r="J16" s="62">
        <v>4</v>
      </c>
      <c r="K16" s="62">
        <v>5</v>
      </c>
    </row>
    <row r="17" spans="1:11" ht="38.25" customHeight="1" thickTop="1" x14ac:dyDescent="0.2">
      <c r="A17" s="40" t="s">
        <v>64</v>
      </c>
      <c r="B17" s="37" t="s">
        <v>119</v>
      </c>
      <c r="C17" s="41" t="s">
        <v>52</v>
      </c>
      <c r="D17" s="72" t="s">
        <v>135</v>
      </c>
      <c r="E17" s="78"/>
      <c r="G17" s="62" t="s">
        <v>80</v>
      </c>
      <c r="H17" s="63" t="str">
        <f>IFERROR((VLOOKUP($G17,選択肢!$A$2:$E$8,H$16,FALSE)&amp;""),"")</f>
        <v>適</v>
      </c>
      <c r="I17" s="63" t="str">
        <f>IFERROR((VLOOKUP($G17,選択肢!$A$2:$E$8,I$16,FALSE)&amp;""),"")</f>
        <v>否</v>
      </c>
      <c r="J17" s="63" t="str">
        <f>IFERROR((VLOOKUP($G17,選択肢!$A$2:$E$8,J$16,FALSE)&amp;""),"")</f>
        <v/>
      </c>
      <c r="K17" s="63" t="str">
        <f>IFERROR((VLOOKUP($G17,選択肢!$A$2:$E$8,K$16,FALSE)&amp;""),"")</f>
        <v/>
      </c>
    </row>
    <row r="18" spans="1:11" ht="40" customHeight="1" x14ac:dyDescent="0.2">
      <c r="A18" s="42" t="s">
        <v>67</v>
      </c>
      <c r="B18" s="43" t="s">
        <v>120</v>
      </c>
      <c r="C18" s="41" t="s">
        <v>53</v>
      </c>
      <c r="D18" s="72" t="s">
        <v>136</v>
      </c>
      <c r="E18" s="79"/>
      <c r="G18" s="62" t="s">
        <v>80</v>
      </c>
      <c r="H18" s="63" t="str">
        <f>IFERROR((VLOOKUP($G18,選択肢!$A$2:$E$8,H$16,FALSE)&amp;""),"")</f>
        <v>適</v>
      </c>
      <c r="I18" s="63" t="str">
        <f>IFERROR((VLOOKUP($G18,選択肢!$A$2:$E$8,I$16,FALSE)&amp;""),"")</f>
        <v>否</v>
      </c>
      <c r="J18" s="63" t="str">
        <f>IFERROR((VLOOKUP($G18,選択肢!$A$2:$E$8,J$16,FALSE)&amp;""),"")</f>
        <v/>
      </c>
      <c r="K18" s="63" t="str">
        <f>IFERROR((VLOOKUP($G18,選択肢!$A$2:$E$8,K$16,FALSE)&amp;""),"")</f>
        <v/>
      </c>
    </row>
    <row r="19" spans="1:11" ht="45.75" customHeight="1" x14ac:dyDescent="0.2">
      <c r="A19" s="42" t="s">
        <v>121</v>
      </c>
      <c r="B19" s="43" t="s">
        <v>122</v>
      </c>
      <c r="C19" s="41" t="s">
        <v>130</v>
      </c>
      <c r="D19" s="72" t="s">
        <v>137</v>
      </c>
      <c r="E19" s="79"/>
      <c r="G19" s="62" t="s">
        <v>80</v>
      </c>
      <c r="H19" s="63" t="str">
        <f>IFERROR((VLOOKUP($G19,選択肢!$A$2:$E$8,H$16,FALSE)&amp;""),"")</f>
        <v>適</v>
      </c>
      <c r="I19" s="63" t="str">
        <f>IFERROR((VLOOKUP($G19,選択肢!$A$2:$E$8,I$16,FALSE)&amp;""),"")</f>
        <v>否</v>
      </c>
      <c r="J19" s="63" t="str">
        <f>IFERROR((VLOOKUP($G19,選択肢!$A$2:$E$8,J$16,FALSE)&amp;""),"")</f>
        <v/>
      </c>
      <c r="K19" s="63" t="str">
        <f>IFERROR((VLOOKUP($G19,選択肢!$A$2:$E$8,K$16,FALSE)&amp;""),"")</f>
        <v/>
      </c>
    </row>
    <row r="20" spans="1:11" ht="52.5" customHeight="1" x14ac:dyDescent="0.2">
      <c r="A20" s="42" t="s">
        <v>123</v>
      </c>
      <c r="B20" s="43" t="s">
        <v>124</v>
      </c>
      <c r="C20" s="41" t="s">
        <v>131</v>
      </c>
      <c r="D20" s="72" t="s">
        <v>138</v>
      </c>
      <c r="E20" s="79"/>
      <c r="G20" s="62" t="s">
        <v>80</v>
      </c>
      <c r="H20" s="63" t="str">
        <f>IFERROR((VLOOKUP($G20,選択肢!$A$2:$E$8,H$16,FALSE)&amp;""),"")</f>
        <v>適</v>
      </c>
      <c r="I20" s="63" t="str">
        <f>IFERROR((VLOOKUP($G20,選択肢!$A$2:$E$8,I$16,FALSE)&amp;""),"")</f>
        <v>否</v>
      </c>
      <c r="J20" s="63" t="str">
        <f>IFERROR((VLOOKUP($G20,選択肢!$A$2:$E$8,J$16,FALSE)&amp;""),"")</f>
        <v/>
      </c>
      <c r="K20" s="63" t="str">
        <f>IFERROR((VLOOKUP($G20,選択肢!$A$2:$E$8,K$16,FALSE)&amp;""),"")</f>
        <v/>
      </c>
    </row>
    <row r="21" spans="1:11" ht="50.15" customHeight="1" x14ac:dyDescent="0.2">
      <c r="A21" s="40" t="s">
        <v>73</v>
      </c>
      <c r="B21" s="37" t="s">
        <v>125</v>
      </c>
      <c r="C21" s="41" t="s">
        <v>132</v>
      </c>
      <c r="D21" s="72" t="s">
        <v>139</v>
      </c>
      <c r="E21" s="79"/>
      <c r="G21" s="62" t="s">
        <v>340</v>
      </c>
      <c r="H21" s="63" t="str">
        <f>IFERROR((VLOOKUP($G21,選択肢!$A$2:$E$8,H$16,FALSE)&amp;""),"")</f>
        <v>非該当</v>
      </c>
      <c r="I21" s="63" t="str">
        <f>IFERROR((VLOOKUP($G21,選択肢!$A$2:$E$8,I$16,FALSE)&amp;""),"")</f>
        <v>適</v>
      </c>
      <c r="J21" s="63" t="str">
        <f>IFERROR((VLOOKUP($G21,選択肢!$A$2:$E$8,J$16,FALSE)&amp;""),"")</f>
        <v>否</v>
      </c>
      <c r="K21" s="63" t="str">
        <f>IFERROR((VLOOKUP($G21,選択肢!$A$2:$E$8,K$16,FALSE)&amp;""),"")</f>
        <v/>
      </c>
    </row>
    <row r="22" spans="1:11" ht="50.15" customHeight="1" x14ac:dyDescent="0.2">
      <c r="A22" s="40" t="s">
        <v>127</v>
      </c>
      <c r="B22" s="37" t="s">
        <v>126</v>
      </c>
      <c r="C22" s="41" t="s">
        <v>133</v>
      </c>
      <c r="D22" s="72" t="s">
        <v>140</v>
      </c>
      <c r="E22" s="79"/>
      <c r="G22" s="62" t="s">
        <v>340</v>
      </c>
      <c r="H22" s="63" t="str">
        <f>IFERROR((VLOOKUP($G22,選択肢!$A$2:$E$8,H$16,FALSE)&amp;""),"")</f>
        <v>非該当</v>
      </c>
      <c r="I22" s="63" t="str">
        <f>IFERROR((VLOOKUP($G22,選択肢!$A$2:$E$8,I$16,FALSE)&amp;""),"")</f>
        <v>適</v>
      </c>
      <c r="J22" s="63" t="str">
        <f>IFERROR((VLOOKUP($G22,選択肢!$A$2:$E$8,J$16,FALSE)&amp;""),"")</f>
        <v>否</v>
      </c>
      <c r="K22" s="63" t="str">
        <f>IFERROR((VLOOKUP($G22,選択肢!$A$2:$E$8,K$16,FALSE)&amp;""),"")</f>
        <v/>
      </c>
    </row>
    <row r="23" spans="1:11" ht="40" customHeight="1" thickBot="1" x14ac:dyDescent="0.25">
      <c r="A23" s="40" t="s">
        <v>129</v>
      </c>
      <c r="B23" s="37" t="s">
        <v>128</v>
      </c>
      <c r="C23" s="41" t="s">
        <v>134</v>
      </c>
      <c r="D23" s="72" t="s">
        <v>141</v>
      </c>
      <c r="E23" s="80"/>
      <c r="G23" s="62" t="s">
        <v>80</v>
      </c>
      <c r="H23" s="63" t="str">
        <f>IFERROR((VLOOKUP($G23,選択肢!$A$2:$E$8,H$16,FALSE)&amp;""),"")</f>
        <v>適</v>
      </c>
      <c r="I23" s="63" t="str">
        <f>IFERROR((VLOOKUP($G23,選択肢!$A$2:$E$8,I$16,FALSE)&amp;""),"")</f>
        <v>否</v>
      </c>
      <c r="J23" s="63" t="str">
        <f>IFERROR((VLOOKUP($G23,選択肢!$A$2:$E$8,J$16,FALSE)&amp;""),"")</f>
        <v/>
      </c>
      <c r="K23" s="63" t="str">
        <f>IFERROR((VLOOKUP($G23,選択肢!$A$2:$E$8,K$16,FALSE)&amp;""),"")</f>
        <v/>
      </c>
    </row>
    <row r="24" spans="1:11" ht="42.75" customHeight="1" thickTop="1" x14ac:dyDescent="0.2"/>
    <row r="25" spans="1:11" ht="42.75" customHeight="1" x14ac:dyDescent="0.2"/>
    <row r="26" spans="1:11" ht="42.75" customHeight="1" x14ac:dyDescent="0.2"/>
    <row r="27" spans="1:11" ht="42.75" customHeight="1" x14ac:dyDescent="0.2"/>
    <row r="28" spans="1:11" ht="42.75" customHeight="1" x14ac:dyDescent="0.2"/>
  </sheetData>
  <sheetProtection sheet="1" selectLockedCells="1"/>
  <mergeCells count="8">
    <mergeCell ref="A16:B16"/>
    <mergeCell ref="C16:D16"/>
    <mergeCell ref="A3:B3"/>
    <mergeCell ref="C3:D3"/>
    <mergeCell ref="A6:B6"/>
    <mergeCell ref="C6:D6"/>
    <mergeCell ref="A14:B14"/>
    <mergeCell ref="C14:D14"/>
  </mergeCells>
  <phoneticPr fontId="4"/>
  <conditionalFormatting sqref="E7:E11">
    <cfRule type="expression" dxfId="23" priority="6">
      <formula>$E$3="対象外"</formula>
    </cfRule>
  </conditionalFormatting>
  <conditionalFormatting sqref="E17:E23">
    <cfRule type="expression" dxfId="22" priority="1">
      <formula>$E$14="対象外"</formula>
    </cfRule>
  </conditionalFormatting>
  <dataValidations count="14">
    <dataValidation type="list" allowBlank="1" showInputMessage="1" showErrorMessage="1" sqref="E5 E15" xr:uid="{C7BE21A6-BF35-4819-979C-E7FB9F82FD23}">
      <formula1>$G$3:$H$3</formula1>
    </dataValidation>
    <dataValidation type="list" allowBlank="1" showInputMessage="1" showErrorMessage="1" sqref="E3:E4 E14" xr:uid="{30645BFC-886B-4C44-AD63-8B5C975E3D6A}">
      <formula1>【ア】</formula1>
    </dataValidation>
    <dataValidation type="list" allowBlank="1" showInputMessage="1" showErrorMessage="1" sqref="E11" xr:uid="{CF90E923-2E38-4267-BE39-7BD14271B4DF}">
      <formula1>$H$11:$J$11</formula1>
    </dataValidation>
    <dataValidation type="list" allowBlank="1" showInputMessage="1" showErrorMessage="1" sqref="E10" xr:uid="{3CCF9876-75DA-43C6-B118-5047D28C7CCE}">
      <formula1>$H$10:$I$10</formula1>
    </dataValidation>
    <dataValidation type="list" allowBlank="1" showInputMessage="1" showErrorMessage="1" sqref="E9" xr:uid="{7E379419-5512-4A30-A181-2BCA297F3E80}">
      <formula1>$H$9:$J$9</formula1>
    </dataValidation>
    <dataValidation type="list" allowBlank="1" showInputMessage="1" showErrorMessage="1" sqref="E8" xr:uid="{8C6A81DA-CF7D-4885-A038-D076BED13777}">
      <formula1>$H$8:$I$8</formula1>
    </dataValidation>
    <dataValidation type="list" allowBlank="1" showInputMessage="1" showErrorMessage="1" sqref="E7" xr:uid="{BAD55F01-C4FC-4014-9613-6164BBBFD7AF}">
      <formula1>$H$7:$J$7</formula1>
    </dataValidation>
    <dataValidation type="list" allowBlank="1" showInputMessage="1" showErrorMessage="1" sqref="E23" xr:uid="{FC47C62F-DCE6-4D31-B16B-CC350B390156}">
      <formula1>$H$23:$I$23</formula1>
    </dataValidation>
    <dataValidation type="list" allowBlank="1" showInputMessage="1" showErrorMessage="1" sqref="E22" xr:uid="{21C75042-378E-4F07-95D9-AFF4C88ED968}">
      <formula1>$H$22:$J$22</formula1>
    </dataValidation>
    <dataValidation type="list" allowBlank="1" showInputMessage="1" showErrorMessage="1" sqref="E21" xr:uid="{C304DF98-914D-4700-8765-FD21DAB77817}">
      <formula1>$H$21:$J$21</formula1>
    </dataValidation>
    <dataValidation type="list" allowBlank="1" showInputMessage="1" showErrorMessage="1" sqref="E20" xr:uid="{DD69971A-5408-4911-8276-3526CE5AA2DB}">
      <formula1>$H$20:$I$20</formula1>
    </dataValidation>
    <dataValidation type="list" allowBlank="1" showInputMessage="1" showErrorMessage="1" sqref="E19" xr:uid="{D66CFC4D-3915-4E7A-9107-09F32EDA252F}">
      <formula1>$H$19:$I$19</formula1>
    </dataValidation>
    <dataValidation type="list" allowBlank="1" showInputMessage="1" showErrorMessage="1" sqref="E18" xr:uid="{F0EE9C56-539E-4938-B59D-EB3F42B9DD04}">
      <formula1>$H$18:$I$18</formula1>
    </dataValidation>
    <dataValidation type="list" allowBlank="1" showInputMessage="1" showErrorMessage="1" sqref="E17" xr:uid="{6226B2AB-1AC9-45E3-91FA-7D516F3CE6B6}">
      <formula1>$H$17:$I$17</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E83F55-1F23-4B84-B2C4-E7453B3B035B}">
          <x14:formula1>
            <xm:f>選択肢!$A$2:$A$8</xm:f>
          </x14:formula1>
          <xm:sqref>G7:G11 G17:G23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1DC5-4ECD-490B-AB7E-70F7D3629E5D}">
  <sheetPr>
    <tabColor theme="8"/>
  </sheetPr>
  <dimension ref="A1:N27"/>
  <sheetViews>
    <sheetView view="pageBreakPreview" zoomScaleNormal="100" zoomScaleSheetLayoutView="100" workbookViewId="0">
      <selection activeCell="E3" sqref="E3"/>
    </sheetView>
  </sheetViews>
  <sheetFormatPr defaultColWidth="9" defaultRowHeight="13" x14ac:dyDescent="0.2"/>
  <cols>
    <col min="1" max="1" width="2.453125" style="1" customWidth="1"/>
    <col min="2" max="2" width="12.6328125" style="1" customWidth="1"/>
    <col min="3" max="3" width="4.08984375" style="1" bestFit="1" customWidth="1"/>
    <col min="4" max="4" width="65.6328125" style="1" customWidth="1"/>
    <col min="5" max="5" width="12.6328125" style="21" customWidth="1"/>
    <col min="6" max="6" width="4.6328125" style="1" hidden="1" customWidth="1"/>
    <col min="7" max="11" width="9" style="1" hidden="1" customWidth="1"/>
    <col min="12" max="16384" width="9" style="1"/>
  </cols>
  <sheetData>
    <row r="1" spans="1:14" ht="29.25" customHeight="1" x14ac:dyDescent="0.2">
      <c r="A1" s="19" t="s">
        <v>374</v>
      </c>
      <c r="B1" s="20"/>
      <c r="C1" s="20"/>
      <c r="E1" s="88" t="s">
        <v>377</v>
      </c>
    </row>
    <row r="2" spans="1:14" ht="15" customHeight="1" thickBot="1" x14ac:dyDescent="0.25">
      <c r="E2" s="1"/>
      <c r="N2" s="3"/>
    </row>
    <row r="3" spans="1:14" ht="42.75" customHeight="1" thickTop="1" thickBot="1" x14ac:dyDescent="0.25">
      <c r="A3" s="130" t="s">
        <v>0</v>
      </c>
      <c r="B3" s="130"/>
      <c r="C3" s="133" t="s">
        <v>142</v>
      </c>
      <c r="D3" s="134"/>
      <c r="E3" s="81" t="s">
        <v>13</v>
      </c>
    </row>
    <row r="4" spans="1:14" ht="8.25" customHeight="1" thickTop="1" x14ac:dyDescent="0.2">
      <c r="A4" s="59"/>
      <c r="B4" s="59"/>
      <c r="C4" s="60"/>
      <c r="D4" s="60"/>
      <c r="E4" s="75"/>
    </row>
    <row r="5" spans="1:14" ht="15" customHeight="1" x14ac:dyDescent="0.2">
      <c r="A5" s="22" t="s">
        <v>143</v>
      </c>
      <c r="B5" s="14"/>
      <c r="C5" s="14"/>
      <c r="D5" s="32"/>
      <c r="E5" s="23"/>
    </row>
    <row r="6" spans="1:14" ht="21" customHeight="1" thickBot="1" x14ac:dyDescent="0.25">
      <c r="A6" s="129" t="s">
        <v>1</v>
      </c>
      <c r="B6" s="129"/>
      <c r="C6" s="131" t="s">
        <v>31</v>
      </c>
      <c r="D6" s="132"/>
      <c r="E6" s="74" t="s">
        <v>2</v>
      </c>
      <c r="G6" s="62" t="s">
        <v>349</v>
      </c>
      <c r="H6" s="62">
        <v>2</v>
      </c>
      <c r="I6" s="62">
        <v>3</v>
      </c>
      <c r="J6" s="62">
        <v>4</v>
      </c>
      <c r="K6" s="62">
        <v>5</v>
      </c>
    </row>
    <row r="7" spans="1:14" ht="55" customHeight="1" thickTop="1" x14ac:dyDescent="0.2">
      <c r="A7" s="40" t="s">
        <v>64</v>
      </c>
      <c r="B7" s="37" t="s">
        <v>144</v>
      </c>
      <c r="C7" s="41" t="s">
        <v>52</v>
      </c>
      <c r="D7" s="72" t="s">
        <v>113</v>
      </c>
      <c r="E7" s="83"/>
      <c r="G7" s="62" t="s">
        <v>80</v>
      </c>
      <c r="H7" s="63" t="str">
        <f>IFERROR((VLOOKUP($G7,選択肢!$A$2:$E$8,H$6,FALSE)&amp;""),"")</f>
        <v>適</v>
      </c>
      <c r="I7" s="63" t="str">
        <f>IFERROR((VLOOKUP($G7,選択肢!$A$2:$E$8,I$6,FALSE)&amp;""),"")</f>
        <v>否</v>
      </c>
      <c r="J7" s="63" t="str">
        <f>IFERROR((VLOOKUP($G7,選択肢!$A$2:$E$8,J$6,FALSE)&amp;""),"")</f>
        <v/>
      </c>
      <c r="K7" s="63" t="str">
        <f>IFERROR((VLOOKUP($G7,選択肢!$A$2:$E$8,K$6,FALSE)&amp;""),"")</f>
        <v/>
      </c>
    </row>
    <row r="8" spans="1:14" ht="55" customHeight="1" x14ac:dyDescent="0.2">
      <c r="A8" s="40" t="s">
        <v>67</v>
      </c>
      <c r="B8" s="37" t="s">
        <v>145</v>
      </c>
      <c r="C8" s="41" t="s">
        <v>53</v>
      </c>
      <c r="D8" s="72" t="s">
        <v>148</v>
      </c>
      <c r="E8" s="84"/>
      <c r="G8" s="62" t="s">
        <v>80</v>
      </c>
      <c r="H8" s="63" t="str">
        <f>IFERROR((VLOOKUP($G8,選択肢!$A$2:$E$8,H$6,FALSE)&amp;""),"")</f>
        <v>適</v>
      </c>
      <c r="I8" s="63" t="str">
        <f>IFERROR((VLOOKUP($G8,選択肢!$A$2:$E$8,I$6,FALSE)&amp;""),"")</f>
        <v>否</v>
      </c>
      <c r="J8" s="63" t="str">
        <f>IFERROR((VLOOKUP($G8,選択肢!$A$2:$E$8,J$6,FALSE)&amp;""),"")</f>
        <v/>
      </c>
      <c r="K8" s="63" t="str">
        <f>IFERROR((VLOOKUP($G8,選択肢!$A$2:$E$8,K$6,FALSE)&amp;""),"")</f>
        <v/>
      </c>
    </row>
    <row r="9" spans="1:14" ht="55" customHeight="1" x14ac:dyDescent="0.2">
      <c r="A9" s="40" t="s">
        <v>69</v>
      </c>
      <c r="B9" s="37" t="s">
        <v>146</v>
      </c>
      <c r="C9" s="41" t="s">
        <v>54</v>
      </c>
      <c r="D9" s="72" t="s">
        <v>149</v>
      </c>
      <c r="E9" s="84"/>
      <c r="G9" s="62" t="s">
        <v>80</v>
      </c>
      <c r="H9" s="63" t="str">
        <f>IFERROR((VLOOKUP($G9,選択肢!$A$2:$E$8,H$6,FALSE)&amp;""),"")</f>
        <v>適</v>
      </c>
      <c r="I9" s="63" t="str">
        <f>IFERROR((VLOOKUP($G9,選択肢!$A$2:$E$8,I$6,FALSE)&amp;""),"")</f>
        <v>否</v>
      </c>
      <c r="J9" s="63" t="str">
        <f>IFERROR((VLOOKUP($G9,選択肢!$A$2:$E$8,J$6,FALSE)&amp;""),"")</f>
        <v/>
      </c>
      <c r="K9" s="63" t="str">
        <f>IFERROR((VLOOKUP($G9,選択肢!$A$2:$E$8,K$6,FALSE)&amp;""),"")</f>
        <v/>
      </c>
    </row>
    <row r="10" spans="1:14" ht="55" customHeight="1" thickBot="1" x14ac:dyDescent="0.25">
      <c r="A10" s="40" t="s">
        <v>71</v>
      </c>
      <c r="B10" s="37" t="s">
        <v>147</v>
      </c>
      <c r="C10" s="41" t="s">
        <v>56</v>
      </c>
      <c r="D10" s="72" t="s">
        <v>150</v>
      </c>
      <c r="E10" s="85"/>
      <c r="G10" s="62" t="s">
        <v>80</v>
      </c>
      <c r="H10" s="63" t="str">
        <f>IFERROR((VLOOKUP($G10,選択肢!$A$2:$E$8,H$6,FALSE)&amp;""),"")</f>
        <v>適</v>
      </c>
      <c r="I10" s="63" t="str">
        <f>IFERROR((VLOOKUP($G10,選択肢!$A$2:$E$8,I$6,FALSE)&amp;""),"")</f>
        <v>否</v>
      </c>
      <c r="J10" s="63" t="str">
        <f>IFERROR((VLOOKUP($G10,選択肢!$A$2:$E$8,J$6,FALSE)&amp;""),"")</f>
        <v/>
      </c>
      <c r="K10" s="63" t="str">
        <f>IFERROR((VLOOKUP($G10,選択肢!$A$2:$E$8,K$6,FALSE)&amp;""),"")</f>
        <v/>
      </c>
    </row>
    <row r="11" spans="1:14" ht="14.25" customHeight="1" thickTop="1" x14ac:dyDescent="0.2"/>
    <row r="12" spans="1:14" ht="14.25" customHeight="1" thickBot="1" x14ac:dyDescent="0.25">
      <c r="A12" s="22" t="s">
        <v>151</v>
      </c>
    </row>
    <row r="13" spans="1:14" ht="42.75" customHeight="1" thickTop="1" thickBot="1" x14ac:dyDescent="0.25">
      <c r="A13" s="130" t="s">
        <v>0</v>
      </c>
      <c r="B13" s="130"/>
      <c r="C13" s="133" t="s">
        <v>152</v>
      </c>
      <c r="D13" s="134"/>
      <c r="E13" s="81" t="s">
        <v>13</v>
      </c>
    </row>
    <row r="14" spans="1:14" ht="9" customHeight="1" thickTop="1" x14ac:dyDescent="0.2">
      <c r="A14" s="14"/>
      <c r="B14" s="14"/>
      <c r="C14" s="14"/>
      <c r="D14" s="32"/>
      <c r="E14" s="23"/>
    </row>
    <row r="15" spans="1:14" ht="21" customHeight="1" x14ac:dyDescent="0.2">
      <c r="A15" s="129" t="s">
        <v>1</v>
      </c>
      <c r="B15" s="129"/>
      <c r="C15" s="123" t="s">
        <v>31</v>
      </c>
      <c r="D15" s="124"/>
      <c r="E15" s="74" t="s">
        <v>2</v>
      </c>
      <c r="G15" s="62" t="s">
        <v>349</v>
      </c>
      <c r="H15" s="62">
        <v>2</v>
      </c>
      <c r="I15" s="62">
        <v>3</v>
      </c>
      <c r="J15" s="62">
        <v>4</v>
      </c>
      <c r="K15" s="62">
        <v>5</v>
      </c>
    </row>
    <row r="16" spans="1:14" ht="50.15" customHeight="1" x14ac:dyDescent="0.2">
      <c r="A16" s="40" t="s">
        <v>64</v>
      </c>
      <c r="B16" s="37" t="s">
        <v>119</v>
      </c>
      <c r="C16" s="41" t="s">
        <v>52</v>
      </c>
      <c r="D16" s="72" t="s">
        <v>153</v>
      </c>
      <c r="E16" s="86"/>
      <c r="G16" s="62" t="s">
        <v>80</v>
      </c>
      <c r="H16" s="63" t="str">
        <f>IFERROR((VLOOKUP($G16,選択肢!$A$2:$E$8,H$6,FALSE)&amp;""),"")</f>
        <v>適</v>
      </c>
      <c r="I16" s="63" t="str">
        <f>IFERROR((VLOOKUP($G16,選択肢!$A$2:$E$8,I$6,FALSE)&amp;""),"")</f>
        <v>否</v>
      </c>
      <c r="J16" s="63" t="str">
        <f>IFERROR((VLOOKUP($G16,選択肢!$A$2:$E$8,J$6,FALSE)&amp;""),"")</f>
        <v/>
      </c>
      <c r="K16" s="63" t="str">
        <f>IFERROR((VLOOKUP($G16,選択肢!$A$2:$E$8,K$6,FALSE)&amp;""),"")</f>
        <v/>
      </c>
    </row>
    <row r="17" spans="1:11" ht="55" customHeight="1" x14ac:dyDescent="0.2">
      <c r="A17" s="40" t="s">
        <v>67</v>
      </c>
      <c r="B17" s="37" t="s">
        <v>144</v>
      </c>
      <c r="C17" s="41" t="s">
        <v>53</v>
      </c>
      <c r="D17" s="72" t="s">
        <v>113</v>
      </c>
      <c r="E17" s="86"/>
      <c r="G17" s="62" t="s">
        <v>80</v>
      </c>
      <c r="H17" s="63" t="str">
        <f>IFERROR((VLOOKUP($G17,選択肢!$A$2:$E$8,H$6,FALSE)&amp;""),"")</f>
        <v>適</v>
      </c>
      <c r="I17" s="63" t="str">
        <f>IFERROR((VLOOKUP($G17,選択肢!$A$2:$E$8,I$6,FALSE)&amp;""),"")</f>
        <v>否</v>
      </c>
      <c r="J17" s="63" t="str">
        <f>IFERROR((VLOOKUP($G17,選択肢!$A$2:$E$8,J$6,FALSE)&amp;""),"")</f>
        <v/>
      </c>
      <c r="K17" s="63" t="str">
        <f>IFERROR((VLOOKUP($G17,選択肢!$A$2:$E$8,K$6,FALSE)&amp;""),"")</f>
        <v/>
      </c>
    </row>
    <row r="18" spans="1:11" ht="55" customHeight="1" x14ac:dyDescent="0.2">
      <c r="A18" s="40" t="s">
        <v>69</v>
      </c>
      <c r="B18" s="37" t="s">
        <v>145</v>
      </c>
      <c r="C18" s="41" t="s">
        <v>54</v>
      </c>
      <c r="D18" s="72" t="s">
        <v>148</v>
      </c>
      <c r="E18" s="86"/>
      <c r="G18" s="62" t="s">
        <v>80</v>
      </c>
      <c r="H18" s="63" t="str">
        <f>IFERROR((VLOOKUP($G18,選択肢!$A$2:$E$8,H$6,FALSE)&amp;""),"")</f>
        <v>適</v>
      </c>
      <c r="I18" s="63" t="str">
        <f>IFERROR((VLOOKUP($G18,選択肢!$A$2:$E$8,I$6,FALSE)&amp;""),"")</f>
        <v>否</v>
      </c>
      <c r="J18" s="63" t="str">
        <f>IFERROR((VLOOKUP($G18,選択肢!$A$2:$E$8,J$6,FALSE)&amp;""),"")</f>
        <v/>
      </c>
      <c r="K18" s="63" t="str">
        <f>IFERROR((VLOOKUP($G18,選択肢!$A$2:$E$8,K$6,FALSE)&amp;""),"")</f>
        <v/>
      </c>
    </row>
    <row r="19" spans="1:11" ht="55" customHeight="1" x14ac:dyDescent="0.2">
      <c r="A19" s="40" t="s">
        <v>352</v>
      </c>
      <c r="B19" s="37" t="s">
        <v>146</v>
      </c>
      <c r="C19" s="41" t="s">
        <v>56</v>
      </c>
      <c r="D19" s="72" t="s">
        <v>149</v>
      </c>
      <c r="E19" s="86"/>
      <c r="G19" s="62" t="s">
        <v>80</v>
      </c>
      <c r="H19" s="63" t="str">
        <f>IFERROR((VLOOKUP($G19,選択肢!$A$2:$E$8,H$6,FALSE)&amp;""),"")</f>
        <v>適</v>
      </c>
      <c r="I19" s="63" t="str">
        <f>IFERROR((VLOOKUP($G19,選択肢!$A$2:$E$8,I$6,FALSE)&amp;""),"")</f>
        <v>否</v>
      </c>
      <c r="J19" s="63" t="str">
        <f>IFERROR((VLOOKUP($G19,選択肢!$A$2:$E$8,J$6,FALSE)&amp;""),"")</f>
        <v/>
      </c>
      <c r="K19" s="63" t="str">
        <f>IFERROR((VLOOKUP($G19,選択肢!$A$2:$E$8,K$6,FALSE)&amp;""),"")</f>
        <v/>
      </c>
    </row>
    <row r="20" spans="1:11" ht="55" customHeight="1" x14ac:dyDescent="0.2">
      <c r="A20" s="40" t="s">
        <v>73</v>
      </c>
      <c r="B20" s="37" t="s">
        <v>147</v>
      </c>
      <c r="C20" s="41" t="s">
        <v>58</v>
      </c>
      <c r="D20" s="72" t="s">
        <v>150</v>
      </c>
      <c r="E20" s="86"/>
      <c r="G20" s="62" t="s">
        <v>80</v>
      </c>
      <c r="H20" s="63" t="str">
        <f>IFERROR((VLOOKUP($G20,選択肢!$A$2:$E$8,H$6,FALSE)&amp;""),"")</f>
        <v>適</v>
      </c>
      <c r="I20" s="63" t="str">
        <f>IFERROR((VLOOKUP($G20,選択肢!$A$2:$E$8,I$6,FALSE)&amp;""),"")</f>
        <v>否</v>
      </c>
      <c r="J20" s="63" t="str">
        <f>IFERROR((VLOOKUP($G20,選択肢!$A$2:$E$8,J$6,FALSE)&amp;""),"")</f>
        <v/>
      </c>
      <c r="K20" s="63" t="str">
        <f>IFERROR((VLOOKUP($G20,選択肢!$A$2:$E$8,K$6,FALSE)&amp;""),"")</f>
        <v/>
      </c>
    </row>
    <row r="21" spans="1:11" ht="50.15" customHeight="1" x14ac:dyDescent="0.2">
      <c r="A21" s="42" t="s">
        <v>127</v>
      </c>
      <c r="B21" s="43" t="s">
        <v>378</v>
      </c>
      <c r="C21" s="41" t="s">
        <v>60</v>
      </c>
      <c r="D21" s="72" t="s">
        <v>154</v>
      </c>
      <c r="E21" s="86"/>
      <c r="G21" s="62" t="s">
        <v>80</v>
      </c>
      <c r="H21" s="63" t="str">
        <f>IFERROR((VLOOKUP($G21,選択肢!$A$2:$E$8,H$6,FALSE)&amp;""),"")</f>
        <v>適</v>
      </c>
      <c r="I21" s="63" t="str">
        <f>IFERROR((VLOOKUP($G21,選択肢!$A$2:$E$8,I$6,FALSE)&amp;""),"")</f>
        <v>否</v>
      </c>
      <c r="J21" s="63" t="str">
        <f>IFERROR((VLOOKUP($G21,選択肢!$A$2:$E$8,J$6,FALSE)&amp;""),"")</f>
        <v/>
      </c>
      <c r="K21" s="63" t="str">
        <f>IFERROR((VLOOKUP($G21,選択肢!$A$2:$E$8,K$6,FALSE)&amp;""),"")</f>
        <v/>
      </c>
    </row>
    <row r="22" spans="1:11" ht="50.15" customHeight="1" x14ac:dyDescent="0.2">
      <c r="A22" s="40" t="s">
        <v>129</v>
      </c>
      <c r="B22" s="46" t="s">
        <v>156</v>
      </c>
      <c r="C22" s="41" t="s">
        <v>62</v>
      </c>
      <c r="D22" s="72" t="s">
        <v>155</v>
      </c>
      <c r="E22" s="86"/>
      <c r="G22" s="62" t="s">
        <v>340</v>
      </c>
      <c r="H22" s="63" t="str">
        <f>IFERROR((VLOOKUP($G22,選択肢!$A$2:$E$8,H$6,FALSE)&amp;""),"")</f>
        <v>非該当</v>
      </c>
      <c r="I22" s="63" t="str">
        <f>IFERROR((VLOOKUP($G22,選択肢!$A$2:$E$8,I$6,FALSE)&amp;""),"")</f>
        <v>適</v>
      </c>
      <c r="J22" s="63" t="str">
        <f>IFERROR((VLOOKUP($G22,選択肢!$A$2:$E$8,J$6,FALSE)&amp;""),"")</f>
        <v>否</v>
      </c>
      <c r="K22" s="63" t="str">
        <f>IFERROR((VLOOKUP($G22,選択肢!$A$2:$E$8,K$6,FALSE)&amp;""),"")</f>
        <v/>
      </c>
    </row>
    <row r="23" spans="1:11" ht="42.75" customHeight="1" x14ac:dyDescent="0.2"/>
    <row r="24" spans="1:11" ht="42.75" customHeight="1" x14ac:dyDescent="0.2"/>
    <row r="25" spans="1:11" ht="42.75" customHeight="1" x14ac:dyDescent="0.2"/>
    <row r="26" spans="1:11" ht="42.75" customHeight="1" x14ac:dyDescent="0.2"/>
    <row r="27" spans="1:11" ht="42.75" customHeight="1" x14ac:dyDescent="0.2"/>
  </sheetData>
  <sheetProtection sheet="1" selectLockedCells="1"/>
  <mergeCells count="8">
    <mergeCell ref="A15:B15"/>
    <mergeCell ref="C15:D15"/>
    <mergeCell ref="A3:B3"/>
    <mergeCell ref="C3:D3"/>
    <mergeCell ref="A6:B6"/>
    <mergeCell ref="C6:D6"/>
    <mergeCell ref="A13:B13"/>
    <mergeCell ref="C13:D13"/>
  </mergeCells>
  <phoneticPr fontId="4"/>
  <conditionalFormatting sqref="E7:E10">
    <cfRule type="expression" dxfId="21" priority="7">
      <formula>$E$3="対象外"</formula>
    </cfRule>
  </conditionalFormatting>
  <conditionalFormatting sqref="E16:E22">
    <cfRule type="expression" dxfId="20" priority="1">
      <formula>$E$13="対象外"</formula>
    </cfRule>
  </conditionalFormatting>
  <dataValidations count="13">
    <dataValidation type="list" allowBlank="1" showInputMessage="1" showErrorMessage="1" sqref="E3:E4 E13" xr:uid="{DC1AED8A-8D33-4CDB-96BF-A2F0D1CA7AB2}">
      <formula1>【ア】</formula1>
    </dataValidation>
    <dataValidation type="list" allowBlank="1" showInputMessage="1" showErrorMessage="1" sqref="E5 E14" xr:uid="{2B626FD1-E210-4E9C-8D40-8E91A4522147}">
      <formula1>$G$3:$H$3</formula1>
    </dataValidation>
    <dataValidation type="list" allowBlank="1" showInputMessage="1" showErrorMessage="1" sqref="E10" xr:uid="{189A0B5D-137C-4327-BC08-31EAC65710B8}">
      <formula1>$H$10:$I$10</formula1>
    </dataValidation>
    <dataValidation type="list" allowBlank="1" showInputMessage="1" showErrorMessage="1" sqref="E9" xr:uid="{EEA90D30-5C01-4C18-8581-0A9891253AE7}">
      <formula1>$H$9:$I$9</formula1>
    </dataValidation>
    <dataValidation type="list" allowBlank="1" showInputMessage="1" showErrorMessage="1" sqref="E8" xr:uid="{F2C605EB-A496-4D04-97E5-F13719E292B1}">
      <formula1>$H$8:$I$8</formula1>
    </dataValidation>
    <dataValidation type="list" allowBlank="1" showInputMessage="1" showErrorMessage="1" sqref="E7" xr:uid="{73DF7E83-DD15-4FED-A667-636DFCF7E99E}">
      <formula1>$H$7:$I$7</formula1>
    </dataValidation>
    <dataValidation type="list" allowBlank="1" showInputMessage="1" showErrorMessage="1" sqref="E22" xr:uid="{83F5AB49-BB6F-4756-9889-C3E1C8C371DF}">
      <formula1>$H$22:$J$22</formula1>
    </dataValidation>
    <dataValidation type="list" allowBlank="1" showInputMessage="1" showErrorMessage="1" sqref="E21" xr:uid="{985BFB1B-4D85-4CB3-8D0C-EA31A5E6037B}">
      <formula1>$H$21:$I$21</formula1>
    </dataValidation>
    <dataValidation type="list" allowBlank="1" showInputMessage="1" showErrorMessage="1" sqref="E20" xr:uid="{92B69D9C-FFC1-4FAA-A736-3849EB8EA86B}">
      <formula1>$H$20:$I$20</formula1>
    </dataValidation>
    <dataValidation type="list" allowBlank="1" showInputMessage="1" showErrorMessage="1" sqref="E19" xr:uid="{692DA8A4-4471-46F6-8BA5-444E4D3DCD0A}">
      <formula1>$H$19:$I$19</formula1>
    </dataValidation>
    <dataValidation type="list" allowBlank="1" showInputMessage="1" showErrorMessage="1" sqref="E18" xr:uid="{42BA63BF-66A7-43B0-8BBB-56B7223422AA}">
      <formula1>$H$18:$I$18</formula1>
    </dataValidation>
    <dataValidation type="list" allowBlank="1" showInputMessage="1" showErrorMessage="1" sqref="E17" xr:uid="{AFAD841D-D8B8-4B79-9A89-1F5389B8D945}">
      <formula1>$H$17:$I$17</formula1>
    </dataValidation>
    <dataValidation type="list" allowBlank="1" showInputMessage="1" showErrorMessage="1" sqref="E16" xr:uid="{1EF692D5-78E4-48D9-88A7-81C862C177F1}">
      <formula1>$H$16:$I$16</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051F4D-E0D3-47FE-9E77-C9469067D602}">
          <x14:formula1>
            <xm:f>選択肢!$A$2:$A$8</xm:f>
          </x14:formula1>
          <xm:sqref>G7:G10 G16:G22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留意事項</vt:lpstr>
      <vt:lpstr>表紙（公共交通機関の施設）</vt:lpstr>
      <vt:lpstr>選択肢</vt:lpstr>
      <vt:lpstr>1.移動等円滑化経路</vt:lpstr>
      <vt:lpstr>2.視覚障害者誘導用ブロック等</vt:lpstr>
      <vt:lpstr>3.出入口</vt:lpstr>
      <vt:lpstr>4.改札口</vt:lpstr>
      <vt:lpstr>5.通路等</vt:lpstr>
      <vt:lpstr>6.傾斜路</vt:lpstr>
      <vt:lpstr>7.階段</vt:lpstr>
      <vt:lpstr>8-1.昇降機</vt:lpstr>
      <vt:lpstr>8-2.昇降機</vt:lpstr>
      <vt:lpstr>9.乗降場</vt:lpstr>
      <vt:lpstr>10-1.便所</vt:lpstr>
      <vt:lpstr>10-2.便所</vt:lpstr>
      <vt:lpstr>11.カウンター等</vt:lpstr>
      <vt:lpstr>12.案内板等</vt:lpstr>
      <vt:lpstr>13.券売機</vt:lpstr>
      <vt:lpstr>14.育児用施設</vt:lpstr>
      <vt:lpstr>15.休憩設備</vt:lpstr>
      <vt:lpstr>【ア】</vt:lpstr>
      <vt:lpstr>【イ】</vt:lpstr>
      <vt:lpstr>【ウ】</vt:lpstr>
      <vt:lpstr>【エ】</vt:lpstr>
      <vt:lpstr>【オ】</vt:lpstr>
      <vt:lpstr>【カ】</vt:lpstr>
      <vt:lpstr>'1.移動等円滑化経路'!Print_Area</vt:lpstr>
      <vt:lpstr>'10-1.便所'!Print_Area</vt:lpstr>
      <vt:lpstr>'10-2.便所'!Print_Area</vt:lpstr>
      <vt:lpstr>'11.カウンター等'!Print_Area</vt:lpstr>
      <vt:lpstr>'12.案内板等'!Print_Area</vt:lpstr>
      <vt:lpstr>'13.券売機'!Print_Area</vt:lpstr>
      <vt:lpstr>'14.育児用施設'!Print_Area</vt:lpstr>
      <vt:lpstr>'15.休憩設備'!Print_Area</vt:lpstr>
      <vt:lpstr>'2.視覚障害者誘導用ブロック等'!Print_Area</vt:lpstr>
      <vt:lpstr>'3.出入口'!Print_Area</vt:lpstr>
      <vt:lpstr>'4.改札口'!Print_Area</vt:lpstr>
      <vt:lpstr>'5.通路等'!Print_Area</vt:lpstr>
      <vt:lpstr>'6.傾斜路'!Print_Area</vt:lpstr>
      <vt:lpstr>'7.階段'!Print_Area</vt:lpstr>
      <vt:lpstr>'8-1.昇降機'!Print_Area</vt:lpstr>
      <vt:lpstr>'8-2.昇降機'!Print_Area</vt:lpstr>
      <vt:lpstr>'9.乗降場'!Print_Area</vt:lpstr>
      <vt:lpstr>'表紙（公共交通機関の施設）'!Print_Area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羽鳥 順子（福祉政策課）</cp:lastModifiedBy>
  <cp:lastPrinted>2026-01-23T10:39:57Z</cp:lastPrinted>
  <dcterms:created xsi:type="dcterms:W3CDTF">2020-12-15T06:29:27Z</dcterms:created>
  <dcterms:modified xsi:type="dcterms:W3CDTF">2026-01-30T09:17:59Z</dcterms:modified>
</cp:coreProperties>
</file>