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tabRatio="775" activeTab="0"/>
  </bookViews>
  <sheets>
    <sheet name="訂正表(1)H19.1" sheetId="1" r:id="rId1"/>
    <sheet name="訂正表(2)H19.1" sheetId="2" r:id="rId2"/>
    <sheet name="訂正表(2)別紙1" sheetId="3" r:id="rId3"/>
    <sheet name="訂正表(2)別紙2" sheetId="4" r:id="rId4"/>
    <sheet name="訂正表(3)H18.1" sheetId="5" r:id="rId5"/>
  </sheets>
  <externalReferences>
    <externalReference r:id="rId8"/>
  </externalReferences>
  <definedNames>
    <definedName name="_xlnm.Print_Area" localSheetId="0">'訂正表(1)H19.1'!$A$1:$F$296</definedName>
    <definedName name="給水人口" localSheetId="0">#REF!</definedName>
    <definedName name="給水人口">#REF!</definedName>
  </definedNames>
  <calcPr fullCalcOnLoad="1"/>
</workbook>
</file>

<file path=xl/sharedStrings.xml><?xml version="1.0" encoding="utf-8"?>
<sst xmlns="http://schemas.openxmlformats.org/spreadsheetml/2006/main" count="729" uniqueCount="470">
  <si>
    <t>　「第49回　埼玉県統計年鑑　平成14年」の掲載内容に、次のとおり誤りがありましたので、お詫びして訂正いたします。</t>
  </si>
  <si>
    <t>ページ</t>
  </si>
  <si>
    <t>表題の番号</t>
  </si>
  <si>
    <t>訂正か所</t>
  </si>
  <si>
    <t>正</t>
  </si>
  <si>
    <t>誤</t>
  </si>
  <si>
    <t>5-22</t>
  </si>
  <si>
    <t>平成13年　日本なし　栽培面積</t>
  </si>
  <si>
    <t>7-2</t>
  </si>
  <si>
    <t>項目名</t>
  </si>
  <si>
    <t>年間商品販売額</t>
  </si>
  <si>
    <t>年間商品販売額等</t>
  </si>
  <si>
    <t>平成13年度　預入金額</t>
  </si>
  <si>
    <t>通常貯金</t>
  </si>
  <si>
    <t>積立貯金</t>
  </si>
  <si>
    <t>定額貯金</t>
  </si>
  <si>
    <t>定期貯金</t>
  </si>
  <si>
    <t>平成13年度　払戻金額</t>
  </si>
  <si>
    <t>積立貯金　口座数</t>
  </si>
  <si>
    <t>　　〃　　 　金　額</t>
  </si>
  <si>
    <t>定額貯金　証書数</t>
  </si>
  <si>
    <t>平成13年度　年度末現在高</t>
  </si>
  <si>
    <t>6-4</t>
  </si>
  <si>
    <t>農家住宅</t>
  </si>
  <si>
    <t>農家・養蚕・漁業住宅</t>
  </si>
  <si>
    <t>旅館・料亭・ホテル</t>
  </si>
  <si>
    <t>旅館・料亭・待合・ホテル</t>
  </si>
  <si>
    <t>劇場・病院</t>
  </si>
  <si>
    <t>劇場・映画館・病院</t>
  </si>
  <si>
    <t>付属家</t>
  </si>
  <si>
    <t>付属屋</t>
  </si>
  <si>
    <t>7-1</t>
  </si>
  <si>
    <t>項目名</t>
  </si>
  <si>
    <t>販売額</t>
  </si>
  <si>
    <t>8-3</t>
  </si>
  <si>
    <t>青梅秩父</t>
  </si>
  <si>
    <t>項目名（観測地点・主要地方道）</t>
  </si>
  <si>
    <t>種別</t>
  </si>
  <si>
    <t>計</t>
  </si>
  <si>
    <t>一般保護事件</t>
  </si>
  <si>
    <t>道路交通保護事件</t>
  </si>
  <si>
    <t>新受</t>
  </si>
  <si>
    <t>検察官からの送致</t>
  </si>
  <si>
    <t>司法警察員からの送致</t>
  </si>
  <si>
    <t>知事又は児童相談所長からの送致</t>
  </si>
  <si>
    <t>強制措置を要するもの</t>
  </si>
  <si>
    <t>強制措置を要しないもの</t>
  </si>
  <si>
    <t>家庭裁判所調査官からの報告</t>
  </si>
  <si>
    <t>通告</t>
  </si>
  <si>
    <t>一般人から</t>
  </si>
  <si>
    <t>保護観察所長から</t>
  </si>
  <si>
    <t>少年法第５５条の移送</t>
  </si>
  <si>
    <t>他の家庭裁判所からの移送・回付</t>
  </si>
  <si>
    <t>-</t>
  </si>
  <si>
    <t>16-14　児童生徒の新体力テスト（平成13年度）</t>
  </si>
  <si>
    <t xml:space="preserve"> (1)　男</t>
  </si>
  <si>
    <t xml:space="preserve"> (2) 女</t>
  </si>
  <si>
    <t>学校・学年</t>
  </si>
  <si>
    <t>握力</t>
  </si>
  <si>
    <t>上体起こし</t>
  </si>
  <si>
    <t>長座体前屈</t>
  </si>
  <si>
    <t>反復横飛び</t>
  </si>
  <si>
    <t>持久走</t>
  </si>
  <si>
    <t>20ｍシャトル</t>
  </si>
  <si>
    <t>50ｍ走</t>
  </si>
  <si>
    <t>立ち幅とび</t>
  </si>
  <si>
    <t>ボール投げ</t>
  </si>
  <si>
    <t>(kg)</t>
  </si>
  <si>
    <t>(回)</t>
  </si>
  <si>
    <t>(cm)</t>
  </si>
  <si>
    <t>(点)</t>
  </si>
  <si>
    <t>（分'秒"）</t>
  </si>
  <si>
    <t>ラン（回）</t>
  </si>
  <si>
    <t>（秒）</t>
  </si>
  <si>
    <t>（cm）</t>
  </si>
  <si>
    <t>（m）</t>
  </si>
  <si>
    <t>平均</t>
  </si>
  <si>
    <t>標準</t>
  </si>
  <si>
    <t>値</t>
  </si>
  <si>
    <t>偏差</t>
  </si>
  <si>
    <t>小学校</t>
  </si>
  <si>
    <t>1年</t>
  </si>
  <si>
    <t>－</t>
  </si>
  <si>
    <t>11"78</t>
  </si>
  <si>
    <t>12"02</t>
  </si>
  <si>
    <t>10"91</t>
  </si>
  <si>
    <t>11"14</t>
  </si>
  <si>
    <t>10"30</t>
  </si>
  <si>
    <t>10"54</t>
  </si>
  <si>
    <t>9"77</t>
  </si>
  <si>
    <t>10"02</t>
  </si>
  <si>
    <t>9"39</t>
  </si>
  <si>
    <t>9"59</t>
  </si>
  <si>
    <t>8"98</t>
  </si>
  <si>
    <t>9"20</t>
  </si>
  <si>
    <t>中学校</t>
  </si>
  <si>
    <t>6‘56"8</t>
  </si>
  <si>
    <t>8"55</t>
  </si>
  <si>
    <t>4‘50"6</t>
  </si>
  <si>
    <t>9"01</t>
  </si>
  <si>
    <t>6‘26"7</t>
  </si>
  <si>
    <t>7"96</t>
  </si>
  <si>
    <t>4‘42"6</t>
  </si>
  <si>
    <t>8"78</t>
  </si>
  <si>
    <t>6‘13"6</t>
  </si>
  <si>
    <t>7"55</t>
  </si>
  <si>
    <t>4‘45"6</t>
  </si>
  <si>
    <t>8"73</t>
  </si>
  <si>
    <t>高等学校</t>
  </si>
  <si>
    <t>6‘15"4</t>
  </si>
  <si>
    <t>7"51</t>
  </si>
  <si>
    <t>4‘53"9</t>
  </si>
  <si>
    <t>8"90</t>
  </si>
  <si>
    <t>（全日制）</t>
  </si>
  <si>
    <t>6‘05"8</t>
  </si>
  <si>
    <t>7"34</t>
  </si>
  <si>
    <t>4‘52"5</t>
  </si>
  <si>
    <t>6‘03"6</t>
  </si>
  <si>
    <t>7"26</t>
  </si>
  <si>
    <t>4‘50"5</t>
  </si>
  <si>
    <t>7‘24"4</t>
  </si>
  <si>
    <t>8"17</t>
  </si>
  <si>
    <t>6‘09"5</t>
  </si>
  <si>
    <t>10"12</t>
  </si>
  <si>
    <t>（定時制）</t>
  </si>
  <si>
    <t>7‘19"8</t>
  </si>
  <si>
    <t>8"10</t>
  </si>
  <si>
    <t>6‘03"7</t>
  </si>
  <si>
    <t>7‘23"7</t>
  </si>
  <si>
    <t>6‘05"6</t>
  </si>
  <si>
    <t>10"22</t>
  </si>
  <si>
    <t>7‘26"5</t>
  </si>
  <si>
    <t>8"16</t>
  </si>
  <si>
    <t>6‘13"0</t>
  </si>
  <si>
    <t>10"17</t>
  </si>
  <si>
    <t>-</t>
  </si>
  <si>
    <t>17-6　少年保護事件の種類別受理、既済、未済人員（平成１３年）</t>
  </si>
  <si>
    <t>単位：人</t>
  </si>
  <si>
    <t>「第49回　埼玉県統計年鑑　平成14年」の訂正について(2)</t>
  </si>
  <si>
    <t>資料：県教育局指導部体育課</t>
  </si>
  <si>
    <t>注) 1　中学校以上は、20ｍシャトルラン又は持久走（男子1,500m、女子1,000m）の選択制。</t>
  </si>
  <si>
    <t>　 　2　ボール投げは、小学校がソフトボール投げ、その他はハンドボール投げ。</t>
  </si>
  <si>
    <t>資料、注とも(1)に同じ。</t>
  </si>
  <si>
    <r>
      <t>1</t>
    </r>
    <r>
      <rPr>
        <sz val="11"/>
        <rFont val="ＭＳ Ｐゴシック"/>
        <family val="3"/>
      </rPr>
      <t>6-14</t>
    </r>
  </si>
  <si>
    <t>表題（年度）</t>
  </si>
  <si>
    <t>平成14年度</t>
  </si>
  <si>
    <t>平成13年度</t>
  </si>
  <si>
    <r>
      <t>1</t>
    </r>
    <r>
      <rPr>
        <sz val="11"/>
        <rFont val="ＭＳ Ｐゴシック"/>
        <family val="3"/>
      </rPr>
      <t>7-6</t>
    </r>
  </si>
  <si>
    <t>新受人員の内訳</t>
  </si>
  <si>
    <t>「第49回　埼玉県統計年鑑　平成14年」の訂正について(1)</t>
  </si>
  <si>
    <t>表の番号</t>
  </si>
  <si>
    <t>3-6</t>
  </si>
  <si>
    <t>注釈（記載もれ）</t>
  </si>
  <si>
    <t>注）2　さいたま市の平成13年には、旧浦和市・大宮市・与野市の平成13年１～4月分を含む。</t>
  </si>
  <si>
    <t>－</t>
  </si>
  <si>
    <t>3-8</t>
  </si>
  <si>
    <t>平成13年　人口密度（1㎢当たり）　　　　比企地域</t>
  </si>
  <si>
    <t>平成13年　人口密度（1㎢当たり）　　　利根地域</t>
  </si>
  <si>
    <t>実数　死亡　昭和49年　</t>
  </si>
  <si>
    <t>実数　自然増加　昭和49年</t>
  </si>
  <si>
    <t>率　離婚　昭和28年　</t>
  </si>
  <si>
    <t>3-9</t>
  </si>
  <si>
    <t>実数　死産　平成2年　</t>
  </si>
  <si>
    <t>率　出生　平成元年　</t>
  </si>
  <si>
    <t xml:space="preserve">率　死産　平成７年 </t>
  </si>
  <si>
    <t>50､51</t>
  </si>
  <si>
    <t>単位　死産</t>
  </si>
  <si>
    <t>胎</t>
  </si>
  <si>
    <t>人</t>
  </si>
  <si>
    <t>3-10</t>
  </si>
  <si>
    <t>率　死亡　県計　</t>
  </si>
  <si>
    <t>3-10</t>
  </si>
  <si>
    <t>率　離婚　毛呂山町　　</t>
  </si>
  <si>
    <t>52,53</t>
  </si>
  <si>
    <t>3-10</t>
  </si>
  <si>
    <t>4-2</t>
  </si>
  <si>
    <t>従業者数の増加率　さいたま市</t>
  </si>
  <si>
    <t>　　　　　〃　　　　　行田市</t>
  </si>
  <si>
    <t>　　　　　〃　　　　　秩父市</t>
  </si>
  <si>
    <t>　　　　　〃　　　　　所沢市</t>
  </si>
  <si>
    <t>　　　　　〃　　　　　飯能市</t>
  </si>
  <si>
    <t>　　　　　〃　　　　　加須市</t>
  </si>
  <si>
    <t>　　　　　〃　　　　　本庄市</t>
  </si>
  <si>
    <t>　　　　　〃　　　　　東松山市</t>
  </si>
  <si>
    <t>　　　　　〃　　　　　岩槻市</t>
  </si>
  <si>
    <t>　　　　　〃　　　　　春日部市</t>
  </si>
  <si>
    <t>　　　　　〃　　　　　狭山市</t>
  </si>
  <si>
    <t>　　　　　〃　　　　　羽生市</t>
  </si>
  <si>
    <t>　　　　　〃　　　　　鴻巣市</t>
  </si>
  <si>
    <t>　　　　　〃　　　　　深谷市</t>
  </si>
  <si>
    <t>　　　　　〃　　　　　上尾市</t>
  </si>
  <si>
    <t>　　　　　〃　　　　　草加市</t>
  </si>
  <si>
    <t>　　　　　〃　　　　　越谷市</t>
  </si>
  <si>
    <t>　　　　　〃　　　　　蕨市</t>
  </si>
  <si>
    <t>　　　　　〃　　　　　戸田市</t>
  </si>
  <si>
    <t>　　　　　〃　　　　　入間市</t>
  </si>
  <si>
    <t>　　　　　〃　　　　　鳩ケ谷市</t>
  </si>
  <si>
    <t>　　　　　〃　　　　　朝霞市</t>
  </si>
  <si>
    <t>　　　　　〃　　　　　志木市</t>
  </si>
  <si>
    <t>　　　　　〃　　　　　和光市</t>
  </si>
  <si>
    <t>　　　　　〃　　　　　新座市</t>
  </si>
  <si>
    <t>　　　　　〃　　　　　桶川市</t>
  </si>
  <si>
    <t>　　　　　〃　　　　　久喜市</t>
  </si>
  <si>
    <t>　　　　　〃　　　　　北本市</t>
  </si>
  <si>
    <t>　　　　　〃　　　　　八潮市</t>
  </si>
  <si>
    <t>　　　　　〃　　　　　富士見市</t>
  </si>
  <si>
    <t>　　　　　〃　　　　　上福岡市</t>
  </si>
  <si>
    <t>　　　　　〃　　　　　三郷市</t>
  </si>
  <si>
    <t>　　　　　〃　　　　　蓮田市</t>
  </si>
  <si>
    <t>　　　　　〃　　　　　坂戸市</t>
  </si>
  <si>
    <t>　　　　　〃　　　　　幸手市</t>
  </si>
  <si>
    <t>　　　　　〃　　　　　鶴ヶ島市</t>
  </si>
  <si>
    <t>　　　　　〃　　　　　日高市</t>
  </si>
  <si>
    <t>　　　　　〃　　　　　吉川市</t>
  </si>
  <si>
    <t>ページ</t>
  </si>
  <si>
    <t>5-1</t>
  </si>
  <si>
    <t>農家数　専業　蕨市</t>
  </si>
  <si>
    <t>-</t>
  </si>
  <si>
    <t>農家人口　男　平成7年　</t>
  </si>
  <si>
    <t>農家人口　女　平成7年　</t>
  </si>
  <si>
    <t>5-2</t>
  </si>
  <si>
    <t>水陸稲計　作付面積　平成11年　</t>
  </si>
  <si>
    <r>
      <t>水陸稲計　収穫量　平成</t>
    </r>
    <r>
      <rPr>
        <sz val="11"/>
        <rFont val="ＭＳ Ｐゴシック"/>
        <family val="3"/>
      </rPr>
      <t>11年</t>
    </r>
  </si>
  <si>
    <t>5-10</t>
  </si>
  <si>
    <t>荒茶生産量　13・県計</t>
  </si>
  <si>
    <t>　　　　〃　　　北足立郡</t>
  </si>
  <si>
    <t>　　　　〃　　　入間郡</t>
  </si>
  <si>
    <t>　　　　〃　　　比企郡</t>
  </si>
  <si>
    <t>　　　　〃　　　秩父郡</t>
  </si>
  <si>
    <t>　　　　〃　　　児玉郡</t>
  </si>
  <si>
    <t>　　　　〃　　　大里郡</t>
  </si>
  <si>
    <t>-</t>
  </si>
  <si>
    <t>　　　　〃　　　南埼玉郡</t>
  </si>
  <si>
    <t>6-2</t>
  </si>
  <si>
    <t>鉄骨・鉄筋ｺﾝｸﾘｰﾄ造　菖蒲町</t>
  </si>
  <si>
    <t>　　　〃　　　〃　　　建物の数</t>
  </si>
  <si>
    <t>　　　〃　　　〃　　　床面積の合計</t>
  </si>
  <si>
    <t>-</t>
  </si>
  <si>
    <t>　　　〃　　　〃　　　工事費予定額</t>
  </si>
  <si>
    <t>-</t>
  </si>
  <si>
    <r>
      <t>7</t>
    </r>
    <r>
      <rPr>
        <sz val="11"/>
        <rFont val="ＭＳ Ｐゴシック"/>
        <family val="3"/>
      </rPr>
      <t>-8</t>
    </r>
  </si>
  <si>
    <t>注）県計、市計、町村計には秘匿を含む。</t>
  </si>
  <si>
    <t>加工賃収入額　平成8年　</t>
  </si>
  <si>
    <t>加工賃収入額　平成12年　町村計</t>
  </si>
  <si>
    <t>7-8</t>
  </si>
  <si>
    <t>個人事業主及び無給家族従業者</t>
  </si>
  <si>
    <t>個人事業主及び家族従業者</t>
  </si>
  <si>
    <t>8-1</t>
  </si>
  <si>
    <t>秩父鉄道　平成13年　運賃総額</t>
  </si>
  <si>
    <t>8-2</t>
  </si>
  <si>
    <t>乗合車　平成9年　</t>
  </si>
  <si>
    <t>乗用車　小型　平成9年　</t>
  </si>
  <si>
    <t>乗用車　小型　平成14年　市計</t>
  </si>
  <si>
    <t>乗用車　小型　平成14年　市町村不明</t>
  </si>
  <si>
    <t>乗用車　小型　春日部市</t>
  </si>
  <si>
    <t>9-11</t>
  </si>
  <si>
    <t>行政区域の面積及び人口の県計・町村計には、割愛市町村分を含む。</t>
  </si>
  <si>
    <t>9-11</t>
  </si>
  <si>
    <t>町名</t>
  </si>
  <si>
    <t>神川町</t>
  </si>
  <si>
    <t>神川市</t>
  </si>
  <si>
    <t>11-4</t>
  </si>
  <si>
    <t>平成8～12年は旧浦和市の数値。</t>
  </si>
  <si>
    <t>-</t>
  </si>
  <si>
    <t>13-9</t>
  </si>
  <si>
    <t>平成13年度　総額</t>
  </si>
  <si>
    <t>　　　〃　　　　普通債</t>
  </si>
  <si>
    <t>　　　〃　　　　災害復旧債</t>
  </si>
  <si>
    <t>　　　〃　　　　財政対策債</t>
  </si>
  <si>
    <t>　　　〃　　　　その他債</t>
  </si>
  <si>
    <t>13-11</t>
  </si>
  <si>
    <t>平成13年の次の市計及び町村計</t>
  </si>
  <si>
    <t>市計　歳入　総額</t>
  </si>
  <si>
    <t>　〃　　〃　　地方税</t>
  </si>
  <si>
    <t>　〃　　〃　　地方交付税</t>
  </si>
  <si>
    <t>　〃　　〃　　国庫支出金</t>
  </si>
  <si>
    <t>　〃　　〃　　地方債</t>
  </si>
  <si>
    <t>　〃　　〃　　その他</t>
  </si>
  <si>
    <t>　〃　歳出　 総額</t>
  </si>
  <si>
    <t>　〃　　〃　　人件費</t>
  </si>
  <si>
    <t>　〃　　〃　　物件費</t>
  </si>
  <si>
    <t>　〃　　〃　　維持補修費</t>
  </si>
  <si>
    <t>　〃　　〃　　扶助費</t>
  </si>
  <si>
    <t>　〃　　〃　　補助費等</t>
  </si>
  <si>
    <t>　〃　　〃　　普通建設事業費</t>
  </si>
  <si>
    <t>　〃　　〃　　公債費</t>
  </si>
  <si>
    <t>　〃　歳入歳出差引</t>
  </si>
  <si>
    <t>　〃　実質収支</t>
  </si>
  <si>
    <t>　〃　実質単年度収支</t>
  </si>
  <si>
    <t>町村計　歳入　 総額</t>
  </si>
  <si>
    <t>ページ</t>
  </si>
  <si>
    <r>
      <t>15-17</t>
    </r>
    <r>
      <rPr>
        <sz val="11"/>
        <rFont val="ＭＳ Ｐゴシック"/>
        <family val="3"/>
      </rPr>
      <t>(1)</t>
    </r>
  </si>
  <si>
    <t>平成11年　調査・監視指導延施設数　</t>
  </si>
  <si>
    <t>環境衛生　　所沢保健所</t>
  </si>
  <si>
    <t>　　〃　　　　飯能　　〃</t>
  </si>
  <si>
    <t>　　〃　　　　東松山　〃</t>
  </si>
  <si>
    <t>　　〃　　　　秩父　　〃</t>
  </si>
  <si>
    <t>　　〃　　　　本庄　　〃</t>
  </si>
  <si>
    <t>　　〃　　　　熊谷　　〃</t>
  </si>
  <si>
    <t>　　〃　　　　深谷　　〃</t>
  </si>
  <si>
    <t>　　〃　　　　行田　　〃</t>
  </si>
  <si>
    <t>　　〃　　　　加須　　〃</t>
  </si>
  <si>
    <t>　　〃　　　　春日部　〃</t>
  </si>
  <si>
    <t>　　〃　　　　越谷　　〃</t>
  </si>
  <si>
    <t>　　〃　　　　幸手　　〃</t>
  </si>
  <si>
    <t>　　〃　　　　吉川　　〃</t>
  </si>
  <si>
    <t>　　〃　　　　狭山　　〃</t>
  </si>
  <si>
    <t>　　〃　　　　坂戸　　〃</t>
  </si>
  <si>
    <r>
      <t>15-17</t>
    </r>
    <r>
      <rPr>
        <sz val="11"/>
        <rFont val="ＭＳ Ｐゴシック"/>
        <family val="3"/>
      </rPr>
      <t>(1)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</si>
  <si>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　調査・監視指導延施設数　</t>
    </r>
  </si>
  <si>
    <t>15-31</t>
  </si>
  <si>
    <t>第1号被保険者数　平成12年度・県計</t>
  </si>
  <si>
    <t>　　　　　〃　　　　　市計</t>
  </si>
  <si>
    <t>　　　　　〃　　　　　町村計</t>
  </si>
  <si>
    <t>　　　　　〃　　　　　川越市</t>
  </si>
  <si>
    <t>　　　　　〃　　　　　熊谷市</t>
  </si>
  <si>
    <t>　　　　　〃　　　　　川口市</t>
  </si>
  <si>
    <t>　　　　　〃　　　　　浦和市</t>
  </si>
  <si>
    <t>　　　　　〃　　　　　大宮市</t>
  </si>
  <si>
    <t>　　　　　〃　　　　　行田市</t>
  </si>
  <si>
    <t>　　　　　〃　　　　　秩父市</t>
  </si>
  <si>
    <t>　　　　　〃　　　　　所沢市</t>
  </si>
  <si>
    <t>　　　　　〃　　　　　飯能市</t>
  </si>
  <si>
    <t>　　　　　〃　　　　　加須市</t>
  </si>
  <si>
    <t>　　　　　〃　　　　　本庄市</t>
  </si>
  <si>
    <t>　　　　　〃　　　　　東松山市</t>
  </si>
  <si>
    <t>　　　　　〃　　　　　岩槻市</t>
  </si>
  <si>
    <t>　　　　　〃　　　　　春日部市</t>
  </si>
  <si>
    <t>　　　　　〃　　　　　狭山市</t>
  </si>
  <si>
    <t>　　　　　〃　　　　　羽生市</t>
  </si>
  <si>
    <t>　　　　　〃　　　　　鴻巣市</t>
  </si>
  <si>
    <t>　　　　　〃　　　　　深谷市</t>
  </si>
  <si>
    <t>　　　　　〃　　　　　上尾市</t>
  </si>
  <si>
    <t>　　　　　〃　　　　　与野市</t>
  </si>
  <si>
    <t>　　　　　〃　　　　　草加市</t>
  </si>
  <si>
    <t>　　　　　〃　　　　　越谷市</t>
  </si>
  <si>
    <t>　　　　　〃　　　　　蕨市</t>
  </si>
  <si>
    <t>　　　　　〃　　　　　戸田市</t>
  </si>
  <si>
    <t>　　　　　〃　　　　　入間市</t>
  </si>
  <si>
    <t>　　　　　〃　　　　　鳩ヶ谷市</t>
  </si>
  <si>
    <t>　　　　　〃　　　　　朝霞市</t>
  </si>
  <si>
    <t>　　　　　〃　　　　　志木市</t>
  </si>
  <si>
    <t>　　　　　〃　　　　　和光市</t>
  </si>
  <si>
    <t>　　　　　〃　　　　　新座市</t>
  </si>
  <si>
    <t>　　　　　〃　　　　　桶川市</t>
  </si>
  <si>
    <t>　　　　　〃　　　　　久喜市</t>
  </si>
  <si>
    <t>　　　　　〃　　　　　北本市</t>
  </si>
  <si>
    <t>　　　　　〃　　　　　八潮市</t>
  </si>
  <si>
    <t>　　　　　〃　　　　　富士見市</t>
  </si>
  <si>
    <t>　　　　　〃　　　　　上福岡市</t>
  </si>
  <si>
    <t>　　　　　〃　　　　　三郷市</t>
  </si>
  <si>
    <t>　　　　　〃　　　　　蓮田市</t>
  </si>
  <si>
    <t>　　　　　〃　　　　　坂戸市</t>
  </si>
  <si>
    <t>　　　　　〃　　　　　幸手市</t>
  </si>
  <si>
    <t>　　　　　〃　　　　　鶴ヶ島市</t>
  </si>
  <si>
    <t>　　　　　〃　　　　　日高市</t>
  </si>
  <si>
    <t>　　　　　〃　　　　　吉川市</t>
  </si>
  <si>
    <t>　　　　　〃　　　　　伊奈町</t>
  </si>
  <si>
    <t>　　　　　〃　　　　　吹上町</t>
  </si>
  <si>
    <t>ページ</t>
  </si>
  <si>
    <t>第1号被保険者数　</t>
  </si>
  <si>
    <t>　　　　　〃　　　　　大井町</t>
  </si>
  <si>
    <t>　　　　　〃　　　　　三芳町</t>
  </si>
  <si>
    <t>　　　　　〃　　　　　毛呂山町</t>
  </si>
  <si>
    <t>　　　　　〃　　　　　越生町</t>
  </si>
  <si>
    <t>　　　　　〃　　　　　名栗村</t>
  </si>
  <si>
    <t>　　　　　〃　　　　　滑川町</t>
  </si>
  <si>
    <t>　　　　　〃　　　　　嵐山町</t>
  </si>
  <si>
    <t>　　　　　〃　　　　　小川町</t>
  </si>
  <si>
    <t>　　　　　〃　　　　　都幾川村</t>
  </si>
  <si>
    <t>　　　　　〃　　　　　玉川村</t>
  </si>
  <si>
    <t>　　　　　〃　　　　　川島町</t>
  </si>
  <si>
    <t>　　　　　〃　　　　　吉見町</t>
  </si>
  <si>
    <t>　　　　　〃　　　　　鳩山町</t>
  </si>
  <si>
    <t>　　　　　〃　　　　　横瀬町</t>
  </si>
  <si>
    <t>　　　　　〃　　　　　皆野町</t>
  </si>
  <si>
    <t>　　　　　〃　　　　　長瀞町</t>
  </si>
  <si>
    <t>　　　　　〃　　　　　吉田町</t>
  </si>
  <si>
    <t>　　　　　〃　　　　　小鹿野町</t>
  </si>
  <si>
    <t>　　　　　〃　　　　　両神村</t>
  </si>
  <si>
    <t>　　　　　〃　　　　　大滝村</t>
  </si>
  <si>
    <t>　　　　　〃　　　　　荒川村</t>
  </si>
  <si>
    <t>　　　　　〃　　　　　東秩父村</t>
  </si>
  <si>
    <t>　　　　　〃　　　　　美里町</t>
  </si>
  <si>
    <t>　　　　　〃　　　　　児玉町</t>
  </si>
  <si>
    <t>　　　　　〃　　　　　神川町</t>
  </si>
  <si>
    <t>　　　　　〃　　　　　神泉村</t>
  </si>
  <si>
    <t>　　　　　〃　　　　　上里町</t>
  </si>
  <si>
    <t>　　　　　〃　　　　　大里村</t>
  </si>
  <si>
    <t>　　　　　〃　　　　　江南町</t>
  </si>
  <si>
    <t>　　　　　〃　　　　　妻沼町</t>
  </si>
  <si>
    <t>　　　　　〃　　　　　岡部町</t>
  </si>
  <si>
    <t>　　　　　〃　　　　　川本町</t>
  </si>
  <si>
    <t>　　　　　〃　　　　　花園町</t>
  </si>
  <si>
    <t>　　　　　〃　　　　　寄居町</t>
  </si>
  <si>
    <t>　　　　　〃　　　　　騎西町</t>
  </si>
  <si>
    <t>　　　　　〃　　　　　南河原村</t>
  </si>
  <si>
    <t>　　　　　〃　　　　　川里村</t>
  </si>
  <si>
    <t>　　　　　〃　　　　　北川辺町</t>
  </si>
  <si>
    <t>　　　　　〃　　　　　大利根町</t>
  </si>
  <si>
    <t>　　　　　〃　　　　　宮代町</t>
  </si>
  <si>
    <t>　　　　　〃　　　　　白岡町</t>
  </si>
  <si>
    <t>　　　　　〃　　　　　菖蒲町</t>
  </si>
  <si>
    <t>　　　　　〃　　　　　栗橋町</t>
  </si>
  <si>
    <t>　　　　　〃　　　　　鷲宮町</t>
  </si>
  <si>
    <t>　　　　　〃　　　　　杉戸町</t>
  </si>
  <si>
    <t>　　　　　〃　　　　　松伏町</t>
  </si>
  <si>
    <t>　　　　　〃　　　　　庄和町</t>
  </si>
  <si>
    <t>16-21(2)</t>
  </si>
  <si>
    <t>プール（イ）　　総数</t>
  </si>
  <si>
    <t>　　　〃　　　　中央</t>
  </si>
  <si>
    <t>　　　〃　　　　西部</t>
  </si>
  <si>
    <t>　　　〃　　　　西部東松山支所</t>
  </si>
  <si>
    <t>　　　〃　　　　東部</t>
  </si>
  <si>
    <t>　　　〃　　　　東部行田支所</t>
  </si>
  <si>
    <t>　　　〃　　　　北部</t>
  </si>
  <si>
    <t>　　　〃　　　　北部本庄支所</t>
  </si>
  <si>
    <t>　　　〃　　　　秩父</t>
  </si>
  <si>
    <t>すもう場　　　総数</t>
  </si>
  <si>
    <t>-</t>
  </si>
  <si>
    <t>-</t>
  </si>
  <si>
    <t>-</t>
  </si>
  <si>
    <t>18-1</t>
  </si>
  <si>
    <t>件　数　　市計</t>
  </si>
  <si>
    <t>死者数　　〃</t>
  </si>
  <si>
    <t>傷者数　　〃</t>
  </si>
  <si>
    <t>件　数　　町村計</t>
  </si>
  <si>
    <t>18-2</t>
  </si>
  <si>
    <t>その他の道路分を除く。</t>
  </si>
  <si>
    <t>-</t>
  </si>
  <si>
    <t>18-6(1)</t>
  </si>
  <si>
    <t>救急事故種別　運動競技　平成12年　</t>
  </si>
  <si>
    <t>18-6(2)</t>
  </si>
  <si>
    <t>救急事故種別　加害　平成9年　</t>
  </si>
  <si>
    <t>救急事故種別　自損行為　平成9年　</t>
  </si>
  <si>
    <t>18-7</t>
  </si>
  <si>
    <t>焼損面積　林野　平成12年　</t>
  </si>
  <si>
    <t>18-9</t>
  </si>
  <si>
    <t>消防職員　平成9年　　</t>
  </si>
  <si>
    <t>　　〃　　　平成10年</t>
  </si>
  <si>
    <t>　　〃　　　平成11年</t>
  </si>
  <si>
    <t>消防自動車等　総数　平成12年　</t>
  </si>
  <si>
    <t>消防自動車等　その他　平成12年　</t>
  </si>
  <si>
    <t>平成12年　無線局　移動</t>
  </si>
  <si>
    <t>18-10</t>
  </si>
  <si>
    <t>平成11年　消防ポンプ自動車等　小型ポンプ積載車</t>
  </si>
  <si>
    <t>別紙2のとおり</t>
  </si>
  <si>
    <t>「第49回　埼玉県統計年鑑　平成14年」の訂正について(3)</t>
  </si>
  <si>
    <t>表題番号</t>
  </si>
  <si>
    <t>15-18(4)</t>
  </si>
  <si>
    <t>数値（平成12年度　支給額）</t>
  </si>
  <si>
    <t>545 275 151</t>
  </si>
  <si>
    <t>272 637 554</t>
  </si>
  <si>
    <t>17-9</t>
  </si>
  <si>
    <t>数値（平成12年　殺人　検挙）</t>
  </si>
  <si>
    <t>数値（平成12年　強かん　検挙）</t>
  </si>
  <si>
    <t xml:space="preserve"> 「第49回　埼玉県統計年鑑　平成14年」の掲載内容に、次のとおり誤りがありましたので、お詫びして訂正いたします。</t>
  </si>
  <si>
    <t>別紙１</t>
  </si>
  <si>
    <t>別紙２</t>
  </si>
  <si>
    <r>
      <t>H</t>
    </r>
    <r>
      <rPr>
        <sz val="11"/>
        <rFont val="ＭＳ Ｐゴシック"/>
        <family val="3"/>
      </rPr>
      <t>18.1</t>
    </r>
  </si>
  <si>
    <t>H15.9</t>
  </si>
  <si>
    <r>
      <t>H</t>
    </r>
    <r>
      <rPr>
        <sz val="11"/>
        <rFont val="ＭＳ Ｐゴシック"/>
        <family val="3"/>
      </rPr>
      <t>16.3</t>
    </r>
  </si>
  <si>
    <t>訂正の</t>
  </si>
  <si>
    <t>（H19.1)</t>
  </si>
  <si>
    <t>備考</t>
  </si>
  <si>
    <t>青梅羽生</t>
  </si>
  <si>
    <t>訂正の取り消し(H19.1）</t>
  </si>
  <si>
    <t>取り消し</t>
  </si>
  <si>
    <t>※13年度結果は別紙のとおり</t>
  </si>
  <si>
    <t>10-6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</si>
</sst>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#,###,##0;&quot; -&quot;###,###,##0"/>
    <numFmt numFmtId="178" formatCode="\ ###,###,##0;&quot;-&quot;###,###,##0"/>
    <numFmt numFmtId="179" formatCode="##,###,##0;&quot;-&quot;#,###,##0"/>
    <numFmt numFmtId="180" formatCode="#,###,##0;&quot; -&quot;###,##0"/>
    <numFmt numFmtId="181" formatCode="#\ ##0"/>
    <numFmt numFmtId="182" formatCode="###,##0.0;&quot;△&quot;##,##0.0"/>
    <numFmt numFmtId="183" formatCode="###\ ###\ ##0;&quot;△&quot;###\ ###\ ##0"/>
    <numFmt numFmtId="184" formatCode="###\ ###\ ##0.0;&quot;△&quot;###\ ###\ ##0.0"/>
    <numFmt numFmtId="185" formatCode="##,###,##0.0;&quot;-&quot;#,###,##0.0"/>
    <numFmt numFmtId="186" formatCode="\(##0\);;\(@\)"/>
    <numFmt numFmtId="187" formatCode="###\ ###\ ###\ ##0;&quot;△&quot;###\ ###\ ###\ ##0"/>
    <numFmt numFmtId="188" formatCode="###&quot;　&quot;###&quot;　&quot;###&quot;　&quot;###"/>
    <numFmt numFmtId="189" formatCode="###.0\ ###\ ##0;&quot;△&quot;###.0\ ###\ ##0"/>
    <numFmt numFmtId="190" formatCode="###.\ ###\ ##0;&quot;△&quot;###.\ ###\ ##0"/>
    <numFmt numFmtId="191" formatCode="##.\ ###\ ##0;&quot;△&quot;##.\ ###\ ##0"/>
    <numFmt numFmtId="192" formatCode="####.\ ###\ ##0;&quot;△&quot;####.\ ###\ ##0"/>
    <numFmt numFmtId="193" formatCode="#####.\ ###\ ##0;&quot;△&quot;#####.\ ###\ ##0"/>
    <numFmt numFmtId="194" formatCode="######.\ ###\ ##0;&quot;△&quot;######.\ ###\ ##0"/>
    <numFmt numFmtId="195" formatCode="#####.##0;&quot;△&quot;#####.##0"/>
    <numFmt numFmtId="196" formatCode="#####.##;&quot;△&quot;#####.##"/>
    <numFmt numFmtId="197" formatCode="#####.##;&quot;△&quot;\ #####.##"/>
    <numFmt numFmtId="198" formatCode="###,##0.0;&quot;△&quot;\ ##,##0.0"/>
    <numFmt numFmtId="199" formatCode="###\ ###\ ##0;&quot;△&quot;\ ###\ ###\ ##0"/>
    <numFmt numFmtId="200" formatCode="#,##0_ ;[Red]\-#,##0\ "/>
    <numFmt numFmtId="201" formatCode="#,##0_ "/>
    <numFmt numFmtId="202" formatCode="###\ ####\ ##0"/>
    <numFmt numFmtId="203" formatCode="###\ ####\ ##0.0"/>
    <numFmt numFmtId="204" formatCode="0.0"/>
    <numFmt numFmtId="205" formatCode="###\ ###\ ##0.0;&quot;△&quot;###\ ###\ ##0"/>
    <numFmt numFmtId="206" formatCode="###\ ###\ ##0.00;&quot;△&quot;###\ ###\ ##0"/>
    <numFmt numFmtId="207" formatCode="#\ ###\ ###\ ##0;&quot;△&quot;###\ ###\ ##0"/>
    <numFmt numFmtId="208" formatCode="mmm\-yyyy"/>
    <numFmt numFmtId="209" formatCode="0_);[Red]\(0\)"/>
    <numFmt numFmtId="210" formatCode="0.0%"/>
    <numFmt numFmtId="211" formatCode="0.0_ "/>
    <numFmt numFmtId="212" formatCode="#.0\ ###\ ###\ ##0;&quot;△&quot;###.0\ ###\ ##0"/>
    <numFmt numFmtId="213" formatCode="#.00\ ###\ ###\ ##0;&quot;△&quot;###.00\ ###\ ##0"/>
    <numFmt numFmtId="214" formatCode="0.00_ "/>
    <numFmt numFmtId="215" formatCode="0_ "/>
    <numFmt numFmtId="216" formatCode="###\ ###\ ##0"/>
    <numFmt numFmtId="217" formatCode="####\ ###\ ##0.00;&quot;△&quot;###.0\ ###\ ##0"/>
    <numFmt numFmtId="218" formatCode="##\ ###\ ##0.00;&quot;△&quot;###\ ###\ ##0"/>
    <numFmt numFmtId="219" formatCode="#\ ###\ ##0.00;&quot;△&quot;###\ ###\ ##0"/>
    <numFmt numFmtId="220" formatCode="##\ ###\ ##0.00;&quot;△&quot;###.0\ ###\ ##0"/>
    <numFmt numFmtId="221" formatCode="##\ ###\ ##0.0;&quot;△&quot;###.0\ ###\ ##0"/>
  </numFmts>
  <fonts count="1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trike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 diagonalUp="1">
      <left style="thin"/>
      <right style="thin"/>
      <top style="thin"/>
      <bottom style="dashed"/>
      <diagonal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87" fontId="0" fillId="0" borderId="4" xfId="0" applyNumberFormat="1" applyFont="1" applyBorder="1" applyAlignment="1">
      <alignment horizontal="right" vertical="center" wrapText="1"/>
    </xf>
    <xf numFmtId="187" fontId="0" fillId="0" borderId="5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 horizontal="distributed"/>
    </xf>
    <xf numFmtId="216" fontId="0" fillId="0" borderId="0" xfId="0" applyNumberFormat="1" applyAlignment="1">
      <alignment horizontal="right"/>
    </xf>
    <xf numFmtId="0" fontId="0" fillId="0" borderId="15" xfId="0" applyBorder="1" applyAlignment="1">
      <alignment horizontal="right"/>
    </xf>
    <xf numFmtId="216" fontId="0" fillId="0" borderId="0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/>
    </xf>
    <xf numFmtId="216" fontId="0" fillId="0" borderId="16" xfId="0" applyNumberFormat="1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2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 horizontal="left"/>
    </xf>
    <xf numFmtId="2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left"/>
    </xf>
    <xf numFmtId="214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214" fontId="0" fillId="0" borderId="2" xfId="0" applyNumberFormat="1" applyBorder="1" applyAlignment="1">
      <alignment horizontal="center"/>
    </xf>
    <xf numFmtId="214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14" fontId="0" fillId="0" borderId="5" xfId="0" applyNumberFormat="1" applyBorder="1" applyAlignment="1">
      <alignment horizont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left"/>
    </xf>
    <xf numFmtId="2" fontId="0" fillId="0" borderId="16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56" fontId="6" fillId="0" borderId="0" xfId="0" applyNumberFormat="1" applyFont="1" applyAlignment="1">
      <alignment/>
    </xf>
    <xf numFmtId="0" fontId="0" fillId="0" borderId="3" xfId="0" applyFont="1" applyBorder="1" applyAlignment="1">
      <alignment vertical="center" wrapText="1"/>
    </xf>
    <xf numFmtId="187" fontId="0" fillId="0" borderId="2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221" fontId="0" fillId="0" borderId="21" xfId="0" applyNumberFormat="1" applyFont="1" applyBorder="1" applyAlignment="1">
      <alignment horizontal="right" vertical="center" wrapText="1"/>
    </xf>
    <xf numFmtId="221" fontId="0" fillId="0" borderId="5" xfId="0" applyNumberFormat="1" applyFont="1" applyBorder="1" applyAlignment="1">
      <alignment horizontal="right" vertical="center" wrapText="1"/>
    </xf>
    <xf numFmtId="0" fontId="0" fillId="0" borderId="4" xfId="0" applyFont="1" applyFill="1" applyBorder="1" applyAlignment="1">
      <alignment vertical="center" wrapText="1"/>
    </xf>
    <xf numFmtId="207" fontId="0" fillId="0" borderId="4" xfId="0" applyNumberFormat="1" applyFont="1" applyFill="1" applyBorder="1" applyAlignment="1">
      <alignment horizontal="right" vertical="center" wrapText="1"/>
    </xf>
    <xf numFmtId="214" fontId="0" fillId="0" borderId="4" xfId="15" applyNumberFormat="1" applyFont="1" applyBorder="1" applyAlignment="1">
      <alignment horizontal="right" vertical="center" wrapText="1"/>
    </xf>
    <xf numFmtId="207" fontId="0" fillId="0" borderId="2" xfId="0" applyNumberFormat="1" applyFont="1" applyBorder="1" applyAlignment="1">
      <alignment horizontal="right" vertical="center" wrapText="1"/>
    </xf>
    <xf numFmtId="207" fontId="0" fillId="0" borderId="10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22" xfId="0" applyFont="1" applyBorder="1" applyAlignment="1">
      <alignment vertical="center" wrapText="1"/>
    </xf>
    <xf numFmtId="211" fontId="0" fillId="0" borderId="1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81" fontId="0" fillId="0" borderId="3" xfId="0" applyNumberFormat="1" applyFont="1" applyFill="1" applyBorder="1" applyAlignment="1">
      <alignment vertical="center"/>
    </xf>
    <xf numFmtId="198" fontId="0" fillId="0" borderId="3" xfId="21" applyNumberFormat="1" applyFont="1" applyFill="1" applyBorder="1" applyAlignment="1">
      <alignment horizontal="right" vertical="center"/>
      <protection/>
    </xf>
    <xf numFmtId="198" fontId="0" fillId="0" borderId="15" xfId="21" applyNumberFormat="1" applyFont="1" applyFill="1" applyBorder="1" applyAlignment="1">
      <alignment horizontal="right" vertical="center"/>
      <protection/>
    </xf>
    <xf numFmtId="181" fontId="0" fillId="0" borderId="4" xfId="0" applyNumberFormat="1" applyFont="1" applyFill="1" applyBorder="1" applyAlignment="1">
      <alignment vertical="center"/>
    </xf>
    <xf numFmtId="198" fontId="0" fillId="0" borderId="4" xfId="21" applyNumberFormat="1" applyFont="1" applyFill="1" applyBorder="1" applyAlignment="1">
      <alignment horizontal="right" vertical="center"/>
      <protection/>
    </xf>
    <xf numFmtId="198" fontId="0" fillId="0" borderId="11" xfId="21" applyNumberFormat="1" applyFont="1" applyFill="1" applyBorder="1" applyAlignment="1">
      <alignment horizontal="right" vertical="center"/>
      <protection/>
    </xf>
    <xf numFmtId="181" fontId="0" fillId="0" borderId="23" xfId="0" applyNumberFormat="1" applyFont="1" applyFill="1" applyBorder="1" applyAlignment="1">
      <alignment vertical="center"/>
    </xf>
    <xf numFmtId="198" fontId="0" fillId="0" borderId="23" xfId="21" applyNumberFormat="1" applyFont="1" applyFill="1" applyBorder="1" applyAlignment="1">
      <alignment horizontal="right" vertical="center"/>
      <protection/>
    </xf>
    <xf numFmtId="198" fontId="0" fillId="0" borderId="24" xfId="21" applyNumberFormat="1" applyFont="1" applyFill="1" applyBorder="1" applyAlignment="1">
      <alignment horizontal="right" vertical="center"/>
      <protection/>
    </xf>
    <xf numFmtId="181" fontId="0" fillId="0" borderId="5" xfId="0" applyNumberFormat="1" applyFont="1" applyFill="1" applyBorder="1" applyAlignment="1">
      <alignment vertical="center"/>
    </xf>
    <xf numFmtId="198" fontId="0" fillId="0" borderId="5" xfId="21" applyNumberFormat="1" applyFont="1" applyFill="1" applyBorder="1" applyAlignment="1">
      <alignment horizontal="right" vertical="center"/>
      <protection/>
    </xf>
    <xf numFmtId="198" fontId="0" fillId="0" borderId="17" xfId="21" applyNumberFormat="1" applyFont="1" applyFill="1" applyBorder="1" applyAlignment="1">
      <alignment horizontal="right" vertical="center"/>
      <protection/>
    </xf>
    <xf numFmtId="181" fontId="0" fillId="0" borderId="0" xfId="0" applyNumberFormat="1" applyFont="1" applyFill="1" applyBorder="1" applyAlignment="1">
      <alignment vertical="center"/>
    </xf>
    <xf numFmtId="198" fontId="0" fillId="0" borderId="0" xfId="21" applyNumberFormat="1" applyFont="1" applyFill="1" applyBorder="1" applyAlignment="1">
      <alignment horizontal="right" vertical="center"/>
      <protection/>
    </xf>
    <xf numFmtId="207" fontId="0" fillId="0" borderId="4" xfId="0" applyNumberFormat="1" applyFont="1" applyBorder="1" applyAlignment="1">
      <alignment horizontal="right" vertical="center" wrapText="1"/>
    </xf>
    <xf numFmtId="207" fontId="0" fillId="0" borderId="11" xfId="0" applyNumberFormat="1" applyFont="1" applyBorder="1" applyAlignment="1">
      <alignment horizontal="right" vertical="center" wrapText="1"/>
    </xf>
    <xf numFmtId="207" fontId="0" fillId="0" borderId="5" xfId="0" applyNumberFormat="1" applyFont="1" applyBorder="1" applyAlignment="1">
      <alignment horizontal="right" vertical="center" wrapText="1"/>
    </xf>
    <xf numFmtId="207" fontId="0" fillId="0" borderId="17" xfId="0" applyNumberFormat="1" applyFont="1" applyBorder="1" applyAlignment="1">
      <alignment horizontal="right" vertical="center" wrapText="1"/>
    </xf>
    <xf numFmtId="207" fontId="0" fillId="0" borderId="21" xfId="0" applyNumberFormat="1" applyFont="1" applyBorder="1" applyAlignment="1">
      <alignment horizontal="right" vertical="center" wrapText="1"/>
    </xf>
    <xf numFmtId="207" fontId="0" fillId="0" borderId="25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207" fontId="0" fillId="0" borderId="15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207" fontId="0" fillId="0" borderId="11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207" fontId="0" fillId="0" borderId="24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207" fontId="0" fillId="0" borderId="1" xfId="0" applyNumberFormat="1" applyFont="1" applyBorder="1" applyAlignment="1">
      <alignment horizontal="right" vertical="center" wrapText="1"/>
    </xf>
    <xf numFmtId="207" fontId="0" fillId="0" borderId="20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207" fontId="0" fillId="0" borderId="3" xfId="0" applyNumberFormat="1" applyFont="1" applyBorder="1" applyAlignment="1">
      <alignment horizontal="right" vertical="center"/>
    </xf>
    <xf numFmtId="207" fontId="0" fillId="0" borderId="2" xfId="0" applyNumberFormat="1" applyFont="1" applyBorder="1" applyAlignment="1">
      <alignment horizontal="right" vertical="center"/>
    </xf>
    <xf numFmtId="207" fontId="0" fillId="0" borderId="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right" vertical="center" wrapText="1"/>
    </xf>
    <xf numFmtId="187" fontId="0" fillId="0" borderId="4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center" vertical="center" wrapText="1"/>
    </xf>
    <xf numFmtId="187" fontId="0" fillId="0" borderId="5" xfId="0" applyNumberFormat="1" applyFont="1" applyBorder="1" applyAlignment="1">
      <alignment horizontal="right" vertical="center"/>
    </xf>
    <xf numFmtId="187" fontId="0" fillId="0" borderId="18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horizontal="right" vertical="center"/>
    </xf>
    <xf numFmtId="202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187" fontId="0" fillId="0" borderId="4" xfId="0" applyNumberFormat="1" applyFont="1" applyBorder="1" applyAlignment="1">
      <alignment horizontal="right"/>
    </xf>
    <xf numFmtId="187" fontId="0" fillId="0" borderId="3" xfId="0" applyNumberFormat="1" applyFont="1" applyBorder="1" applyAlignment="1">
      <alignment horizontal="right" vertical="center"/>
    </xf>
    <xf numFmtId="187" fontId="0" fillId="0" borderId="3" xfId="0" applyNumberFormat="1" applyFont="1" applyBorder="1" applyAlignment="1">
      <alignment horizontal="right"/>
    </xf>
    <xf numFmtId="0" fontId="0" fillId="0" borderId="18" xfId="0" applyFont="1" applyBorder="1" applyAlignment="1">
      <alignment vertical="center"/>
    </xf>
    <xf numFmtId="187" fontId="0" fillId="0" borderId="18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87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87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07" fontId="0" fillId="0" borderId="27" xfId="0" applyNumberFormat="1" applyFont="1" applyFill="1" applyBorder="1" applyAlignment="1">
      <alignment horizontal="right" vertical="center" wrapText="1"/>
    </xf>
    <xf numFmtId="214" fontId="0" fillId="0" borderId="27" xfId="15" applyNumberFormat="1" applyFont="1" applyBorder="1" applyAlignment="1">
      <alignment horizontal="right" vertical="center" wrapText="1"/>
    </xf>
    <xf numFmtId="207" fontId="0" fillId="0" borderId="18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221" fontId="0" fillId="0" borderId="28" xfId="0" applyNumberFormat="1" applyFont="1" applyBorder="1" applyAlignment="1">
      <alignment horizontal="right" vertical="center" wrapText="1"/>
    </xf>
    <xf numFmtId="221" fontId="0" fillId="0" borderId="1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187" fontId="0" fillId="0" borderId="23" xfId="0" applyNumberFormat="1" applyFont="1" applyBorder="1" applyAlignment="1">
      <alignment horizontal="right" vertical="center"/>
    </xf>
    <xf numFmtId="187" fontId="0" fillId="0" borderId="23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horizontal="right" vertical="center"/>
    </xf>
    <xf numFmtId="202" fontId="0" fillId="0" borderId="29" xfId="0" applyNumberFormat="1" applyFont="1" applyBorder="1" applyAlignment="1">
      <alignment horizontal="right"/>
    </xf>
    <xf numFmtId="0" fontId="0" fillId="2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187" fontId="0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214" fontId="0" fillId="0" borderId="7" xfId="0" applyNumberFormat="1" applyBorder="1" applyAlignment="1">
      <alignment horizontal="center"/>
    </xf>
    <xf numFmtId="214" fontId="0" fillId="0" borderId="17" xfId="0" applyNumberFormat="1" applyBorder="1" applyAlignment="1">
      <alignment horizontal="center"/>
    </xf>
    <xf numFmtId="214" fontId="0" fillId="0" borderId="16" xfId="0" applyNumberFormat="1" applyBorder="1" applyAlignment="1">
      <alignment horizontal="center"/>
    </xf>
    <xf numFmtId="214" fontId="0" fillId="0" borderId="30" xfId="0" applyNumberFormat="1" applyBorder="1" applyAlignment="1">
      <alignment horizontal="center"/>
    </xf>
    <xf numFmtId="214" fontId="0" fillId="0" borderId="31" xfId="0" applyNumberFormat="1" applyBorder="1" applyAlignment="1">
      <alignment horizontal="center"/>
    </xf>
    <xf numFmtId="214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Font="1" applyAlignment="1">
      <alignment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207" fontId="15" fillId="2" borderId="3" xfId="0" applyNumberFormat="1" applyFont="1" applyFill="1" applyBorder="1" applyAlignment="1">
      <alignment horizontal="right" vertical="center" wrapText="1"/>
    </xf>
    <xf numFmtId="207" fontId="15" fillId="2" borderId="0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vertical="center" wrapText="1"/>
    </xf>
    <xf numFmtId="211" fontId="15" fillId="2" borderId="4" xfId="0" applyNumberFormat="1" applyFont="1" applyFill="1" applyBorder="1" applyAlignment="1">
      <alignment horizontal="right" vertical="center" wrapText="1"/>
    </xf>
    <xf numFmtId="211" fontId="15" fillId="2" borderId="27" xfId="0" applyNumberFormat="1" applyFont="1" applyFill="1" applyBorder="1" applyAlignment="1">
      <alignment horizontal="right" vertical="center" wrapText="1"/>
    </xf>
    <xf numFmtId="0" fontId="13" fillId="2" borderId="9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186" fontId="15" fillId="2" borderId="26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187" fontId="15" fillId="2" borderId="4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187" fontId="15" fillId="2" borderId="5" xfId="0" applyNumberFormat="1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0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15&#32113;&#35336;&#24180;&#37969;\&#35330;&#27491;&#34920;\H14&#35330;&#27491;&#34920;\&#35330;&#27491;&#34920;&#65288;&#25522;&#3661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訂正表（2003.9.1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SheetLayoutView="55" workbookViewId="0" topLeftCell="A1">
      <selection activeCell="A1" sqref="A1"/>
    </sheetView>
  </sheetViews>
  <sheetFormatPr defaultColWidth="9.00390625" defaultRowHeight="13.5"/>
  <cols>
    <col min="1" max="1" width="7.625" style="20" customWidth="1"/>
    <col min="2" max="2" width="10.625" style="21" customWidth="1"/>
    <col min="3" max="3" width="30.625" style="8" customWidth="1"/>
    <col min="4" max="4" width="25.625" style="5" customWidth="1"/>
    <col min="5" max="5" width="20.625" style="5" customWidth="1"/>
    <col min="6" max="6" width="19.25390625" style="8" bestFit="1" customWidth="1"/>
    <col min="7" max="16384" width="9.00390625" style="8" customWidth="1"/>
  </cols>
  <sheetData>
    <row r="1" spans="1:5" s="3" customFormat="1" ht="19.5" customHeight="1">
      <c r="A1" s="188" t="s">
        <v>149</v>
      </c>
      <c r="B1" s="2"/>
      <c r="D1" s="4"/>
      <c r="E1" s="5"/>
    </row>
    <row r="2" spans="1:5" s="3" customFormat="1" ht="14.25">
      <c r="A2" s="1"/>
      <c r="B2" s="2"/>
      <c r="D2" s="4"/>
      <c r="E2" s="5"/>
    </row>
    <row r="3" spans="1:6" s="3" customFormat="1" ht="18" customHeight="1">
      <c r="A3" s="214" t="s">
        <v>0</v>
      </c>
      <c r="B3" s="214"/>
      <c r="C3" s="214"/>
      <c r="D3" s="214"/>
      <c r="E3" s="214"/>
      <c r="F3" s="214"/>
    </row>
    <row r="4" spans="1:6" s="3" customFormat="1" ht="14.25">
      <c r="A4" s="73"/>
      <c r="B4" s="73"/>
      <c r="C4" s="73"/>
      <c r="D4" s="73"/>
      <c r="F4" s="181" t="s">
        <v>460</v>
      </c>
    </row>
    <row r="5" spans="1:6" ht="20.25" customHeight="1">
      <c r="A5" s="6" t="s">
        <v>1</v>
      </c>
      <c r="B5" s="7" t="s">
        <v>150</v>
      </c>
      <c r="C5" s="6" t="s">
        <v>3</v>
      </c>
      <c r="D5" s="6" t="s">
        <v>4</v>
      </c>
      <c r="E5" s="6" t="s">
        <v>5</v>
      </c>
      <c r="F5" s="6" t="s">
        <v>464</v>
      </c>
    </row>
    <row r="6" spans="1:6" ht="54" customHeight="1">
      <c r="A6" s="24">
        <v>46</v>
      </c>
      <c r="B6" s="7" t="s">
        <v>151</v>
      </c>
      <c r="C6" s="9" t="s">
        <v>152</v>
      </c>
      <c r="D6" s="9" t="s">
        <v>153</v>
      </c>
      <c r="E6" s="194" t="s">
        <v>154</v>
      </c>
      <c r="F6" s="9"/>
    </row>
    <row r="7" spans="1:6" ht="27">
      <c r="A7" s="27">
        <v>49</v>
      </c>
      <c r="B7" s="10" t="s">
        <v>155</v>
      </c>
      <c r="C7" s="75" t="s">
        <v>156</v>
      </c>
      <c r="D7" s="76">
        <v>632.3</v>
      </c>
      <c r="E7" s="195">
        <v>1744</v>
      </c>
      <c r="F7" s="71"/>
    </row>
    <row r="8" spans="1:6" ht="27">
      <c r="A8" s="23"/>
      <c r="B8" s="15"/>
      <c r="C8" s="16" t="s">
        <v>157</v>
      </c>
      <c r="D8" s="77">
        <v>1414.6</v>
      </c>
      <c r="E8" s="196">
        <v>512.8</v>
      </c>
      <c r="F8" s="71"/>
    </row>
    <row r="9" spans="1:7" ht="17.25" customHeight="1">
      <c r="A9" s="207">
        <v>50</v>
      </c>
      <c r="B9" s="182" t="s">
        <v>161</v>
      </c>
      <c r="C9" s="230" t="s">
        <v>158</v>
      </c>
      <c r="D9" s="231">
        <v>22138</v>
      </c>
      <c r="E9" s="232">
        <v>22318</v>
      </c>
      <c r="F9" s="208" t="s">
        <v>466</v>
      </c>
      <c r="G9" s="92"/>
    </row>
    <row r="10" spans="1:7" ht="17.25" customHeight="1">
      <c r="A10" s="22"/>
      <c r="B10" s="13"/>
      <c r="C10" s="78" t="s">
        <v>159</v>
      </c>
      <c r="D10" s="79">
        <v>80443</v>
      </c>
      <c r="E10" s="191">
        <v>80263</v>
      </c>
      <c r="F10" s="113"/>
      <c r="G10" s="92"/>
    </row>
    <row r="11" spans="1:7" ht="17.25" customHeight="1">
      <c r="A11" s="22"/>
      <c r="B11" s="13"/>
      <c r="C11" s="14" t="s">
        <v>160</v>
      </c>
      <c r="D11" s="80">
        <v>0.67</v>
      </c>
      <c r="E11" s="192">
        <v>0.66</v>
      </c>
      <c r="F11" s="113"/>
      <c r="G11" s="92"/>
    </row>
    <row r="12" spans="1:7" ht="17.25" customHeight="1">
      <c r="A12" s="27">
        <v>51</v>
      </c>
      <c r="B12" s="10" t="s">
        <v>161</v>
      </c>
      <c r="C12" s="11" t="s">
        <v>162</v>
      </c>
      <c r="D12" s="81">
        <v>2324</v>
      </c>
      <c r="E12" s="193">
        <v>2323</v>
      </c>
      <c r="F12" s="71"/>
      <c r="G12" s="92"/>
    </row>
    <row r="13" spans="1:7" ht="17.25" customHeight="1">
      <c r="A13" s="207"/>
      <c r="B13" s="182"/>
      <c r="C13" s="233" t="s">
        <v>163</v>
      </c>
      <c r="D13" s="234">
        <v>10</v>
      </c>
      <c r="E13" s="235">
        <v>10.1</v>
      </c>
      <c r="F13" s="209" t="s">
        <v>466</v>
      </c>
      <c r="G13" s="92"/>
    </row>
    <row r="14" spans="1:6" ht="17.25" customHeight="1">
      <c r="A14" s="22"/>
      <c r="B14" s="13"/>
      <c r="C14" s="14" t="s">
        <v>164</v>
      </c>
      <c r="D14" s="31">
        <v>27.9</v>
      </c>
      <c r="E14" s="197">
        <v>7.9</v>
      </c>
      <c r="F14" s="16"/>
    </row>
    <row r="15" spans="1:6" ht="17.25" customHeight="1">
      <c r="A15" s="24" t="s">
        <v>165</v>
      </c>
      <c r="B15" s="7" t="s">
        <v>161</v>
      </c>
      <c r="C15" s="9" t="s">
        <v>166</v>
      </c>
      <c r="D15" s="17" t="s">
        <v>167</v>
      </c>
      <c r="E15" s="198" t="s">
        <v>168</v>
      </c>
      <c r="F15" s="11"/>
    </row>
    <row r="16" spans="1:6" ht="17.25" customHeight="1">
      <c r="A16" s="6">
        <v>52</v>
      </c>
      <c r="B16" s="7" t="s">
        <v>169</v>
      </c>
      <c r="C16" s="84" t="s">
        <v>170</v>
      </c>
      <c r="D16" s="85">
        <v>6</v>
      </c>
      <c r="E16" s="198">
        <v>6</v>
      </c>
      <c r="F16" s="11"/>
    </row>
    <row r="17" spans="1:6" ht="17.25" customHeight="1">
      <c r="A17" s="19">
        <v>53</v>
      </c>
      <c r="B17" s="15" t="s">
        <v>171</v>
      </c>
      <c r="C17" s="86" t="s">
        <v>172</v>
      </c>
      <c r="D17" s="87">
        <v>2.22</v>
      </c>
      <c r="E17" s="199">
        <v>2</v>
      </c>
      <c r="F17" s="9"/>
    </row>
    <row r="18" spans="1:6" ht="17.25" customHeight="1">
      <c r="A18" s="23" t="s">
        <v>173</v>
      </c>
      <c r="B18" s="15" t="s">
        <v>174</v>
      </c>
      <c r="C18" s="9" t="s">
        <v>166</v>
      </c>
      <c r="D18" s="17" t="s">
        <v>167</v>
      </c>
      <c r="E18" s="198" t="s">
        <v>168</v>
      </c>
      <c r="F18" s="16"/>
    </row>
    <row r="19" spans="1:6" ht="17.25" customHeight="1">
      <c r="A19" s="27">
        <v>86</v>
      </c>
      <c r="B19" s="10" t="s">
        <v>175</v>
      </c>
      <c r="C19" s="93" t="s">
        <v>176</v>
      </c>
      <c r="D19" s="94">
        <v>-2.4</v>
      </c>
      <c r="E19" s="95">
        <v>-2.8</v>
      </c>
      <c r="F19" s="71"/>
    </row>
    <row r="20" spans="1:6" ht="17.25" customHeight="1">
      <c r="A20" s="22"/>
      <c r="B20" s="13"/>
      <c r="C20" s="96" t="s">
        <v>177</v>
      </c>
      <c r="D20" s="97">
        <v>-2.8</v>
      </c>
      <c r="E20" s="98">
        <v>-4.7</v>
      </c>
      <c r="F20" s="71"/>
    </row>
    <row r="21" spans="1:6" ht="17.25" customHeight="1">
      <c r="A21" s="22"/>
      <c r="B21" s="13"/>
      <c r="C21" s="96" t="s">
        <v>178</v>
      </c>
      <c r="D21" s="97">
        <v>-4.7</v>
      </c>
      <c r="E21" s="98">
        <v>-1.1</v>
      </c>
      <c r="F21" s="71"/>
    </row>
    <row r="22" spans="1:6" ht="17.25" customHeight="1">
      <c r="A22" s="22"/>
      <c r="B22" s="13"/>
      <c r="C22" s="96" t="s">
        <v>179</v>
      </c>
      <c r="D22" s="97">
        <v>-1.1</v>
      </c>
      <c r="E22" s="98">
        <v>-1.9</v>
      </c>
      <c r="F22" s="71"/>
    </row>
    <row r="23" spans="1:6" ht="17.25" customHeight="1">
      <c r="A23" s="22"/>
      <c r="B23" s="13"/>
      <c r="C23" s="96" t="s">
        <v>180</v>
      </c>
      <c r="D23" s="97">
        <v>-1.9</v>
      </c>
      <c r="E23" s="98">
        <v>1.8</v>
      </c>
      <c r="F23" s="71"/>
    </row>
    <row r="24" spans="1:6" ht="17.25" customHeight="1">
      <c r="A24" s="22"/>
      <c r="B24" s="13"/>
      <c r="C24" s="96" t="s">
        <v>181</v>
      </c>
      <c r="D24" s="97">
        <v>1.8</v>
      </c>
      <c r="E24" s="98">
        <v>-3.4</v>
      </c>
      <c r="F24" s="71"/>
    </row>
    <row r="25" spans="1:6" ht="17.25" customHeight="1">
      <c r="A25" s="22"/>
      <c r="B25" s="13"/>
      <c r="C25" s="96" t="s">
        <v>182</v>
      </c>
      <c r="D25" s="97">
        <v>-3.4</v>
      </c>
      <c r="E25" s="98">
        <v>-0.2</v>
      </c>
      <c r="F25" s="71"/>
    </row>
    <row r="26" spans="1:6" ht="17.25" customHeight="1">
      <c r="A26" s="22"/>
      <c r="B26" s="13"/>
      <c r="C26" s="96" t="s">
        <v>183</v>
      </c>
      <c r="D26" s="97">
        <v>-0.2</v>
      </c>
      <c r="E26" s="98">
        <v>-4.7</v>
      </c>
      <c r="F26" s="71"/>
    </row>
    <row r="27" spans="1:6" ht="17.25" customHeight="1">
      <c r="A27" s="22"/>
      <c r="B27" s="13"/>
      <c r="C27" s="96" t="s">
        <v>184</v>
      </c>
      <c r="D27" s="97">
        <v>-4.7</v>
      </c>
      <c r="E27" s="98">
        <v>-5.3</v>
      </c>
      <c r="F27" s="71"/>
    </row>
    <row r="28" spans="1:6" ht="17.25" customHeight="1">
      <c r="A28" s="22"/>
      <c r="B28" s="13"/>
      <c r="C28" s="96" t="s">
        <v>185</v>
      </c>
      <c r="D28" s="97">
        <v>-5.3</v>
      </c>
      <c r="E28" s="98">
        <v>5.4</v>
      </c>
      <c r="F28" s="71"/>
    </row>
    <row r="29" spans="1:6" ht="17.25" customHeight="1">
      <c r="A29" s="22"/>
      <c r="B29" s="13"/>
      <c r="C29" s="96" t="s">
        <v>186</v>
      </c>
      <c r="D29" s="97">
        <v>5.4</v>
      </c>
      <c r="E29" s="98">
        <v>1.6</v>
      </c>
      <c r="F29" s="71"/>
    </row>
    <row r="30" spans="1:6" ht="17.25" customHeight="1">
      <c r="A30" s="22"/>
      <c r="B30" s="13"/>
      <c r="C30" s="96" t="s">
        <v>187</v>
      </c>
      <c r="D30" s="97">
        <v>1.6</v>
      </c>
      <c r="E30" s="98">
        <v>0.2</v>
      </c>
      <c r="F30" s="71"/>
    </row>
    <row r="31" spans="1:6" ht="17.25" customHeight="1">
      <c r="A31" s="22"/>
      <c r="B31" s="13"/>
      <c r="C31" s="96" t="s">
        <v>188</v>
      </c>
      <c r="D31" s="97">
        <v>0.2</v>
      </c>
      <c r="E31" s="98">
        <v>-3.1</v>
      </c>
      <c r="F31" s="71"/>
    </row>
    <row r="32" spans="1:6" ht="17.25" customHeight="1">
      <c r="A32" s="22"/>
      <c r="B32" s="13"/>
      <c r="C32" s="96" t="s">
        <v>189</v>
      </c>
      <c r="D32" s="97">
        <v>-3.1</v>
      </c>
      <c r="E32" s="98">
        <v>-0.8</v>
      </c>
      <c r="F32" s="71"/>
    </row>
    <row r="33" spans="1:6" ht="17.25" customHeight="1">
      <c r="A33" s="22"/>
      <c r="B33" s="13"/>
      <c r="C33" s="96" t="s">
        <v>190</v>
      </c>
      <c r="D33" s="97">
        <v>-0.8</v>
      </c>
      <c r="E33" s="98">
        <v>-5.3</v>
      </c>
      <c r="F33" s="71"/>
    </row>
    <row r="34" spans="1:6" ht="17.25" customHeight="1">
      <c r="A34" s="22"/>
      <c r="B34" s="13"/>
      <c r="C34" s="96" t="s">
        <v>191</v>
      </c>
      <c r="D34" s="97">
        <v>-5.3</v>
      </c>
      <c r="E34" s="98">
        <v>-5</v>
      </c>
      <c r="F34" s="71"/>
    </row>
    <row r="35" spans="1:6" ht="17.25" customHeight="1">
      <c r="A35" s="22"/>
      <c r="B35" s="13"/>
      <c r="C35" s="96" t="s">
        <v>192</v>
      </c>
      <c r="D35" s="97">
        <v>-5</v>
      </c>
      <c r="E35" s="98">
        <v>-7.4</v>
      </c>
      <c r="F35" s="71"/>
    </row>
    <row r="36" spans="1:6" ht="17.25" customHeight="1">
      <c r="A36" s="22"/>
      <c r="B36" s="13"/>
      <c r="C36" s="96" t="s">
        <v>193</v>
      </c>
      <c r="D36" s="97">
        <v>-7.4</v>
      </c>
      <c r="E36" s="98">
        <v>-5.7</v>
      </c>
      <c r="F36" s="71"/>
    </row>
    <row r="37" spans="1:6" ht="17.25" customHeight="1">
      <c r="A37" s="22"/>
      <c r="B37" s="13"/>
      <c r="C37" s="96" t="s">
        <v>194</v>
      </c>
      <c r="D37" s="97">
        <v>-5.7</v>
      </c>
      <c r="E37" s="98">
        <v>10.3</v>
      </c>
      <c r="F37" s="71"/>
    </row>
    <row r="38" spans="1:6" ht="17.25" customHeight="1">
      <c r="A38" s="22"/>
      <c r="B38" s="13"/>
      <c r="C38" s="99" t="s">
        <v>195</v>
      </c>
      <c r="D38" s="100">
        <v>10.3</v>
      </c>
      <c r="E38" s="101">
        <v>-10.1</v>
      </c>
      <c r="F38" s="71"/>
    </row>
    <row r="39" spans="1:6" ht="17.25" customHeight="1">
      <c r="A39" s="22"/>
      <c r="B39" s="13"/>
      <c r="C39" s="96" t="s">
        <v>196</v>
      </c>
      <c r="D39" s="97">
        <v>-10.1</v>
      </c>
      <c r="E39" s="98">
        <v>1</v>
      </c>
      <c r="F39" s="71"/>
    </row>
    <row r="40" spans="1:6" ht="17.25" customHeight="1">
      <c r="A40" s="22"/>
      <c r="B40" s="13"/>
      <c r="C40" s="96" t="s">
        <v>197</v>
      </c>
      <c r="D40" s="97">
        <v>1</v>
      </c>
      <c r="E40" s="98">
        <v>4.4</v>
      </c>
      <c r="F40" s="71"/>
    </row>
    <row r="41" spans="1:6" ht="17.25" customHeight="1">
      <c r="A41" s="22"/>
      <c r="B41" s="13"/>
      <c r="C41" s="96" t="s">
        <v>198</v>
      </c>
      <c r="D41" s="97">
        <v>4.4</v>
      </c>
      <c r="E41" s="98">
        <v>3.3</v>
      </c>
      <c r="F41" s="71"/>
    </row>
    <row r="42" spans="1:6" ht="17.25" customHeight="1">
      <c r="A42" s="22"/>
      <c r="B42" s="13"/>
      <c r="C42" s="96" t="s">
        <v>199</v>
      </c>
      <c r="D42" s="97">
        <v>3.3</v>
      </c>
      <c r="E42" s="98">
        <v>1.6</v>
      </c>
      <c r="F42" s="71"/>
    </row>
    <row r="43" spans="1:6" ht="17.25" customHeight="1">
      <c r="A43" s="22"/>
      <c r="B43" s="13"/>
      <c r="C43" s="96" t="s">
        <v>200</v>
      </c>
      <c r="D43" s="97">
        <v>1.6</v>
      </c>
      <c r="E43" s="98">
        <v>-0.1</v>
      </c>
      <c r="F43" s="71"/>
    </row>
    <row r="44" spans="1:6" ht="17.25" customHeight="1">
      <c r="A44" s="22"/>
      <c r="B44" s="13"/>
      <c r="C44" s="96" t="s">
        <v>201</v>
      </c>
      <c r="D44" s="97">
        <v>-0.1</v>
      </c>
      <c r="E44" s="98">
        <v>-1.1</v>
      </c>
      <c r="F44" s="71"/>
    </row>
    <row r="45" spans="1:6" ht="17.25" customHeight="1">
      <c r="A45" s="22"/>
      <c r="B45" s="13"/>
      <c r="C45" s="96" t="s">
        <v>202</v>
      </c>
      <c r="D45" s="97">
        <v>-1.1</v>
      </c>
      <c r="E45" s="98">
        <v>-4.1</v>
      </c>
      <c r="F45" s="71"/>
    </row>
    <row r="46" spans="1:6" ht="17.25" customHeight="1">
      <c r="A46" s="22"/>
      <c r="B46" s="13"/>
      <c r="C46" s="96" t="s">
        <v>203</v>
      </c>
      <c r="D46" s="97">
        <v>-4.1</v>
      </c>
      <c r="E46" s="98">
        <v>0.1</v>
      </c>
      <c r="F46" s="71"/>
    </row>
    <row r="47" spans="1:6" ht="17.25" customHeight="1">
      <c r="A47" s="22"/>
      <c r="B47" s="13"/>
      <c r="C47" s="96" t="s">
        <v>204</v>
      </c>
      <c r="D47" s="97">
        <v>0.1</v>
      </c>
      <c r="E47" s="98">
        <v>1.3</v>
      </c>
      <c r="F47" s="71"/>
    </row>
    <row r="48" spans="1:6" ht="17.25" customHeight="1">
      <c r="A48" s="22"/>
      <c r="B48" s="13"/>
      <c r="C48" s="96" t="s">
        <v>205</v>
      </c>
      <c r="D48" s="97">
        <v>1.3</v>
      </c>
      <c r="E48" s="98">
        <v>-10.4</v>
      </c>
      <c r="F48" s="71"/>
    </row>
    <row r="49" spans="1:6" ht="17.25" customHeight="1">
      <c r="A49" s="22"/>
      <c r="B49" s="13"/>
      <c r="C49" s="96" t="s">
        <v>206</v>
      </c>
      <c r="D49" s="97">
        <v>-10.4</v>
      </c>
      <c r="E49" s="98">
        <v>0.2</v>
      </c>
      <c r="F49" s="71"/>
    </row>
    <row r="50" spans="1:6" ht="17.25" customHeight="1">
      <c r="A50" s="22"/>
      <c r="B50" s="13"/>
      <c r="C50" s="96" t="s">
        <v>207</v>
      </c>
      <c r="D50" s="97">
        <v>0.2</v>
      </c>
      <c r="E50" s="98">
        <v>-7.5</v>
      </c>
      <c r="F50" s="71"/>
    </row>
    <row r="51" spans="1:6" ht="17.25" customHeight="1">
      <c r="A51" s="22"/>
      <c r="B51" s="13"/>
      <c r="C51" s="96" t="s">
        <v>208</v>
      </c>
      <c r="D51" s="97">
        <v>-7.5</v>
      </c>
      <c r="E51" s="98">
        <v>3.1</v>
      </c>
      <c r="F51" s="71"/>
    </row>
    <row r="52" spans="1:6" ht="17.25" customHeight="1">
      <c r="A52" s="22"/>
      <c r="B52" s="13"/>
      <c r="C52" s="96" t="s">
        <v>209</v>
      </c>
      <c r="D52" s="97">
        <v>3.1</v>
      </c>
      <c r="E52" s="98">
        <v>-7.4</v>
      </c>
      <c r="F52" s="71"/>
    </row>
    <row r="53" spans="1:6" ht="17.25" customHeight="1">
      <c r="A53" s="22"/>
      <c r="B53" s="13"/>
      <c r="C53" s="96" t="s">
        <v>210</v>
      </c>
      <c r="D53" s="97">
        <v>-7.4</v>
      </c>
      <c r="E53" s="98">
        <v>1.8</v>
      </c>
      <c r="F53" s="71"/>
    </row>
    <row r="54" spans="1:6" ht="17.25" customHeight="1">
      <c r="A54" s="22"/>
      <c r="B54" s="13"/>
      <c r="C54" s="96" t="s">
        <v>211</v>
      </c>
      <c r="D54" s="97">
        <v>1.8</v>
      </c>
      <c r="E54" s="98">
        <v>7.3</v>
      </c>
      <c r="F54" s="71"/>
    </row>
    <row r="55" spans="1:6" ht="17.25" customHeight="1">
      <c r="A55" s="22"/>
      <c r="B55" s="13"/>
      <c r="C55" s="96" t="s">
        <v>212</v>
      </c>
      <c r="D55" s="97">
        <v>7.3</v>
      </c>
      <c r="E55" s="98">
        <v>6.6</v>
      </c>
      <c r="F55" s="71"/>
    </row>
    <row r="56" spans="1:6" ht="17.25" customHeight="1">
      <c r="A56" s="23"/>
      <c r="B56" s="15"/>
      <c r="C56" s="102" t="s">
        <v>213</v>
      </c>
      <c r="D56" s="103">
        <v>6.6</v>
      </c>
      <c r="E56" s="104">
        <v>-2.4</v>
      </c>
      <c r="F56" s="16"/>
    </row>
    <row r="57" spans="1:5" ht="13.5">
      <c r="A57" s="89"/>
      <c r="B57" s="90"/>
      <c r="C57" s="105"/>
      <c r="D57" s="106"/>
      <c r="E57" s="106"/>
    </row>
    <row r="58" spans="1:6" ht="20.25" customHeight="1">
      <c r="A58" s="6" t="s">
        <v>214</v>
      </c>
      <c r="B58" s="7" t="s">
        <v>150</v>
      </c>
      <c r="C58" s="6" t="s">
        <v>3</v>
      </c>
      <c r="D58" s="6" t="s">
        <v>4</v>
      </c>
      <c r="E58" s="6" t="s">
        <v>5</v>
      </c>
      <c r="F58" s="6" t="s">
        <v>464</v>
      </c>
    </row>
    <row r="59" spans="1:6" ht="13.5">
      <c r="A59" s="18">
        <v>108</v>
      </c>
      <c r="B59" s="10" t="s">
        <v>215</v>
      </c>
      <c r="C59" s="11" t="s">
        <v>216</v>
      </c>
      <c r="D59" s="28" t="s">
        <v>217</v>
      </c>
      <c r="E59" s="29">
        <v>0</v>
      </c>
      <c r="F59" s="11"/>
    </row>
    <row r="60" spans="1:6" ht="13.5">
      <c r="A60" s="12"/>
      <c r="B60" s="13"/>
      <c r="C60" s="14" t="s">
        <v>218</v>
      </c>
      <c r="D60" s="107">
        <v>216358</v>
      </c>
      <c r="E60" s="108">
        <v>216353</v>
      </c>
      <c r="F60" s="71"/>
    </row>
    <row r="61" spans="1:6" ht="13.5">
      <c r="A61" s="19"/>
      <c r="B61" s="15"/>
      <c r="C61" s="16" t="s">
        <v>219</v>
      </c>
      <c r="D61" s="109">
        <v>218649</v>
      </c>
      <c r="E61" s="110">
        <v>218644</v>
      </c>
      <c r="F61" s="16"/>
    </row>
    <row r="62" spans="1:6" ht="13.5">
      <c r="A62" s="18">
        <v>110</v>
      </c>
      <c r="B62" s="10" t="s">
        <v>220</v>
      </c>
      <c r="C62" s="75" t="s">
        <v>221</v>
      </c>
      <c r="D62" s="111">
        <v>37700</v>
      </c>
      <c r="E62" s="112">
        <v>37800</v>
      </c>
      <c r="F62" s="11"/>
    </row>
    <row r="63" spans="1:6" ht="13.5">
      <c r="A63" s="19"/>
      <c r="B63" s="15"/>
      <c r="C63" s="16" t="s">
        <v>222</v>
      </c>
      <c r="D63" s="109">
        <v>180400</v>
      </c>
      <c r="E63" s="110">
        <v>180800</v>
      </c>
      <c r="F63" s="16"/>
    </row>
    <row r="64" spans="1:6" ht="13.5">
      <c r="A64" s="18">
        <v>117</v>
      </c>
      <c r="B64" s="10" t="s">
        <v>223</v>
      </c>
      <c r="C64" s="113" t="s">
        <v>224</v>
      </c>
      <c r="D64" s="114">
        <v>839</v>
      </c>
      <c r="E64" s="115">
        <v>3910</v>
      </c>
      <c r="F64" s="11"/>
    </row>
    <row r="65" spans="1:6" ht="13.5">
      <c r="A65" s="12"/>
      <c r="B65" s="13"/>
      <c r="C65" s="116" t="s">
        <v>225</v>
      </c>
      <c r="D65" s="117">
        <v>1</v>
      </c>
      <c r="E65" s="118">
        <v>4</v>
      </c>
      <c r="F65" s="71"/>
    </row>
    <row r="66" spans="1:6" ht="13.5">
      <c r="A66" s="12"/>
      <c r="B66" s="13"/>
      <c r="C66" s="116" t="s">
        <v>226</v>
      </c>
      <c r="D66" s="117">
        <v>818</v>
      </c>
      <c r="E66" s="118">
        <v>3810</v>
      </c>
      <c r="F66" s="71"/>
    </row>
    <row r="67" spans="1:6" ht="13.5">
      <c r="A67" s="12"/>
      <c r="B67" s="13"/>
      <c r="C67" s="116" t="s">
        <v>227</v>
      </c>
      <c r="D67" s="117">
        <v>4</v>
      </c>
      <c r="E67" s="118">
        <v>19</v>
      </c>
      <c r="F67" s="71"/>
    </row>
    <row r="68" spans="1:6" ht="13.5">
      <c r="A68" s="12"/>
      <c r="B68" s="13"/>
      <c r="C68" s="116" t="s">
        <v>228</v>
      </c>
      <c r="D68" s="117">
        <v>13</v>
      </c>
      <c r="E68" s="118">
        <v>64</v>
      </c>
      <c r="F68" s="71"/>
    </row>
    <row r="69" spans="1:6" ht="13.5">
      <c r="A69" s="12"/>
      <c r="B69" s="13"/>
      <c r="C69" s="116" t="s">
        <v>229</v>
      </c>
      <c r="D69" s="117">
        <v>1</v>
      </c>
      <c r="E69" s="118">
        <v>5</v>
      </c>
      <c r="F69" s="71"/>
    </row>
    <row r="70" spans="1:6" ht="13.5">
      <c r="A70" s="12"/>
      <c r="B70" s="13"/>
      <c r="C70" s="116" t="s">
        <v>230</v>
      </c>
      <c r="D70" s="117" t="s">
        <v>231</v>
      </c>
      <c r="E70" s="118">
        <v>1</v>
      </c>
      <c r="F70" s="71"/>
    </row>
    <row r="71" spans="1:6" ht="13.5">
      <c r="A71" s="12"/>
      <c r="B71" s="13"/>
      <c r="C71" s="116" t="s">
        <v>232</v>
      </c>
      <c r="D71" s="117">
        <v>2</v>
      </c>
      <c r="E71" s="118">
        <v>8</v>
      </c>
      <c r="F71" s="16"/>
    </row>
    <row r="72" spans="1:6" ht="13.5">
      <c r="A72" s="18">
        <v>148</v>
      </c>
      <c r="B72" s="10" t="s">
        <v>233</v>
      </c>
      <c r="C72" s="11" t="s">
        <v>234</v>
      </c>
      <c r="D72" s="119"/>
      <c r="E72" s="119"/>
      <c r="F72" s="71"/>
    </row>
    <row r="73" spans="1:6" ht="13.5">
      <c r="A73" s="12"/>
      <c r="B73" s="13"/>
      <c r="C73" s="14" t="s">
        <v>235</v>
      </c>
      <c r="D73" s="117" t="s">
        <v>231</v>
      </c>
      <c r="E73" s="32">
        <v>0</v>
      </c>
      <c r="F73" s="71"/>
    </row>
    <row r="74" spans="1:6" ht="13.5">
      <c r="A74" s="12"/>
      <c r="B74" s="13"/>
      <c r="C74" s="14" t="s">
        <v>236</v>
      </c>
      <c r="D74" s="117" t="s">
        <v>237</v>
      </c>
      <c r="E74" s="32">
        <v>0</v>
      </c>
      <c r="F74" s="71"/>
    </row>
    <row r="75" spans="1:6" ht="13.5">
      <c r="A75" s="19"/>
      <c r="B75" s="15"/>
      <c r="C75" s="16" t="s">
        <v>238</v>
      </c>
      <c r="D75" s="120" t="s">
        <v>239</v>
      </c>
      <c r="E75" s="88">
        <v>0</v>
      </c>
      <c r="F75" s="71"/>
    </row>
    <row r="76" spans="1:6" ht="27">
      <c r="A76" s="22">
        <v>196</v>
      </c>
      <c r="B76" s="13" t="s">
        <v>240</v>
      </c>
      <c r="C76" s="121" t="s">
        <v>152</v>
      </c>
      <c r="D76" s="122" t="s">
        <v>241</v>
      </c>
      <c r="E76" s="123" t="s">
        <v>239</v>
      </c>
      <c r="F76" s="11"/>
    </row>
    <row r="77" spans="1:6" ht="13.5">
      <c r="A77" s="22"/>
      <c r="B77" s="13"/>
      <c r="C77" s="14" t="s">
        <v>242</v>
      </c>
      <c r="D77" s="107">
        <v>87901184</v>
      </c>
      <c r="E77" s="108">
        <v>87898084</v>
      </c>
      <c r="F77" s="71"/>
    </row>
    <row r="78" spans="1:6" ht="13.5">
      <c r="A78" s="23"/>
      <c r="B78" s="15"/>
      <c r="C78" s="16" t="s">
        <v>243</v>
      </c>
      <c r="D78" s="109">
        <v>15176992</v>
      </c>
      <c r="E78" s="110">
        <v>15161544</v>
      </c>
      <c r="F78" s="16"/>
    </row>
    <row r="79" spans="1:6" ht="27">
      <c r="A79" s="124">
        <v>196197</v>
      </c>
      <c r="B79" s="7" t="s">
        <v>244</v>
      </c>
      <c r="C79" s="9" t="s">
        <v>32</v>
      </c>
      <c r="D79" s="125" t="s">
        <v>245</v>
      </c>
      <c r="E79" s="126" t="s">
        <v>246</v>
      </c>
      <c r="F79" s="9"/>
    </row>
    <row r="80" spans="1:6" ht="13.5">
      <c r="A80" s="24">
        <v>205</v>
      </c>
      <c r="B80" s="7" t="s">
        <v>247</v>
      </c>
      <c r="C80" s="9" t="s">
        <v>248</v>
      </c>
      <c r="D80" s="127">
        <v>3929791</v>
      </c>
      <c r="E80" s="128">
        <v>25688652</v>
      </c>
      <c r="F80" s="9"/>
    </row>
    <row r="81" spans="1:6" ht="13.5">
      <c r="A81" s="27">
        <v>208</v>
      </c>
      <c r="B81" s="10" t="s">
        <v>249</v>
      </c>
      <c r="C81" s="11" t="s">
        <v>250</v>
      </c>
      <c r="D81" s="81">
        <v>9593</v>
      </c>
      <c r="E81" s="82">
        <v>9594</v>
      </c>
      <c r="F81" s="11"/>
    </row>
    <row r="82" spans="1:6" ht="13.5">
      <c r="A82" s="22"/>
      <c r="B82" s="13"/>
      <c r="C82" s="14" t="s">
        <v>251</v>
      </c>
      <c r="D82" s="107">
        <v>1671519</v>
      </c>
      <c r="E82" s="108">
        <v>1671518</v>
      </c>
      <c r="F82" s="71"/>
    </row>
    <row r="83" spans="1:6" ht="13.5">
      <c r="A83" s="22"/>
      <c r="B83" s="13"/>
      <c r="C83" s="14" t="s">
        <v>252</v>
      </c>
      <c r="D83" s="107">
        <v>1254219</v>
      </c>
      <c r="E83" s="108">
        <v>1254159</v>
      </c>
      <c r="F83" s="71"/>
    </row>
    <row r="84" spans="1:6" ht="13.5">
      <c r="A84" s="22"/>
      <c r="B84" s="13"/>
      <c r="C84" s="129" t="s">
        <v>253</v>
      </c>
      <c r="D84" s="107">
        <v>32</v>
      </c>
      <c r="E84" s="108">
        <v>92</v>
      </c>
      <c r="F84" s="71"/>
    </row>
    <row r="85" spans="1:6" ht="13.5">
      <c r="A85" s="23"/>
      <c r="B85" s="15"/>
      <c r="C85" s="16" t="s">
        <v>254</v>
      </c>
      <c r="D85" s="109">
        <v>42399</v>
      </c>
      <c r="E85" s="110">
        <v>42339</v>
      </c>
      <c r="F85" s="16"/>
    </row>
    <row r="86" spans="1:6" ht="40.5">
      <c r="A86" s="27">
        <v>230</v>
      </c>
      <c r="B86" s="10" t="s">
        <v>255</v>
      </c>
      <c r="C86" s="11" t="s">
        <v>152</v>
      </c>
      <c r="D86" s="11" t="s">
        <v>256</v>
      </c>
      <c r="E86" s="130" t="s">
        <v>239</v>
      </c>
      <c r="F86" s="9"/>
    </row>
    <row r="87" spans="1:6" ht="13.5">
      <c r="A87" s="27">
        <v>231</v>
      </c>
      <c r="B87" s="10" t="s">
        <v>257</v>
      </c>
      <c r="C87" s="9" t="s">
        <v>258</v>
      </c>
      <c r="D87" s="17" t="s">
        <v>259</v>
      </c>
      <c r="E87" s="83" t="s">
        <v>260</v>
      </c>
      <c r="F87" s="9"/>
    </row>
    <row r="88" spans="1:6" ht="27">
      <c r="A88" s="24">
        <v>248</v>
      </c>
      <c r="B88" s="7" t="s">
        <v>261</v>
      </c>
      <c r="C88" s="9" t="s">
        <v>152</v>
      </c>
      <c r="D88" s="131" t="s">
        <v>262</v>
      </c>
      <c r="E88" s="74" t="s">
        <v>263</v>
      </c>
      <c r="F88" s="9"/>
    </row>
    <row r="89" spans="1:6" ht="13.5">
      <c r="A89" s="27">
        <v>275</v>
      </c>
      <c r="B89" s="10" t="s">
        <v>264</v>
      </c>
      <c r="C89" s="11" t="s">
        <v>265</v>
      </c>
      <c r="D89" s="132">
        <v>2507104217</v>
      </c>
      <c r="E89" s="133">
        <v>2507104</v>
      </c>
      <c r="F89" s="11"/>
    </row>
    <row r="90" spans="1:6" ht="13.5">
      <c r="A90" s="22"/>
      <c r="B90" s="13"/>
      <c r="C90" s="14" t="s">
        <v>266</v>
      </c>
      <c r="D90" s="134">
        <v>2327948112</v>
      </c>
      <c r="E90" s="134">
        <v>2327948</v>
      </c>
      <c r="F90" s="71"/>
    </row>
    <row r="91" spans="1:6" ht="13.5">
      <c r="A91" s="22"/>
      <c r="B91" s="13"/>
      <c r="C91" s="14" t="s">
        <v>267</v>
      </c>
      <c r="D91" s="134">
        <v>2445009</v>
      </c>
      <c r="E91" s="134">
        <v>2445</v>
      </c>
      <c r="F91" s="71"/>
    </row>
    <row r="92" spans="1:6" ht="13.5">
      <c r="A92" s="22"/>
      <c r="B92" s="13"/>
      <c r="C92" s="14" t="s">
        <v>268</v>
      </c>
      <c r="D92" s="134">
        <v>23612000</v>
      </c>
      <c r="E92" s="134">
        <v>23612</v>
      </c>
      <c r="F92" s="71"/>
    </row>
    <row r="93" spans="1:6" ht="13.5">
      <c r="A93" s="22"/>
      <c r="B93" s="13"/>
      <c r="C93" s="71" t="s">
        <v>269</v>
      </c>
      <c r="D93" s="132">
        <v>153099096</v>
      </c>
      <c r="E93" s="132">
        <v>153099</v>
      </c>
      <c r="F93" s="71"/>
    </row>
    <row r="94" spans="1:6" ht="13.5">
      <c r="A94" s="137">
        <v>280281</v>
      </c>
      <c r="B94" s="10" t="s">
        <v>270</v>
      </c>
      <c r="C94" s="11" t="s">
        <v>271</v>
      </c>
      <c r="D94" s="138"/>
      <c r="E94" s="138"/>
      <c r="F94" s="71"/>
    </row>
    <row r="95" spans="1:6" ht="13.5">
      <c r="A95" s="22"/>
      <c r="B95" s="13"/>
      <c r="C95" s="14" t="s">
        <v>272</v>
      </c>
      <c r="D95" s="139">
        <v>1739811683</v>
      </c>
      <c r="E95" s="139">
        <v>307716720</v>
      </c>
      <c r="F95" s="71"/>
    </row>
    <row r="96" spans="1:6" ht="13.5">
      <c r="A96" s="22"/>
      <c r="B96" s="13"/>
      <c r="C96" s="14" t="s">
        <v>273</v>
      </c>
      <c r="D96" s="139">
        <v>868061679</v>
      </c>
      <c r="E96" s="139">
        <v>113886242</v>
      </c>
      <c r="F96" s="71"/>
    </row>
    <row r="97" spans="1:6" ht="13.5">
      <c r="A97" s="22"/>
      <c r="B97" s="13"/>
      <c r="C97" s="14" t="s">
        <v>274</v>
      </c>
      <c r="D97" s="139">
        <v>145127512</v>
      </c>
      <c r="E97" s="139">
        <v>76835643</v>
      </c>
      <c r="F97" s="71"/>
    </row>
    <row r="98" spans="1:6" ht="13.5">
      <c r="A98" s="22"/>
      <c r="B98" s="13"/>
      <c r="C98" s="14" t="s">
        <v>275</v>
      </c>
      <c r="D98" s="139">
        <v>132403162</v>
      </c>
      <c r="E98" s="139">
        <v>11137329</v>
      </c>
      <c r="F98" s="71"/>
    </row>
    <row r="99" spans="1:6" ht="13.5">
      <c r="A99" s="22"/>
      <c r="B99" s="13"/>
      <c r="C99" s="14" t="s">
        <v>276</v>
      </c>
      <c r="D99" s="139">
        <v>147267336</v>
      </c>
      <c r="E99" s="139">
        <v>24525210</v>
      </c>
      <c r="F99" s="71"/>
    </row>
    <row r="100" spans="1:6" ht="13.5">
      <c r="A100" s="22"/>
      <c r="B100" s="13"/>
      <c r="C100" s="14" t="s">
        <v>277</v>
      </c>
      <c r="D100" s="139">
        <v>446951994</v>
      </c>
      <c r="E100" s="139">
        <v>81332296</v>
      </c>
      <c r="F100" s="71"/>
    </row>
    <row r="101" spans="1:6" ht="13.5">
      <c r="A101" s="22"/>
      <c r="B101" s="13"/>
      <c r="C101" s="14" t="s">
        <v>278</v>
      </c>
      <c r="D101" s="139">
        <v>1659070029</v>
      </c>
      <c r="E101" s="139">
        <v>292560979</v>
      </c>
      <c r="F101" s="71"/>
    </row>
    <row r="102" spans="1:6" ht="13.5">
      <c r="A102" s="22"/>
      <c r="B102" s="13"/>
      <c r="C102" s="14" t="s">
        <v>279</v>
      </c>
      <c r="D102" s="139">
        <v>373832542</v>
      </c>
      <c r="E102" s="139">
        <v>68502657</v>
      </c>
      <c r="F102" s="71"/>
    </row>
    <row r="103" spans="1:6" ht="13.5">
      <c r="A103" s="22"/>
      <c r="B103" s="13"/>
      <c r="C103" s="14" t="s">
        <v>280</v>
      </c>
      <c r="D103" s="139">
        <v>246825857</v>
      </c>
      <c r="E103" s="139">
        <v>43576120</v>
      </c>
      <c r="F103" s="71"/>
    </row>
    <row r="104" spans="1:6" ht="13.5">
      <c r="A104" s="22"/>
      <c r="B104" s="13"/>
      <c r="C104" s="14" t="s">
        <v>281</v>
      </c>
      <c r="D104" s="139">
        <v>19023626</v>
      </c>
      <c r="E104" s="139">
        <v>2660611</v>
      </c>
      <c r="F104" s="71"/>
    </row>
    <row r="105" spans="1:6" ht="13.5">
      <c r="A105" s="22"/>
      <c r="B105" s="13"/>
      <c r="C105" s="14" t="s">
        <v>282</v>
      </c>
      <c r="D105" s="139">
        <v>153424949</v>
      </c>
      <c r="E105" s="139">
        <v>14513319</v>
      </c>
      <c r="F105" s="71"/>
    </row>
    <row r="106" spans="1:6" ht="13.5">
      <c r="A106" s="22"/>
      <c r="B106" s="13"/>
      <c r="C106" s="14" t="s">
        <v>283</v>
      </c>
      <c r="D106" s="139">
        <v>118780858</v>
      </c>
      <c r="E106" s="139">
        <v>37745332</v>
      </c>
      <c r="F106" s="71"/>
    </row>
    <row r="107" spans="1:6" ht="13.5">
      <c r="A107" s="22"/>
      <c r="B107" s="13"/>
      <c r="C107" s="14" t="s">
        <v>284</v>
      </c>
      <c r="D107" s="139">
        <v>339632407</v>
      </c>
      <c r="E107" s="139">
        <v>59349811</v>
      </c>
      <c r="F107" s="71"/>
    </row>
    <row r="108" spans="1:6" ht="13.5">
      <c r="A108" s="22"/>
      <c r="B108" s="13"/>
      <c r="C108" s="14" t="s">
        <v>285</v>
      </c>
      <c r="D108" s="139">
        <v>163768414</v>
      </c>
      <c r="E108" s="139">
        <v>30035870</v>
      </c>
      <c r="F108" s="71"/>
    </row>
    <row r="109" spans="1:6" ht="13.5">
      <c r="A109" s="22"/>
      <c r="B109" s="13"/>
      <c r="C109" s="14" t="s">
        <v>277</v>
      </c>
      <c r="D109" s="139">
        <v>243781376</v>
      </c>
      <c r="E109" s="139">
        <v>36177259</v>
      </c>
      <c r="F109" s="71"/>
    </row>
    <row r="110" spans="1:6" ht="13.5">
      <c r="A110" s="22"/>
      <c r="B110" s="13"/>
      <c r="C110" s="14" t="s">
        <v>286</v>
      </c>
      <c r="D110" s="139">
        <v>80741654</v>
      </c>
      <c r="E110" s="139">
        <v>15155741</v>
      </c>
      <c r="F110" s="71"/>
    </row>
    <row r="111" spans="1:6" ht="13.5">
      <c r="A111" s="22"/>
      <c r="B111" s="13"/>
      <c r="C111" s="14" t="s">
        <v>287</v>
      </c>
      <c r="D111" s="139">
        <v>59511196</v>
      </c>
      <c r="E111" s="139">
        <v>13620719</v>
      </c>
      <c r="F111" s="71"/>
    </row>
    <row r="112" spans="1:6" ht="13.5">
      <c r="A112" s="22"/>
      <c r="B112" s="13"/>
      <c r="C112" s="14" t="s">
        <v>288</v>
      </c>
      <c r="D112" s="139">
        <v>889545</v>
      </c>
      <c r="E112" s="139">
        <v>574149</v>
      </c>
      <c r="F112" s="71"/>
    </row>
    <row r="113" spans="1:6" ht="13.5">
      <c r="A113" s="22"/>
      <c r="B113" s="13"/>
      <c r="C113" s="14" t="s">
        <v>289</v>
      </c>
      <c r="D113" s="139">
        <v>307716720</v>
      </c>
      <c r="E113" s="139">
        <v>1739811683</v>
      </c>
      <c r="F113" s="71"/>
    </row>
    <row r="114" spans="1:6" ht="13.5">
      <c r="A114" s="22"/>
      <c r="B114" s="13"/>
      <c r="C114" s="14" t="s">
        <v>273</v>
      </c>
      <c r="D114" s="139">
        <v>113886242</v>
      </c>
      <c r="E114" s="139">
        <v>868061679</v>
      </c>
      <c r="F114" s="71"/>
    </row>
    <row r="115" spans="1:6" ht="13.5">
      <c r="A115" s="22"/>
      <c r="B115" s="13"/>
      <c r="C115" s="14" t="s">
        <v>274</v>
      </c>
      <c r="D115" s="139">
        <v>76835643</v>
      </c>
      <c r="E115" s="139">
        <v>145127512</v>
      </c>
      <c r="F115" s="71"/>
    </row>
    <row r="116" spans="1:6" ht="13.5">
      <c r="A116" s="22"/>
      <c r="B116" s="13"/>
      <c r="C116" s="14" t="s">
        <v>275</v>
      </c>
      <c r="D116" s="139">
        <v>11137329</v>
      </c>
      <c r="E116" s="139">
        <v>132403162</v>
      </c>
      <c r="F116" s="71"/>
    </row>
    <row r="117" spans="1:6" ht="13.5">
      <c r="A117" s="140"/>
      <c r="B117" s="13"/>
      <c r="C117" s="14" t="s">
        <v>276</v>
      </c>
      <c r="D117" s="139">
        <v>24525210</v>
      </c>
      <c r="E117" s="139">
        <v>147267336</v>
      </c>
      <c r="F117" s="71"/>
    </row>
    <row r="118" spans="1:6" ht="13.5">
      <c r="A118" s="22"/>
      <c r="B118" s="13"/>
      <c r="C118" s="14" t="s">
        <v>277</v>
      </c>
      <c r="D118" s="139">
        <v>81332296</v>
      </c>
      <c r="E118" s="139">
        <v>446951994</v>
      </c>
      <c r="F118" s="71"/>
    </row>
    <row r="119" spans="1:6" ht="13.5">
      <c r="A119" s="22"/>
      <c r="B119" s="13"/>
      <c r="C119" s="14" t="s">
        <v>278</v>
      </c>
      <c r="D119" s="139">
        <v>292560979</v>
      </c>
      <c r="E119" s="139">
        <v>1659070029</v>
      </c>
      <c r="F119" s="71"/>
    </row>
    <row r="120" spans="1:6" ht="13.5">
      <c r="A120" s="22"/>
      <c r="B120" s="13"/>
      <c r="C120" s="14" t="s">
        <v>279</v>
      </c>
      <c r="D120" s="139">
        <v>68502657</v>
      </c>
      <c r="E120" s="139">
        <v>373832542</v>
      </c>
      <c r="F120" s="71"/>
    </row>
    <row r="121" spans="1:6" ht="13.5">
      <c r="A121" s="22"/>
      <c r="B121" s="13"/>
      <c r="C121" s="14" t="s">
        <v>280</v>
      </c>
      <c r="D121" s="139">
        <v>43576120</v>
      </c>
      <c r="E121" s="139">
        <v>246825857</v>
      </c>
      <c r="F121" s="71"/>
    </row>
    <row r="122" spans="1:6" ht="13.5">
      <c r="A122" s="22"/>
      <c r="B122" s="13"/>
      <c r="C122" s="14" t="s">
        <v>281</v>
      </c>
      <c r="D122" s="139">
        <v>2660611</v>
      </c>
      <c r="E122" s="139">
        <v>19023626</v>
      </c>
      <c r="F122" s="71"/>
    </row>
    <row r="123" spans="1:6" ht="13.5">
      <c r="A123" s="22"/>
      <c r="B123" s="13"/>
      <c r="C123" s="14" t="s">
        <v>282</v>
      </c>
      <c r="D123" s="139">
        <v>14513319</v>
      </c>
      <c r="E123" s="139">
        <v>153424949</v>
      </c>
      <c r="F123" s="71"/>
    </row>
    <row r="124" spans="1:6" ht="13.5">
      <c r="A124" s="22"/>
      <c r="B124" s="13"/>
      <c r="C124" s="14" t="s">
        <v>283</v>
      </c>
      <c r="D124" s="139">
        <v>37745332</v>
      </c>
      <c r="E124" s="139">
        <v>118780858</v>
      </c>
      <c r="F124" s="71"/>
    </row>
    <row r="125" spans="1:6" ht="13.5">
      <c r="A125" s="22"/>
      <c r="B125" s="13"/>
      <c r="C125" s="14" t="s">
        <v>284</v>
      </c>
      <c r="D125" s="139">
        <v>59349811</v>
      </c>
      <c r="E125" s="139">
        <v>339632407</v>
      </c>
      <c r="F125" s="71"/>
    </row>
    <row r="126" spans="1:6" ht="13.5">
      <c r="A126" s="22"/>
      <c r="B126" s="13"/>
      <c r="C126" s="14" t="s">
        <v>285</v>
      </c>
      <c r="D126" s="139">
        <v>30035870</v>
      </c>
      <c r="E126" s="139">
        <v>163768414</v>
      </c>
      <c r="F126" s="71"/>
    </row>
    <row r="127" spans="1:6" ht="13.5">
      <c r="A127" s="22"/>
      <c r="B127" s="13"/>
      <c r="C127" s="14" t="s">
        <v>277</v>
      </c>
      <c r="D127" s="139">
        <v>36177259</v>
      </c>
      <c r="E127" s="139">
        <v>243781376</v>
      </c>
      <c r="F127" s="71"/>
    </row>
    <row r="128" spans="1:6" ht="13.5">
      <c r="A128" s="22"/>
      <c r="B128" s="13"/>
      <c r="C128" s="14" t="s">
        <v>286</v>
      </c>
      <c r="D128" s="139">
        <v>15155741</v>
      </c>
      <c r="E128" s="139">
        <v>80741654</v>
      </c>
      <c r="F128" s="71"/>
    </row>
    <row r="129" spans="1:6" ht="13.5">
      <c r="A129" s="22"/>
      <c r="B129" s="13"/>
      <c r="C129" s="14" t="s">
        <v>287</v>
      </c>
      <c r="D129" s="139">
        <v>13620719</v>
      </c>
      <c r="E129" s="139">
        <v>59511196</v>
      </c>
      <c r="F129" s="71"/>
    </row>
    <row r="130" spans="1:6" ht="13.5">
      <c r="A130" s="23"/>
      <c r="B130" s="15"/>
      <c r="C130" s="16" t="s">
        <v>288</v>
      </c>
      <c r="D130" s="141">
        <v>574149</v>
      </c>
      <c r="E130" s="141">
        <v>889545</v>
      </c>
      <c r="F130" s="16"/>
    </row>
    <row r="131" spans="1:5" s="92" customFormat="1" ht="13.5">
      <c r="A131" s="135"/>
      <c r="B131" s="136"/>
      <c r="C131" s="91"/>
      <c r="D131" s="142"/>
      <c r="E131" s="142"/>
    </row>
    <row r="132" spans="1:6" ht="21.75" customHeight="1">
      <c r="A132" s="6" t="s">
        <v>290</v>
      </c>
      <c r="B132" s="7" t="s">
        <v>150</v>
      </c>
      <c r="C132" s="6" t="s">
        <v>3</v>
      </c>
      <c r="D132" s="6" t="s">
        <v>4</v>
      </c>
      <c r="E132" s="6" t="s">
        <v>5</v>
      </c>
      <c r="F132" s="6" t="s">
        <v>464</v>
      </c>
    </row>
    <row r="133" spans="1:6" ht="13.5">
      <c r="A133" s="18">
        <v>308</v>
      </c>
      <c r="B133" s="10" t="s">
        <v>291</v>
      </c>
      <c r="C133" s="11" t="s">
        <v>292</v>
      </c>
      <c r="D133" s="138"/>
      <c r="E133" s="138"/>
      <c r="F133" s="11"/>
    </row>
    <row r="134" spans="1:6" ht="13.5">
      <c r="A134" s="12"/>
      <c r="B134" s="13"/>
      <c r="C134" s="143" t="s">
        <v>293</v>
      </c>
      <c r="D134" s="144">
        <v>70</v>
      </c>
      <c r="E134" s="144">
        <v>462</v>
      </c>
      <c r="F134" s="71"/>
    </row>
    <row r="135" spans="1:6" ht="13.5">
      <c r="A135" s="12"/>
      <c r="B135" s="13"/>
      <c r="C135" s="143" t="s">
        <v>294</v>
      </c>
      <c r="D135" s="144">
        <v>164</v>
      </c>
      <c r="E135" s="144">
        <v>70</v>
      </c>
      <c r="F135" s="71"/>
    </row>
    <row r="136" spans="1:6" ht="13.5">
      <c r="A136" s="12"/>
      <c r="B136" s="13"/>
      <c r="C136" s="143" t="s">
        <v>295</v>
      </c>
      <c r="D136" s="144">
        <v>207</v>
      </c>
      <c r="E136" s="144">
        <v>71</v>
      </c>
      <c r="F136" s="71"/>
    </row>
    <row r="137" spans="1:6" ht="13.5">
      <c r="A137" s="12"/>
      <c r="B137" s="13"/>
      <c r="C137" s="143" t="s">
        <v>296</v>
      </c>
      <c r="D137" s="144">
        <v>144</v>
      </c>
      <c r="E137" s="144">
        <v>164</v>
      </c>
      <c r="F137" s="71"/>
    </row>
    <row r="138" spans="1:6" ht="13.5">
      <c r="A138" s="12"/>
      <c r="B138" s="13"/>
      <c r="C138" s="143" t="s">
        <v>297</v>
      </c>
      <c r="D138" s="144">
        <v>276</v>
      </c>
      <c r="E138" s="144">
        <v>207</v>
      </c>
      <c r="F138" s="71"/>
    </row>
    <row r="139" spans="1:6" ht="13.5">
      <c r="A139" s="12"/>
      <c r="B139" s="13"/>
      <c r="C139" s="143" t="s">
        <v>298</v>
      </c>
      <c r="D139" s="144">
        <v>270</v>
      </c>
      <c r="E139" s="144">
        <v>144</v>
      </c>
      <c r="F139" s="71"/>
    </row>
    <row r="140" spans="1:6" ht="13.5">
      <c r="A140" s="12"/>
      <c r="B140" s="13"/>
      <c r="C140" s="143" t="s">
        <v>299</v>
      </c>
      <c r="D140" s="144">
        <v>210</v>
      </c>
      <c r="E140" s="144">
        <v>276</v>
      </c>
      <c r="F140" s="71"/>
    </row>
    <row r="141" spans="1:6" ht="13.5">
      <c r="A141" s="12"/>
      <c r="B141" s="13"/>
      <c r="C141" s="143" t="s">
        <v>300</v>
      </c>
      <c r="D141" s="144">
        <v>156</v>
      </c>
      <c r="E141" s="144">
        <v>270</v>
      </c>
      <c r="F141" s="71"/>
    </row>
    <row r="142" spans="1:6" ht="13.5">
      <c r="A142" s="12"/>
      <c r="B142" s="13"/>
      <c r="C142" s="143" t="s">
        <v>301</v>
      </c>
      <c r="D142" s="144">
        <v>290</v>
      </c>
      <c r="E142" s="144">
        <v>210</v>
      </c>
      <c r="F142" s="71"/>
    </row>
    <row r="143" spans="1:6" ht="13.5">
      <c r="A143" s="12"/>
      <c r="B143" s="13"/>
      <c r="C143" s="143" t="s">
        <v>302</v>
      </c>
      <c r="D143" s="144">
        <v>327</v>
      </c>
      <c r="E143" s="144">
        <v>156</v>
      </c>
      <c r="F143" s="71"/>
    </row>
    <row r="144" spans="1:6" ht="13.5">
      <c r="A144" s="12"/>
      <c r="B144" s="13"/>
      <c r="C144" s="143" t="s">
        <v>303</v>
      </c>
      <c r="D144" s="144">
        <v>211</v>
      </c>
      <c r="E144" s="144">
        <v>290</v>
      </c>
      <c r="F144" s="71"/>
    </row>
    <row r="145" spans="1:6" ht="13.5">
      <c r="A145" s="12"/>
      <c r="B145" s="13"/>
      <c r="C145" s="143" t="s">
        <v>304</v>
      </c>
      <c r="D145" s="144">
        <v>710</v>
      </c>
      <c r="E145" s="144">
        <v>327</v>
      </c>
      <c r="F145" s="71"/>
    </row>
    <row r="146" spans="1:6" ht="13.5">
      <c r="A146" s="12"/>
      <c r="B146" s="13"/>
      <c r="C146" s="143" t="s">
        <v>305</v>
      </c>
      <c r="D146" s="144">
        <v>388</v>
      </c>
      <c r="E146" s="144">
        <v>211</v>
      </c>
      <c r="F146" s="71"/>
    </row>
    <row r="147" spans="1:6" ht="13.5">
      <c r="A147" s="12"/>
      <c r="B147" s="13"/>
      <c r="C147" s="143" t="s">
        <v>306</v>
      </c>
      <c r="D147" s="144">
        <v>71</v>
      </c>
      <c r="E147" s="144">
        <v>710</v>
      </c>
      <c r="F147" s="71"/>
    </row>
    <row r="148" spans="1:6" ht="13.5">
      <c r="A148" s="19"/>
      <c r="B148" s="15"/>
      <c r="C148" s="145" t="s">
        <v>307</v>
      </c>
      <c r="D148" s="146">
        <v>462</v>
      </c>
      <c r="E148" s="146">
        <v>388</v>
      </c>
      <c r="F148" s="16"/>
    </row>
    <row r="149" spans="1:6" ht="13.5">
      <c r="A149" s="12">
        <v>311</v>
      </c>
      <c r="B149" s="13" t="s">
        <v>308</v>
      </c>
      <c r="C149" s="11" t="s">
        <v>309</v>
      </c>
      <c r="D149" s="138"/>
      <c r="E149" s="138"/>
      <c r="F149" s="11"/>
    </row>
    <row r="150" spans="1:6" ht="13.5">
      <c r="A150" s="12"/>
      <c r="B150" s="13"/>
      <c r="C150" s="143" t="s">
        <v>293</v>
      </c>
      <c r="D150" s="144">
        <v>79</v>
      </c>
      <c r="E150" s="147">
        <v>105</v>
      </c>
      <c r="F150" s="71"/>
    </row>
    <row r="151" spans="1:6" ht="13.5">
      <c r="A151" s="12"/>
      <c r="B151" s="13"/>
      <c r="C151" s="143" t="s">
        <v>294</v>
      </c>
      <c r="D151" s="144">
        <v>29</v>
      </c>
      <c r="E151" s="147">
        <v>79</v>
      </c>
      <c r="F151" s="71"/>
    </row>
    <row r="152" spans="1:6" ht="13.5">
      <c r="A152" s="12"/>
      <c r="B152" s="13"/>
      <c r="C152" s="143" t="s">
        <v>295</v>
      </c>
      <c r="D152" s="144">
        <v>241</v>
      </c>
      <c r="E152" s="147">
        <v>239</v>
      </c>
      <c r="F152" s="71"/>
    </row>
    <row r="153" spans="1:6" ht="13.5">
      <c r="A153" s="12"/>
      <c r="B153" s="13"/>
      <c r="C153" s="143" t="s">
        <v>296</v>
      </c>
      <c r="D153" s="144">
        <v>35</v>
      </c>
      <c r="E153" s="147">
        <v>29</v>
      </c>
      <c r="F153" s="71"/>
    </row>
    <row r="154" spans="1:6" ht="13.5">
      <c r="A154" s="12"/>
      <c r="B154" s="13"/>
      <c r="C154" s="143" t="s">
        <v>297</v>
      </c>
      <c r="D154" s="144">
        <v>151</v>
      </c>
      <c r="E154" s="147">
        <v>241</v>
      </c>
      <c r="F154" s="71"/>
    </row>
    <row r="155" spans="1:6" ht="13.5">
      <c r="A155" s="12"/>
      <c r="B155" s="13"/>
      <c r="C155" s="143" t="s">
        <v>298</v>
      </c>
      <c r="D155" s="144">
        <v>100</v>
      </c>
      <c r="E155" s="147">
        <v>35</v>
      </c>
      <c r="F155" s="71"/>
    </row>
    <row r="156" spans="1:6" ht="13.5">
      <c r="A156" s="12"/>
      <c r="B156" s="13"/>
      <c r="C156" s="143" t="s">
        <v>299</v>
      </c>
      <c r="D156" s="144">
        <v>168</v>
      </c>
      <c r="E156" s="147">
        <v>151</v>
      </c>
      <c r="F156" s="71"/>
    </row>
    <row r="157" spans="1:6" ht="13.5">
      <c r="A157" s="12"/>
      <c r="B157" s="13"/>
      <c r="C157" s="143" t="s">
        <v>300</v>
      </c>
      <c r="D157" s="144">
        <v>180</v>
      </c>
      <c r="E157" s="147">
        <v>100</v>
      </c>
      <c r="F157" s="71"/>
    </row>
    <row r="158" spans="1:6" ht="13.5">
      <c r="A158" s="12"/>
      <c r="B158" s="13"/>
      <c r="C158" s="143" t="s">
        <v>301</v>
      </c>
      <c r="D158" s="144">
        <v>117</v>
      </c>
      <c r="E158" s="147">
        <v>168</v>
      </c>
      <c r="F158" s="71"/>
    </row>
    <row r="159" spans="1:6" ht="13.5">
      <c r="A159" s="12"/>
      <c r="B159" s="13"/>
      <c r="C159" s="143" t="s">
        <v>302</v>
      </c>
      <c r="D159" s="144">
        <v>61</v>
      </c>
      <c r="E159" s="147">
        <v>180</v>
      </c>
      <c r="F159" s="71"/>
    </row>
    <row r="160" spans="1:6" ht="13.5">
      <c r="A160" s="12"/>
      <c r="B160" s="13"/>
      <c r="C160" s="143" t="s">
        <v>303</v>
      </c>
      <c r="D160" s="144">
        <v>487</v>
      </c>
      <c r="E160" s="147">
        <v>117</v>
      </c>
      <c r="F160" s="71"/>
    </row>
    <row r="161" spans="1:6" ht="13.5">
      <c r="A161" s="12"/>
      <c r="B161" s="13"/>
      <c r="C161" s="143" t="s">
        <v>304</v>
      </c>
      <c r="D161" s="144">
        <v>102</v>
      </c>
      <c r="E161" s="147">
        <v>61</v>
      </c>
      <c r="F161" s="71"/>
    </row>
    <row r="162" spans="1:6" ht="13.5">
      <c r="A162" s="12"/>
      <c r="B162" s="13"/>
      <c r="C162" s="143" t="s">
        <v>305</v>
      </c>
      <c r="D162" s="144">
        <v>146</v>
      </c>
      <c r="E162" s="147">
        <v>102</v>
      </c>
      <c r="F162" s="71"/>
    </row>
    <row r="163" spans="1:6" ht="13.5">
      <c r="A163" s="12"/>
      <c r="B163" s="13"/>
      <c r="C163" s="143" t="s">
        <v>306</v>
      </c>
      <c r="D163" s="144">
        <v>239</v>
      </c>
      <c r="E163" s="147">
        <v>487</v>
      </c>
      <c r="F163" s="71"/>
    </row>
    <row r="164" spans="1:6" ht="13.5">
      <c r="A164" s="12"/>
      <c r="B164" s="13"/>
      <c r="C164" s="204" t="s">
        <v>307</v>
      </c>
      <c r="D164" s="205">
        <v>105</v>
      </c>
      <c r="E164" s="206">
        <v>146</v>
      </c>
      <c r="F164" s="16"/>
    </row>
    <row r="165" spans="1:6" ht="13.5">
      <c r="A165" s="148">
        <v>340</v>
      </c>
      <c r="B165" s="10" t="s">
        <v>310</v>
      </c>
      <c r="C165" s="201" t="s">
        <v>311</v>
      </c>
      <c r="D165" s="202">
        <v>908703</v>
      </c>
      <c r="E165" s="203">
        <v>856685</v>
      </c>
      <c r="F165" s="11"/>
    </row>
    <row r="166" spans="1:6" ht="13.5">
      <c r="A166" s="12"/>
      <c r="B166" s="13"/>
      <c r="C166" s="116" t="s">
        <v>312</v>
      </c>
      <c r="D166" s="139">
        <v>762863</v>
      </c>
      <c r="E166" s="149">
        <v>716479</v>
      </c>
      <c r="F166" s="71"/>
    </row>
    <row r="167" spans="1:6" ht="13.5">
      <c r="A167" s="12"/>
      <c r="B167" s="13"/>
      <c r="C167" s="116" t="s">
        <v>313</v>
      </c>
      <c r="D167" s="139">
        <v>145840</v>
      </c>
      <c r="E167" s="149">
        <v>140206</v>
      </c>
      <c r="F167" s="71"/>
    </row>
    <row r="168" spans="1:6" ht="13.5">
      <c r="A168" s="12"/>
      <c r="B168" s="13"/>
      <c r="C168" s="116" t="s">
        <v>314</v>
      </c>
      <c r="D168" s="139">
        <v>42994</v>
      </c>
      <c r="E168" s="149">
        <v>40316</v>
      </c>
      <c r="F168" s="71"/>
    </row>
    <row r="169" spans="1:6" ht="13.5">
      <c r="A169" s="12"/>
      <c r="B169" s="13"/>
      <c r="C169" s="116" t="s">
        <v>315</v>
      </c>
      <c r="D169" s="139">
        <v>24101</v>
      </c>
      <c r="E169" s="149">
        <v>23030</v>
      </c>
      <c r="F169" s="71"/>
    </row>
    <row r="170" spans="1:6" ht="13.5">
      <c r="A170" s="12"/>
      <c r="B170" s="13"/>
      <c r="C170" s="116" t="s">
        <v>316</v>
      </c>
      <c r="D170" s="139">
        <v>57680</v>
      </c>
      <c r="E170" s="149">
        <v>53968</v>
      </c>
      <c r="F170" s="71"/>
    </row>
    <row r="171" spans="1:6" ht="13.5">
      <c r="A171" s="12"/>
      <c r="B171" s="13"/>
      <c r="C171" s="116" t="s">
        <v>317</v>
      </c>
      <c r="D171" s="139">
        <v>59927</v>
      </c>
      <c r="E171" s="149">
        <v>56661</v>
      </c>
      <c r="F171" s="71"/>
    </row>
    <row r="172" spans="1:6" ht="13.5">
      <c r="A172" s="12"/>
      <c r="B172" s="13"/>
      <c r="C172" s="116" t="s">
        <v>318</v>
      </c>
      <c r="D172" s="139">
        <v>62803</v>
      </c>
      <c r="E172" s="149">
        <v>59322</v>
      </c>
      <c r="F172" s="71"/>
    </row>
    <row r="173" spans="1:6" ht="13.5">
      <c r="A173" s="12"/>
      <c r="B173" s="13"/>
      <c r="C173" s="116" t="s">
        <v>319</v>
      </c>
      <c r="D173" s="139">
        <v>13944</v>
      </c>
      <c r="E173" s="149">
        <v>13452</v>
      </c>
      <c r="F173" s="71"/>
    </row>
    <row r="174" spans="1:6" ht="13.5">
      <c r="A174" s="12"/>
      <c r="B174" s="13"/>
      <c r="C174" s="116" t="s">
        <v>320</v>
      </c>
      <c r="D174" s="139">
        <v>12657</v>
      </c>
      <c r="E174" s="149">
        <v>12207</v>
      </c>
      <c r="F174" s="71"/>
    </row>
    <row r="175" spans="1:6" ht="13.5">
      <c r="A175" s="12"/>
      <c r="B175" s="13"/>
      <c r="C175" s="116" t="s">
        <v>321</v>
      </c>
      <c r="D175" s="139">
        <v>41271</v>
      </c>
      <c r="E175" s="149">
        <v>38729</v>
      </c>
      <c r="F175" s="71"/>
    </row>
    <row r="176" spans="1:6" ht="13.5">
      <c r="A176" s="12"/>
      <c r="B176" s="13"/>
      <c r="C176" s="116" t="s">
        <v>322</v>
      </c>
      <c r="D176" s="139">
        <v>12729</v>
      </c>
      <c r="E176" s="149">
        <v>12199</v>
      </c>
      <c r="F176" s="71"/>
    </row>
    <row r="177" spans="1:6" ht="13.5">
      <c r="A177" s="12"/>
      <c r="B177" s="13"/>
      <c r="C177" s="116" t="s">
        <v>323</v>
      </c>
      <c r="D177" s="139">
        <v>10302</v>
      </c>
      <c r="E177" s="149">
        <v>9844</v>
      </c>
      <c r="F177" s="71"/>
    </row>
    <row r="178" spans="1:6" ht="13.5">
      <c r="A178" s="12"/>
      <c r="B178" s="13"/>
      <c r="C178" s="116" t="s">
        <v>324</v>
      </c>
      <c r="D178" s="139">
        <v>10045</v>
      </c>
      <c r="E178" s="149">
        <v>9694</v>
      </c>
      <c r="F178" s="71"/>
    </row>
    <row r="179" spans="1:6" ht="13.5">
      <c r="A179" s="12"/>
      <c r="B179" s="13"/>
      <c r="C179" s="116" t="s">
        <v>325</v>
      </c>
      <c r="D179" s="139">
        <v>12411</v>
      </c>
      <c r="E179" s="149">
        <v>11829</v>
      </c>
      <c r="F179" s="71"/>
    </row>
    <row r="180" spans="1:6" ht="13.5">
      <c r="A180" s="12"/>
      <c r="B180" s="13"/>
      <c r="C180" s="116" t="s">
        <v>326</v>
      </c>
      <c r="D180" s="139">
        <v>15190</v>
      </c>
      <c r="E180" s="149">
        <v>14250</v>
      </c>
      <c r="F180" s="71"/>
    </row>
    <row r="181" spans="1:6" ht="13.5">
      <c r="A181" s="12"/>
      <c r="B181" s="13"/>
      <c r="C181" s="116" t="s">
        <v>327</v>
      </c>
      <c r="D181" s="139">
        <v>23347</v>
      </c>
      <c r="E181" s="149">
        <v>21493</v>
      </c>
      <c r="F181" s="71"/>
    </row>
    <row r="182" spans="1:6" ht="13.5">
      <c r="A182" s="12"/>
      <c r="B182" s="13"/>
      <c r="C182" s="116" t="s">
        <v>328</v>
      </c>
      <c r="D182" s="139">
        <v>20249</v>
      </c>
      <c r="E182" s="149">
        <v>18990</v>
      </c>
      <c r="F182" s="71"/>
    </row>
    <row r="183" spans="1:6" ht="13.5">
      <c r="A183" s="12"/>
      <c r="B183" s="13"/>
      <c r="C183" s="116" t="s">
        <v>329</v>
      </c>
      <c r="D183" s="139">
        <v>10037</v>
      </c>
      <c r="E183" s="149">
        <v>9630</v>
      </c>
      <c r="F183" s="71"/>
    </row>
    <row r="184" spans="1:6" ht="13.5">
      <c r="A184" s="12"/>
      <c r="B184" s="13"/>
      <c r="C184" s="116" t="s">
        <v>330</v>
      </c>
      <c r="D184" s="139">
        <v>10560</v>
      </c>
      <c r="E184" s="149">
        <v>9926</v>
      </c>
      <c r="F184" s="71"/>
    </row>
    <row r="185" spans="1:6" ht="13.5">
      <c r="A185" s="12"/>
      <c r="B185" s="13"/>
      <c r="C185" s="116" t="s">
        <v>331</v>
      </c>
      <c r="D185" s="139">
        <v>15568</v>
      </c>
      <c r="E185" s="149">
        <v>14915</v>
      </c>
      <c r="F185" s="71"/>
    </row>
    <row r="186" spans="1:6" ht="13.5">
      <c r="A186" s="12"/>
      <c r="B186" s="13"/>
      <c r="C186" s="116" t="s">
        <v>332</v>
      </c>
      <c r="D186" s="139">
        <v>26172</v>
      </c>
      <c r="E186" s="149">
        <v>24153</v>
      </c>
      <c r="F186" s="71"/>
    </row>
    <row r="187" spans="1:6" ht="13.5">
      <c r="A187" s="12"/>
      <c r="B187" s="13"/>
      <c r="C187" s="116" t="s">
        <v>333</v>
      </c>
      <c r="D187" s="139">
        <v>11500</v>
      </c>
      <c r="E187" s="149">
        <v>10816</v>
      </c>
      <c r="F187" s="71"/>
    </row>
    <row r="188" spans="1:6" ht="13.5">
      <c r="A188" s="12"/>
      <c r="B188" s="13"/>
      <c r="C188" s="116" t="s">
        <v>334</v>
      </c>
      <c r="D188" s="139">
        <v>25460</v>
      </c>
      <c r="E188" s="149">
        <v>23443</v>
      </c>
      <c r="F188" s="71"/>
    </row>
    <row r="189" spans="1:6" ht="13.5">
      <c r="A189" s="12"/>
      <c r="B189" s="13"/>
      <c r="C189" s="116" t="s">
        <v>335</v>
      </c>
      <c r="D189" s="139">
        <v>34379</v>
      </c>
      <c r="E189" s="149">
        <v>31587</v>
      </c>
      <c r="F189" s="71"/>
    </row>
    <row r="190" spans="1:6" ht="13.5">
      <c r="A190" s="12"/>
      <c r="B190" s="13"/>
      <c r="C190" s="116" t="s">
        <v>336</v>
      </c>
      <c r="D190" s="139">
        <v>11043</v>
      </c>
      <c r="E190" s="149">
        <v>10533</v>
      </c>
      <c r="F190" s="71"/>
    </row>
    <row r="191" spans="1:6" ht="13.5">
      <c r="A191" s="12"/>
      <c r="B191" s="13"/>
      <c r="C191" s="116" t="s">
        <v>337</v>
      </c>
      <c r="D191" s="139">
        <v>10378</v>
      </c>
      <c r="E191" s="149">
        <v>9751</v>
      </c>
      <c r="F191" s="71"/>
    </row>
    <row r="192" spans="1:6" ht="13.5">
      <c r="A192" s="12"/>
      <c r="B192" s="13"/>
      <c r="C192" s="116" t="s">
        <v>338</v>
      </c>
      <c r="D192" s="139">
        <v>18133</v>
      </c>
      <c r="E192" s="149">
        <v>17068</v>
      </c>
      <c r="F192" s="71"/>
    </row>
    <row r="193" spans="1:6" ht="13.5">
      <c r="A193" s="12"/>
      <c r="B193" s="13"/>
      <c r="C193" s="116" t="s">
        <v>339</v>
      </c>
      <c r="D193" s="139">
        <v>8750</v>
      </c>
      <c r="E193" s="149">
        <v>8214</v>
      </c>
      <c r="F193" s="71"/>
    </row>
    <row r="194" spans="1:6" ht="13.5">
      <c r="A194" s="12"/>
      <c r="B194" s="13"/>
      <c r="C194" s="116" t="s">
        <v>340</v>
      </c>
      <c r="D194" s="139">
        <v>12659</v>
      </c>
      <c r="E194" s="149">
        <v>11807</v>
      </c>
      <c r="F194" s="71"/>
    </row>
    <row r="195" spans="1:6" ht="13.5">
      <c r="A195" s="12"/>
      <c r="B195" s="13"/>
      <c r="C195" s="116" t="s">
        <v>341</v>
      </c>
      <c r="D195" s="139">
        <v>7920</v>
      </c>
      <c r="E195" s="149">
        <v>7391</v>
      </c>
      <c r="F195" s="71"/>
    </row>
    <row r="196" spans="1:6" ht="13.5">
      <c r="A196" s="12"/>
      <c r="B196" s="13"/>
      <c r="C196" s="116" t="s">
        <v>342</v>
      </c>
      <c r="D196" s="139">
        <v>6944</v>
      </c>
      <c r="E196" s="149">
        <v>6507</v>
      </c>
      <c r="F196" s="71"/>
    </row>
    <row r="197" spans="1:6" ht="13.5">
      <c r="A197" s="12"/>
      <c r="B197" s="13"/>
      <c r="C197" s="116" t="s">
        <v>343</v>
      </c>
      <c r="D197" s="139">
        <v>17686</v>
      </c>
      <c r="E197" s="149">
        <v>16311</v>
      </c>
      <c r="F197" s="71"/>
    </row>
    <row r="198" spans="1:6" ht="13.5">
      <c r="A198" s="12"/>
      <c r="B198" s="13"/>
      <c r="C198" s="116" t="s">
        <v>344</v>
      </c>
      <c r="D198" s="139">
        <v>9966</v>
      </c>
      <c r="E198" s="149">
        <v>9361</v>
      </c>
      <c r="F198" s="71"/>
    </row>
    <row r="199" spans="1:6" ht="13.5">
      <c r="A199" s="12"/>
      <c r="B199" s="13"/>
      <c r="C199" s="116" t="s">
        <v>345</v>
      </c>
      <c r="D199" s="139">
        <v>9305</v>
      </c>
      <c r="E199" s="149">
        <v>8794</v>
      </c>
      <c r="F199" s="71"/>
    </row>
    <row r="200" spans="1:6" ht="13.5">
      <c r="A200" s="12"/>
      <c r="B200" s="13"/>
      <c r="C200" s="116" t="s">
        <v>346</v>
      </c>
      <c r="D200" s="139">
        <v>8380</v>
      </c>
      <c r="E200" s="149">
        <v>7764</v>
      </c>
      <c r="F200" s="71"/>
    </row>
    <row r="201" spans="1:6" ht="13.5">
      <c r="A201" s="12"/>
      <c r="B201" s="13"/>
      <c r="C201" s="116" t="s">
        <v>347</v>
      </c>
      <c r="D201" s="139">
        <v>7814</v>
      </c>
      <c r="E201" s="149">
        <v>7174</v>
      </c>
      <c r="F201" s="71"/>
    </row>
    <row r="202" spans="1:6" ht="13.5">
      <c r="A202" s="12"/>
      <c r="B202" s="13"/>
      <c r="C202" s="116" t="s">
        <v>348</v>
      </c>
      <c r="D202" s="139">
        <v>12079</v>
      </c>
      <c r="E202" s="149">
        <v>11201</v>
      </c>
      <c r="F202" s="71"/>
    </row>
    <row r="203" spans="1:6" ht="13.5">
      <c r="A203" s="12"/>
      <c r="B203" s="13"/>
      <c r="C203" s="116" t="s">
        <v>349</v>
      </c>
      <c r="D203" s="139">
        <v>8585</v>
      </c>
      <c r="E203" s="149">
        <v>8030</v>
      </c>
      <c r="F203" s="71"/>
    </row>
    <row r="204" spans="1:6" ht="13.5">
      <c r="A204" s="12"/>
      <c r="B204" s="13"/>
      <c r="C204" s="116" t="s">
        <v>350</v>
      </c>
      <c r="D204" s="139">
        <v>12686</v>
      </c>
      <c r="E204" s="149">
        <v>11702</v>
      </c>
      <c r="F204" s="71"/>
    </row>
    <row r="205" spans="1:6" ht="13.5">
      <c r="A205" s="12"/>
      <c r="B205" s="13"/>
      <c r="C205" s="116" t="s">
        <v>351</v>
      </c>
      <c r="D205" s="139">
        <v>8968</v>
      </c>
      <c r="E205" s="149">
        <v>8398</v>
      </c>
      <c r="F205" s="71"/>
    </row>
    <row r="206" spans="1:6" ht="13.5">
      <c r="A206" s="12"/>
      <c r="B206" s="13"/>
      <c r="C206" s="116" t="s">
        <v>352</v>
      </c>
      <c r="D206" s="139">
        <v>11440</v>
      </c>
      <c r="E206" s="149">
        <v>10774</v>
      </c>
      <c r="F206" s="71"/>
    </row>
    <row r="207" spans="1:6" ht="13.5">
      <c r="A207" s="12"/>
      <c r="B207" s="13"/>
      <c r="C207" s="116" t="s">
        <v>353</v>
      </c>
      <c r="D207" s="139">
        <v>7538</v>
      </c>
      <c r="E207" s="149">
        <v>7122</v>
      </c>
      <c r="F207" s="71"/>
    </row>
    <row r="208" spans="1:6" ht="13.5">
      <c r="A208" s="12"/>
      <c r="B208" s="13"/>
      <c r="C208" s="116" t="s">
        <v>354</v>
      </c>
      <c r="D208" s="139">
        <v>6419</v>
      </c>
      <c r="E208" s="149">
        <v>5971</v>
      </c>
      <c r="F208" s="71"/>
    </row>
    <row r="209" spans="1:6" ht="13.5">
      <c r="A209" s="12"/>
      <c r="B209" s="13"/>
      <c r="C209" s="116" t="s">
        <v>355</v>
      </c>
      <c r="D209" s="139">
        <v>7139</v>
      </c>
      <c r="E209" s="149">
        <v>6779</v>
      </c>
      <c r="F209" s="71"/>
    </row>
    <row r="210" spans="1:6" ht="13.5">
      <c r="A210" s="12"/>
      <c r="B210" s="13"/>
      <c r="C210" s="116" t="s">
        <v>356</v>
      </c>
      <c r="D210" s="139">
        <v>5705</v>
      </c>
      <c r="E210" s="149">
        <v>5373</v>
      </c>
      <c r="F210" s="71"/>
    </row>
    <row r="211" spans="1:6" ht="13.5">
      <c r="A211" s="12"/>
      <c r="B211" s="13"/>
      <c r="C211" s="116" t="s">
        <v>357</v>
      </c>
      <c r="D211" s="139">
        <v>3441</v>
      </c>
      <c r="E211" s="149">
        <v>3217</v>
      </c>
      <c r="F211" s="71"/>
    </row>
    <row r="212" spans="1:6" ht="13.5">
      <c r="A212" s="12"/>
      <c r="B212" s="13"/>
      <c r="C212" s="113" t="s">
        <v>358</v>
      </c>
      <c r="D212" s="150">
        <v>3924</v>
      </c>
      <c r="E212" s="151">
        <v>3683</v>
      </c>
      <c r="F212" s="16"/>
    </row>
    <row r="213" spans="1:5" ht="13.5">
      <c r="A213" s="135"/>
      <c r="B213" s="136"/>
      <c r="C213" s="152"/>
      <c r="D213" s="142"/>
      <c r="E213" s="153"/>
    </row>
    <row r="214" spans="1:6" ht="20.25" customHeight="1">
      <c r="A214" s="6" t="s">
        <v>359</v>
      </c>
      <c r="B214" s="7" t="s">
        <v>150</v>
      </c>
      <c r="C214" s="6" t="s">
        <v>3</v>
      </c>
      <c r="D214" s="6" t="s">
        <v>4</v>
      </c>
      <c r="E214" s="6" t="s">
        <v>5</v>
      </c>
      <c r="F214" s="6" t="s">
        <v>464</v>
      </c>
    </row>
    <row r="215" spans="1:6" ht="13.5">
      <c r="A215" s="148">
        <v>341</v>
      </c>
      <c r="B215" s="10" t="s">
        <v>310</v>
      </c>
      <c r="C215" s="11" t="s">
        <v>360</v>
      </c>
      <c r="D215" s="138"/>
      <c r="E215" s="138"/>
      <c r="F215" s="11"/>
    </row>
    <row r="216" spans="1:6" ht="13.5">
      <c r="A216" s="12"/>
      <c r="B216" s="13"/>
      <c r="C216" s="116" t="s">
        <v>361</v>
      </c>
      <c r="D216" s="139">
        <v>4564</v>
      </c>
      <c r="E216" s="149">
        <v>4128</v>
      </c>
      <c r="F216" s="71"/>
    </row>
    <row r="217" spans="1:6" ht="13.5">
      <c r="A217" s="12"/>
      <c r="B217" s="13"/>
      <c r="C217" s="116" t="s">
        <v>362</v>
      </c>
      <c r="D217" s="139">
        <v>3985</v>
      </c>
      <c r="E217" s="149">
        <v>3688</v>
      </c>
      <c r="F217" s="71"/>
    </row>
    <row r="218" spans="1:6" ht="13.5">
      <c r="A218" s="12"/>
      <c r="B218" s="13"/>
      <c r="C218" s="116" t="s">
        <v>363</v>
      </c>
      <c r="D218" s="139">
        <v>5160</v>
      </c>
      <c r="E218" s="149">
        <v>4852</v>
      </c>
      <c r="F218" s="71"/>
    </row>
    <row r="219" spans="1:6" ht="13.5">
      <c r="A219" s="12"/>
      <c r="B219" s="13"/>
      <c r="C219" s="116" t="s">
        <v>364</v>
      </c>
      <c r="D219" s="139">
        <v>2530</v>
      </c>
      <c r="E219" s="149">
        <v>2477</v>
      </c>
      <c r="F219" s="71"/>
    </row>
    <row r="220" spans="1:6" ht="13.5">
      <c r="A220" s="12"/>
      <c r="B220" s="13"/>
      <c r="C220" s="116" t="s">
        <v>365</v>
      </c>
      <c r="D220" s="139">
        <v>725</v>
      </c>
      <c r="E220" s="149">
        <v>723</v>
      </c>
      <c r="F220" s="71"/>
    </row>
    <row r="221" spans="1:6" ht="13.5">
      <c r="A221" s="12"/>
      <c r="B221" s="13"/>
      <c r="C221" s="116" t="s">
        <v>366</v>
      </c>
      <c r="D221" s="139">
        <v>1928</v>
      </c>
      <c r="E221" s="149">
        <v>1866</v>
      </c>
      <c r="F221" s="71"/>
    </row>
    <row r="222" spans="1:6" ht="13.5">
      <c r="A222" s="12"/>
      <c r="B222" s="13"/>
      <c r="C222" s="116" t="s">
        <v>367</v>
      </c>
      <c r="D222" s="139">
        <v>3010</v>
      </c>
      <c r="E222" s="149">
        <v>2866</v>
      </c>
      <c r="F222" s="71"/>
    </row>
    <row r="223" spans="1:6" ht="13.5">
      <c r="A223" s="12"/>
      <c r="B223" s="13"/>
      <c r="C223" s="116" t="s">
        <v>368</v>
      </c>
      <c r="D223" s="139">
        <v>6572</v>
      </c>
      <c r="E223" s="149">
        <v>6393</v>
      </c>
      <c r="F223" s="71"/>
    </row>
    <row r="224" spans="1:6" ht="13.5">
      <c r="A224" s="12"/>
      <c r="B224" s="13"/>
      <c r="C224" s="116" t="s">
        <v>369</v>
      </c>
      <c r="D224" s="139">
        <v>1648</v>
      </c>
      <c r="E224" s="149">
        <v>1628</v>
      </c>
      <c r="F224" s="71"/>
    </row>
    <row r="225" spans="1:6" ht="13.5">
      <c r="A225" s="12"/>
      <c r="B225" s="13"/>
      <c r="C225" s="116" t="s">
        <v>370</v>
      </c>
      <c r="D225" s="139">
        <v>977</v>
      </c>
      <c r="E225" s="149">
        <v>943</v>
      </c>
      <c r="F225" s="71"/>
    </row>
    <row r="226" spans="1:6" ht="13.5">
      <c r="A226" s="12"/>
      <c r="B226" s="13"/>
      <c r="C226" s="116" t="s">
        <v>371</v>
      </c>
      <c r="D226" s="139">
        <v>3639</v>
      </c>
      <c r="E226" s="149">
        <v>3534</v>
      </c>
      <c r="F226" s="71"/>
    </row>
    <row r="227" spans="1:6" ht="13.5">
      <c r="A227" s="12"/>
      <c r="B227" s="13"/>
      <c r="C227" s="116" t="s">
        <v>372</v>
      </c>
      <c r="D227" s="139">
        <v>3478</v>
      </c>
      <c r="E227" s="149">
        <v>3468</v>
      </c>
      <c r="F227" s="71"/>
    </row>
    <row r="228" spans="1:6" ht="13.5">
      <c r="A228" s="12"/>
      <c r="B228" s="13"/>
      <c r="C228" s="116" t="s">
        <v>373</v>
      </c>
      <c r="D228" s="139">
        <v>2489</v>
      </c>
      <c r="E228" s="154">
        <v>2391</v>
      </c>
      <c r="F228" s="71"/>
    </row>
    <row r="229" spans="1:6" ht="13.5">
      <c r="A229" s="12"/>
      <c r="B229" s="13"/>
      <c r="C229" s="116" t="s">
        <v>374</v>
      </c>
      <c r="D229" s="139">
        <v>1913</v>
      </c>
      <c r="E229" s="149">
        <v>1881</v>
      </c>
      <c r="F229" s="71"/>
    </row>
    <row r="230" spans="1:6" ht="13.5">
      <c r="A230" s="12"/>
      <c r="B230" s="13"/>
      <c r="C230" s="116" t="s">
        <v>375</v>
      </c>
      <c r="D230" s="139">
        <v>2907</v>
      </c>
      <c r="E230" s="149">
        <v>2853</v>
      </c>
      <c r="F230" s="71"/>
    </row>
    <row r="231" spans="1:6" ht="13.5">
      <c r="A231" s="12"/>
      <c r="B231" s="13"/>
      <c r="C231" s="116" t="s">
        <v>376</v>
      </c>
      <c r="D231" s="139">
        <v>1907</v>
      </c>
      <c r="E231" s="149">
        <v>1847</v>
      </c>
      <c r="F231" s="71"/>
    </row>
    <row r="232" spans="1:6" ht="13.5">
      <c r="A232" s="12"/>
      <c r="B232" s="13"/>
      <c r="C232" s="116" t="s">
        <v>377</v>
      </c>
      <c r="D232" s="139">
        <v>1573</v>
      </c>
      <c r="E232" s="149">
        <v>1558</v>
      </c>
      <c r="F232" s="71"/>
    </row>
    <row r="233" spans="1:6" ht="13.5">
      <c r="A233" s="12"/>
      <c r="B233" s="13"/>
      <c r="C233" s="116" t="s">
        <v>378</v>
      </c>
      <c r="D233" s="139">
        <v>2847</v>
      </c>
      <c r="E233" s="149">
        <v>2813</v>
      </c>
      <c r="F233" s="71"/>
    </row>
    <row r="234" spans="1:6" ht="13.5">
      <c r="A234" s="12"/>
      <c r="B234" s="13"/>
      <c r="C234" s="116" t="s">
        <v>379</v>
      </c>
      <c r="D234" s="139">
        <v>824</v>
      </c>
      <c r="E234" s="149">
        <v>826</v>
      </c>
      <c r="F234" s="71"/>
    </row>
    <row r="235" spans="1:6" ht="13.5">
      <c r="A235" s="12"/>
      <c r="B235" s="13"/>
      <c r="C235" s="116" t="s">
        <v>380</v>
      </c>
      <c r="D235" s="139">
        <v>615</v>
      </c>
      <c r="E235" s="149">
        <v>607</v>
      </c>
      <c r="F235" s="71"/>
    </row>
    <row r="236" spans="1:6" ht="13.5">
      <c r="A236" s="12"/>
      <c r="B236" s="13"/>
      <c r="C236" s="116" t="s">
        <v>381</v>
      </c>
      <c r="D236" s="139">
        <v>1518</v>
      </c>
      <c r="E236" s="154">
        <v>1490</v>
      </c>
      <c r="F236" s="71"/>
    </row>
    <row r="237" spans="1:6" ht="13.5">
      <c r="A237" s="12"/>
      <c r="B237" s="13"/>
      <c r="C237" s="116" t="s">
        <v>382</v>
      </c>
      <c r="D237" s="139">
        <v>1066</v>
      </c>
      <c r="E237" s="154">
        <v>1072</v>
      </c>
      <c r="F237" s="71"/>
    </row>
    <row r="238" spans="1:6" ht="13.5">
      <c r="A238" s="12"/>
      <c r="B238" s="13"/>
      <c r="C238" s="116" t="s">
        <v>383</v>
      </c>
      <c r="D238" s="139">
        <v>2439</v>
      </c>
      <c r="E238" s="149">
        <v>2406</v>
      </c>
      <c r="F238" s="71"/>
    </row>
    <row r="239" spans="1:6" ht="13.5">
      <c r="A239" s="12"/>
      <c r="B239" s="13"/>
      <c r="C239" s="116" t="s">
        <v>384</v>
      </c>
      <c r="D239" s="139">
        <v>3999</v>
      </c>
      <c r="E239" s="149">
        <v>3995</v>
      </c>
      <c r="F239" s="71"/>
    </row>
    <row r="240" spans="1:6" ht="13.5">
      <c r="A240" s="12"/>
      <c r="B240" s="13"/>
      <c r="C240" s="116" t="s">
        <v>385</v>
      </c>
      <c r="D240" s="139">
        <v>2371</v>
      </c>
      <c r="E240" s="149">
        <v>2313</v>
      </c>
      <c r="F240" s="71"/>
    </row>
    <row r="241" spans="1:6" ht="13.5">
      <c r="A241" s="12"/>
      <c r="B241" s="13"/>
      <c r="C241" s="116" t="s">
        <v>386</v>
      </c>
      <c r="D241" s="139">
        <v>334</v>
      </c>
      <c r="E241" s="154">
        <v>330</v>
      </c>
      <c r="F241" s="71"/>
    </row>
    <row r="242" spans="1:6" ht="13.5">
      <c r="A242" s="12"/>
      <c r="B242" s="13"/>
      <c r="C242" s="116" t="s">
        <v>387</v>
      </c>
      <c r="D242" s="139">
        <v>4230</v>
      </c>
      <c r="E242" s="154">
        <v>4098</v>
      </c>
      <c r="F242" s="71"/>
    </row>
    <row r="243" spans="1:6" ht="13.5">
      <c r="A243" s="12"/>
      <c r="B243" s="13"/>
      <c r="C243" s="116" t="s">
        <v>388</v>
      </c>
      <c r="D243" s="139">
        <v>1404</v>
      </c>
      <c r="E243" s="149">
        <v>1370</v>
      </c>
      <c r="F243" s="71"/>
    </row>
    <row r="244" spans="1:6" ht="13.5">
      <c r="A244" s="12"/>
      <c r="B244" s="13"/>
      <c r="C244" s="116" t="s">
        <v>389</v>
      </c>
      <c r="D244" s="139">
        <v>1856</v>
      </c>
      <c r="E244" s="149">
        <v>1817</v>
      </c>
      <c r="F244" s="71"/>
    </row>
    <row r="245" spans="1:6" ht="13.5">
      <c r="A245" s="12"/>
      <c r="B245" s="13"/>
      <c r="C245" s="116" t="s">
        <v>390</v>
      </c>
      <c r="D245" s="139">
        <v>4874</v>
      </c>
      <c r="E245" s="149">
        <v>4693</v>
      </c>
      <c r="F245" s="71"/>
    </row>
    <row r="246" spans="1:6" ht="13.5">
      <c r="A246" s="12"/>
      <c r="B246" s="13"/>
      <c r="C246" s="116" t="s">
        <v>391</v>
      </c>
      <c r="D246" s="139">
        <v>3320</v>
      </c>
      <c r="E246" s="149">
        <v>3220</v>
      </c>
      <c r="F246" s="71"/>
    </row>
    <row r="247" spans="1:6" ht="13.5">
      <c r="A247" s="12"/>
      <c r="B247" s="13"/>
      <c r="C247" s="116" t="s">
        <v>392</v>
      </c>
      <c r="D247" s="139">
        <v>2065</v>
      </c>
      <c r="E247" s="149">
        <v>2015</v>
      </c>
      <c r="F247" s="71"/>
    </row>
    <row r="248" spans="1:6" ht="13.5">
      <c r="A248" s="12"/>
      <c r="B248" s="13"/>
      <c r="C248" s="116" t="s">
        <v>393</v>
      </c>
      <c r="D248" s="139">
        <v>2037</v>
      </c>
      <c r="E248" s="154">
        <v>1981</v>
      </c>
      <c r="F248" s="71"/>
    </row>
    <row r="249" spans="1:6" ht="13.5">
      <c r="A249" s="12"/>
      <c r="B249" s="13"/>
      <c r="C249" s="116" t="s">
        <v>394</v>
      </c>
      <c r="D249" s="139">
        <v>6705</v>
      </c>
      <c r="E249" s="149">
        <v>6462</v>
      </c>
      <c r="F249" s="71"/>
    </row>
    <row r="250" spans="1:6" ht="13.5">
      <c r="A250" s="12"/>
      <c r="B250" s="13"/>
      <c r="C250" s="116" t="s">
        <v>395</v>
      </c>
      <c r="D250" s="139">
        <v>3300</v>
      </c>
      <c r="E250" s="149">
        <v>3226</v>
      </c>
      <c r="F250" s="71"/>
    </row>
    <row r="251" spans="1:6" ht="13.5">
      <c r="A251" s="12"/>
      <c r="B251" s="13"/>
      <c r="C251" s="116" t="s">
        <v>396</v>
      </c>
      <c r="D251" s="139">
        <v>753</v>
      </c>
      <c r="E251" s="149">
        <v>730</v>
      </c>
      <c r="F251" s="71"/>
    </row>
    <row r="252" spans="1:6" ht="13.5">
      <c r="A252" s="12"/>
      <c r="B252" s="13"/>
      <c r="C252" s="116" t="s">
        <v>397</v>
      </c>
      <c r="D252" s="139">
        <v>1536</v>
      </c>
      <c r="E252" s="154">
        <v>1493</v>
      </c>
      <c r="F252" s="71"/>
    </row>
    <row r="253" spans="1:6" ht="13.5">
      <c r="A253" s="12"/>
      <c r="B253" s="13"/>
      <c r="C253" s="116" t="s">
        <v>398</v>
      </c>
      <c r="D253" s="139">
        <v>2009</v>
      </c>
      <c r="E253" s="154">
        <v>1924</v>
      </c>
      <c r="F253" s="71"/>
    </row>
    <row r="254" spans="1:6" ht="13.5">
      <c r="A254" s="12"/>
      <c r="B254" s="13"/>
      <c r="C254" s="116" t="s">
        <v>399</v>
      </c>
      <c r="D254" s="139">
        <v>2736</v>
      </c>
      <c r="E254" s="149">
        <v>2653</v>
      </c>
      <c r="F254" s="71"/>
    </row>
    <row r="255" spans="1:6" ht="13.5">
      <c r="A255" s="12"/>
      <c r="B255" s="13"/>
      <c r="C255" s="116" t="s">
        <v>400</v>
      </c>
      <c r="D255" s="139">
        <v>4707</v>
      </c>
      <c r="E255" s="154">
        <v>4398</v>
      </c>
      <c r="F255" s="71"/>
    </row>
    <row r="256" spans="1:6" ht="13.5">
      <c r="A256" s="12"/>
      <c r="B256" s="13"/>
      <c r="C256" s="116" t="s">
        <v>401</v>
      </c>
      <c r="D256" s="139">
        <v>6296</v>
      </c>
      <c r="E256" s="154">
        <v>5937</v>
      </c>
      <c r="F256" s="71"/>
    </row>
    <row r="257" spans="1:6" ht="13.5">
      <c r="A257" s="12"/>
      <c r="B257" s="13"/>
      <c r="C257" s="116" t="s">
        <v>402</v>
      </c>
      <c r="D257" s="139">
        <v>3618</v>
      </c>
      <c r="E257" s="149">
        <v>3532</v>
      </c>
      <c r="F257" s="71"/>
    </row>
    <row r="258" spans="1:6" ht="13.5">
      <c r="A258" s="12"/>
      <c r="B258" s="13"/>
      <c r="C258" s="116" t="s">
        <v>403</v>
      </c>
      <c r="D258" s="139">
        <v>3776</v>
      </c>
      <c r="E258" s="149">
        <v>3573</v>
      </c>
      <c r="F258" s="71"/>
    </row>
    <row r="259" spans="1:6" ht="13.5">
      <c r="A259" s="12"/>
      <c r="B259" s="13"/>
      <c r="C259" s="116" t="s">
        <v>404</v>
      </c>
      <c r="D259" s="139">
        <v>3589</v>
      </c>
      <c r="E259" s="149">
        <v>3416</v>
      </c>
      <c r="F259" s="71"/>
    </row>
    <row r="260" spans="1:6" ht="13.5">
      <c r="A260" s="12"/>
      <c r="B260" s="13"/>
      <c r="C260" s="116" t="s">
        <v>405</v>
      </c>
      <c r="D260" s="139">
        <v>6010</v>
      </c>
      <c r="E260" s="154">
        <v>5640</v>
      </c>
      <c r="F260" s="71"/>
    </row>
    <row r="261" spans="1:6" ht="13.5">
      <c r="A261" s="12"/>
      <c r="B261" s="13"/>
      <c r="C261" s="116" t="s">
        <v>406</v>
      </c>
      <c r="D261" s="139">
        <v>3302</v>
      </c>
      <c r="E261" s="154">
        <v>3115</v>
      </c>
      <c r="F261" s="71"/>
    </row>
    <row r="262" spans="1:6" ht="13.5">
      <c r="A262" s="12"/>
      <c r="B262" s="13"/>
      <c r="C262" s="113" t="s">
        <v>407</v>
      </c>
      <c r="D262" s="150">
        <v>5334</v>
      </c>
      <c r="E262" s="155">
        <v>5065</v>
      </c>
      <c r="F262" s="16"/>
    </row>
    <row r="263" spans="1:6" ht="13.5">
      <c r="A263" s="18">
        <v>362</v>
      </c>
      <c r="B263" s="10" t="s">
        <v>408</v>
      </c>
      <c r="C263" s="11" t="s">
        <v>409</v>
      </c>
      <c r="D263" s="156">
        <v>101</v>
      </c>
      <c r="E263" s="157">
        <v>47</v>
      </c>
      <c r="F263" s="11"/>
    </row>
    <row r="264" spans="1:6" ht="13.5">
      <c r="A264" s="12"/>
      <c r="B264" s="13"/>
      <c r="C264" s="14" t="s">
        <v>410</v>
      </c>
      <c r="D264" s="158">
        <v>36</v>
      </c>
      <c r="E264" s="159">
        <v>17</v>
      </c>
      <c r="F264" s="71"/>
    </row>
    <row r="265" spans="1:6" ht="13.5">
      <c r="A265" s="12"/>
      <c r="B265" s="13"/>
      <c r="C265" s="14" t="s">
        <v>411</v>
      </c>
      <c r="D265" s="158">
        <v>23</v>
      </c>
      <c r="E265" s="159">
        <v>7</v>
      </c>
      <c r="F265" s="71"/>
    </row>
    <row r="266" spans="1:6" ht="13.5">
      <c r="A266" s="12"/>
      <c r="B266" s="13"/>
      <c r="C266" s="14" t="s">
        <v>412</v>
      </c>
      <c r="D266" s="158">
        <v>5</v>
      </c>
      <c r="E266" s="159">
        <v>3</v>
      </c>
      <c r="F266" s="71"/>
    </row>
    <row r="267" spans="1:6" ht="13.5">
      <c r="A267" s="12"/>
      <c r="B267" s="13"/>
      <c r="C267" s="14" t="s">
        <v>413</v>
      </c>
      <c r="D267" s="158">
        <v>17</v>
      </c>
      <c r="E267" s="159">
        <v>12</v>
      </c>
      <c r="F267" s="71"/>
    </row>
    <row r="268" spans="1:6" ht="13.5">
      <c r="A268" s="12"/>
      <c r="B268" s="13"/>
      <c r="C268" s="14" t="s">
        <v>414</v>
      </c>
      <c r="D268" s="158">
        <v>5</v>
      </c>
      <c r="E268" s="159">
        <v>2</v>
      </c>
      <c r="F268" s="71"/>
    </row>
    <row r="269" spans="1:6" ht="13.5">
      <c r="A269" s="12"/>
      <c r="B269" s="13"/>
      <c r="C269" s="14" t="s">
        <v>415</v>
      </c>
      <c r="D269" s="158">
        <v>6</v>
      </c>
      <c r="E269" s="159">
        <v>3</v>
      </c>
      <c r="F269" s="71"/>
    </row>
    <row r="270" spans="1:6" ht="13.5">
      <c r="A270" s="12"/>
      <c r="B270" s="13"/>
      <c r="C270" s="14" t="s">
        <v>416</v>
      </c>
      <c r="D270" s="158">
        <v>3</v>
      </c>
      <c r="E270" s="159">
        <v>1</v>
      </c>
      <c r="F270" s="71"/>
    </row>
    <row r="271" spans="1:6" ht="13.5">
      <c r="A271" s="12"/>
      <c r="B271" s="13"/>
      <c r="C271" s="14" t="s">
        <v>417</v>
      </c>
      <c r="D271" s="158">
        <v>6</v>
      </c>
      <c r="E271" s="159">
        <v>2</v>
      </c>
      <c r="F271" s="71"/>
    </row>
    <row r="272" spans="1:6" ht="13.5">
      <c r="A272" s="12"/>
      <c r="B272" s="13"/>
      <c r="C272" s="14" t="s">
        <v>418</v>
      </c>
      <c r="D272" s="158">
        <v>16</v>
      </c>
      <c r="E272" s="159">
        <v>5</v>
      </c>
      <c r="F272" s="71"/>
    </row>
    <row r="273" spans="1:6" ht="13.5">
      <c r="A273" s="12"/>
      <c r="B273" s="13"/>
      <c r="C273" s="14" t="s">
        <v>410</v>
      </c>
      <c r="D273" s="158">
        <v>8</v>
      </c>
      <c r="E273" s="159">
        <v>4</v>
      </c>
      <c r="F273" s="71"/>
    </row>
    <row r="274" spans="1:6" ht="13.5">
      <c r="A274" s="12"/>
      <c r="B274" s="13"/>
      <c r="C274" s="14" t="s">
        <v>411</v>
      </c>
      <c r="D274" s="158">
        <v>2</v>
      </c>
      <c r="E274" s="160" t="s">
        <v>419</v>
      </c>
      <c r="F274" s="71"/>
    </row>
    <row r="275" spans="1:6" ht="13.5">
      <c r="A275" s="12"/>
      <c r="B275" s="13"/>
      <c r="C275" s="14" t="s">
        <v>412</v>
      </c>
      <c r="D275" s="158">
        <v>1</v>
      </c>
      <c r="E275" s="160" t="s">
        <v>420</v>
      </c>
      <c r="F275" s="71"/>
    </row>
    <row r="276" spans="1:6" ht="13.5">
      <c r="A276" s="12"/>
      <c r="B276" s="13"/>
      <c r="C276" s="14" t="s">
        <v>413</v>
      </c>
      <c r="D276" s="158">
        <v>2</v>
      </c>
      <c r="E276" s="160" t="s">
        <v>420</v>
      </c>
      <c r="F276" s="71"/>
    </row>
    <row r="277" spans="1:6" ht="13.5">
      <c r="A277" s="12"/>
      <c r="B277" s="13"/>
      <c r="C277" s="14" t="s">
        <v>415</v>
      </c>
      <c r="D277" s="159">
        <v>1</v>
      </c>
      <c r="E277" s="160" t="s">
        <v>420</v>
      </c>
      <c r="F277" s="71"/>
    </row>
    <row r="278" spans="1:6" ht="13.5">
      <c r="A278" s="12"/>
      <c r="B278" s="13"/>
      <c r="C278" s="14" t="s">
        <v>416</v>
      </c>
      <c r="D278" s="160">
        <v>1</v>
      </c>
      <c r="E278" s="160" t="s">
        <v>421</v>
      </c>
      <c r="F278" s="71"/>
    </row>
    <row r="279" spans="1:6" ht="13.5">
      <c r="A279" s="18">
        <v>384</v>
      </c>
      <c r="B279" s="10" t="s">
        <v>422</v>
      </c>
      <c r="C279" s="11" t="s">
        <v>423</v>
      </c>
      <c r="D279" s="72">
        <v>45496</v>
      </c>
      <c r="E279" s="72">
        <v>40948</v>
      </c>
      <c r="F279" s="11"/>
    </row>
    <row r="280" spans="1:6" ht="13.5">
      <c r="A280" s="12"/>
      <c r="B280" s="13"/>
      <c r="C280" s="14" t="s">
        <v>424</v>
      </c>
      <c r="D280" s="25">
        <v>309</v>
      </c>
      <c r="E280" s="25">
        <v>279</v>
      </c>
      <c r="F280" s="71"/>
    </row>
    <row r="281" spans="1:6" ht="13.5">
      <c r="A281" s="12"/>
      <c r="B281" s="13"/>
      <c r="C281" s="14" t="s">
        <v>425</v>
      </c>
      <c r="D281" s="25">
        <v>56344</v>
      </c>
      <c r="E281" s="25">
        <v>50740</v>
      </c>
      <c r="F281" s="71"/>
    </row>
    <row r="282" spans="1:6" ht="13.5">
      <c r="A282" s="12"/>
      <c r="B282" s="13"/>
      <c r="C282" s="14" t="s">
        <v>426</v>
      </c>
      <c r="D282" s="25">
        <v>6768</v>
      </c>
      <c r="E282" s="25">
        <v>11316</v>
      </c>
      <c r="F282" s="71"/>
    </row>
    <row r="283" spans="1:6" ht="13.5">
      <c r="A283" s="12"/>
      <c r="B283" s="13"/>
      <c r="C283" s="14" t="s">
        <v>424</v>
      </c>
      <c r="D283" s="25">
        <v>69</v>
      </c>
      <c r="E283" s="25">
        <v>99</v>
      </c>
      <c r="F283" s="71"/>
    </row>
    <row r="284" spans="1:6" ht="13.5">
      <c r="A284" s="19"/>
      <c r="B284" s="15"/>
      <c r="C284" s="16" t="s">
        <v>425</v>
      </c>
      <c r="D284" s="26">
        <v>8969</v>
      </c>
      <c r="E284" s="26">
        <v>14573</v>
      </c>
      <c r="F284" s="16"/>
    </row>
    <row r="285" spans="1:6" ht="13.5">
      <c r="A285" s="6">
        <v>385</v>
      </c>
      <c r="B285" s="7" t="s">
        <v>427</v>
      </c>
      <c r="C285" s="9" t="s">
        <v>152</v>
      </c>
      <c r="D285" s="161" t="s">
        <v>428</v>
      </c>
      <c r="E285" s="6" t="s">
        <v>429</v>
      </c>
      <c r="F285" s="71"/>
    </row>
    <row r="286" spans="1:6" ht="13.5">
      <c r="A286" s="6">
        <v>387</v>
      </c>
      <c r="B286" s="7" t="s">
        <v>430</v>
      </c>
      <c r="C286" s="9" t="s">
        <v>431</v>
      </c>
      <c r="D286" s="127">
        <v>1549</v>
      </c>
      <c r="E286" s="127">
        <v>1649</v>
      </c>
      <c r="F286" s="9"/>
    </row>
    <row r="287" spans="1:6" ht="13.5">
      <c r="A287" s="27">
        <v>387</v>
      </c>
      <c r="B287" s="10" t="s">
        <v>432</v>
      </c>
      <c r="C287" s="75" t="s">
        <v>433</v>
      </c>
      <c r="D287" s="111">
        <v>2752</v>
      </c>
      <c r="E287" s="112">
        <v>2750</v>
      </c>
      <c r="F287" s="71"/>
    </row>
    <row r="288" spans="1:6" ht="13.5">
      <c r="A288" s="23"/>
      <c r="B288" s="15"/>
      <c r="C288" s="121" t="s">
        <v>434</v>
      </c>
      <c r="D288" s="109">
        <v>1572</v>
      </c>
      <c r="E288" s="110">
        <v>1574</v>
      </c>
      <c r="F288" s="71"/>
    </row>
    <row r="289" spans="1:6" ht="13.5">
      <c r="A289" s="24">
        <v>394</v>
      </c>
      <c r="B289" s="162" t="s">
        <v>435</v>
      </c>
      <c r="C289" s="9" t="s">
        <v>436</v>
      </c>
      <c r="D289" s="128">
        <v>7265</v>
      </c>
      <c r="E289" s="128">
        <v>115753</v>
      </c>
      <c r="F289" s="9"/>
    </row>
    <row r="290" spans="1:6" ht="13.5">
      <c r="A290" s="27">
        <v>398</v>
      </c>
      <c r="B290" s="163" t="s">
        <v>437</v>
      </c>
      <c r="C290" s="11" t="s">
        <v>438</v>
      </c>
      <c r="D290" s="82">
        <v>7461</v>
      </c>
      <c r="E290" s="82">
        <v>7511</v>
      </c>
      <c r="F290" s="71"/>
    </row>
    <row r="291" spans="1:6" ht="13.5">
      <c r="A291" s="22"/>
      <c r="B291" s="164"/>
      <c r="C291" s="14" t="s">
        <v>439</v>
      </c>
      <c r="D291" s="108">
        <v>7574</v>
      </c>
      <c r="E291" s="108">
        <v>7613</v>
      </c>
      <c r="F291" s="71"/>
    </row>
    <row r="292" spans="1:6" ht="13.5">
      <c r="A292" s="22"/>
      <c r="B292" s="164"/>
      <c r="C292" s="14" t="s">
        <v>440</v>
      </c>
      <c r="D292" s="108">
        <v>7635</v>
      </c>
      <c r="E292" s="108">
        <v>7674</v>
      </c>
      <c r="F292" s="71"/>
    </row>
    <row r="293" spans="1:6" ht="13.5">
      <c r="A293" s="22"/>
      <c r="B293" s="164"/>
      <c r="C293" s="14" t="s">
        <v>441</v>
      </c>
      <c r="D293" s="108">
        <v>1224</v>
      </c>
      <c r="E293" s="108">
        <v>1200</v>
      </c>
      <c r="F293" s="71"/>
    </row>
    <row r="294" spans="1:6" ht="13.5">
      <c r="A294" s="22"/>
      <c r="B294" s="164"/>
      <c r="C294" s="14" t="s">
        <v>442</v>
      </c>
      <c r="D294" s="108">
        <v>547</v>
      </c>
      <c r="E294" s="108">
        <v>523</v>
      </c>
      <c r="F294" s="71"/>
    </row>
    <row r="295" spans="1:6" ht="13.5">
      <c r="A295" s="23"/>
      <c r="B295" s="165"/>
      <c r="C295" s="16" t="s">
        <v>443</v>
      </c>
      <c r="D295" s="110">
        <v>2814</v>
      </c>
      <c r="E295" s="110">
        <v>2812</v>
      </c>
      <c r="F295" s="71"/>
    </row>
    <row r="296" spans="1:6" ht="27">
      <c r="A296" s="6">
        <v>399</v>
      </c>
      <c r="B296" s="7" t="s">
        <v>444</v>
      </c>
      <c r="C296" s="9" t="s">
        <v>445</v>
      </c>
      <c r="D296" s="17">
        <v>352</v>
      </c>
      <c r="E296" s="17">
        <v>340</v>
      </c>
      <c r="F296" s="9"/>
    </row>
  </sheetData>
  <mergeCells count="1">
    <mergeCell ref="A3:F3"/>
  </mergeCells>
  <printOptions horizontalCentered="1"/>
  <pageMargins left="0.5905511811023623" right="0.5905511811023623" top="0.5905511811023623" bottom="0.5905511811023623" header="0.3937007874015748" footer="0.3937007874015748"/>
  <pageSetup fitToHeight="4" horizontalDpi="600" verticalDpi="600" orientation="portrait" paperSize="9" scale="72" r:id="rId1"/>
  <headerFooter alignWithMargins="0">
    <oddHeader>&amp;RH14統計年鑑訂正表(1)H15.9</oddHeader>
    <oddFooter>&amp;C&amp;P／&amp;N</oddFooter>
  </headerFooter>
  <rowBreaks count="3" manualBreakCount="3">
    <brk id="57" max="5" man="1"/>
    <brk id="131" max="5" man="1"/>
    <brk id="21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A1" sqref="A1"/>
    </sheetView>
  </sheetViews>
  <sheetFormatPr defaultColWidth="9.00390625" defaultRowHeight="13.5"/>
  <cols>
    <col min="1" max="1" width="7.625" style="20" customWidth="1"/>
    <col min="2" max="2" width="10.625" style="21" customWidth="1"/>
    <col min="3" max="3" width="27.625" style="8" customWidth="1"/>
    <col min="4" max="4" width="20.00390625" style="5" bestFit="1" customWidth="1"/>
    <col min="5" max="5" width="22.25390625" style="5" bestFit="1" customWidth="1"/>
    <col min="6" max="10" width="9.00390625" style="3" customWidth="1"/>
    <col min="11" max="16384" width="9.00390625" style="8" customWidth="1"/>
  </cols>
  <sheetData>
    <row r="1" spans="1:10" s="180" customFormat="1" ht="18.75">
      <c r="A1" s="1" t="s">
        <v>138</v>
      </c>
      <c r="B1" s="184"/>
      <c r="C1" s="185"/>
      <c r="D1" s="186"/>
      <c r="E1" s="187"/>
      <c r="F1" s="185"/>
      <c r="G1" s="185"/>
      <c r="H1" s="185"/>
      <c r="I1" s="185"/>
      <c r="J1" s="185"/>
    </row>
    <row r="2" spans="1:10" s="180" customFormat="1" ht="18.75" customHeight="1">
      <c r="A2" s="183"/>
      <c r="B2" s="184"/>
      <c r="C2" s="185"/>
      <c r="D2" s="186"/>
      <c r="E2" s="187"/>
      <c r="F2" s="185"/>
      <c r="G2" s="185"/>
      <c r="H2" s="185"/>
      <c r="I2" s="185"/>
      <c r="J2" s="185"/>
    </row>
    <row r="3" spans="1:10" s="180" customFormat="1" ht="27" customHeight="1">
      <c r="A3" s="215" t="s">
        <v>0</v>
      </c>
      <c r="B3" s="215"/>
      <c r="C3" s="215"/>
      <c r="D3" s="215"/>
      <c r="E3" s="215"/>
      <c r="F3" s="215"/>
      <c r="G3" s="185"/>
      <c r="H3" s="185"/>
      <c r="I3" s="185"/>
      <c r="J3" s="185"/>
    </row>
    <row r="4" ht="15.75" customHeight="1">
      <c r="F4" s="5" t="s">
        <v>461</v>
      </c>
    </row>
    <row r="5" spans="1:6" ht="15.75" customHeight="1">
      <c r="A5" s="6" t="s">
        <v>1</v>
      </c>
      <c r="B5" s="7" t="s">
        <v>2</v>
      </c>
      <c r="C5" s="6" t="s">
        <v>3</v>
      </c>
      <c r="D5" s="6" t="s">
        <v>4</v>
      </c>
      <c r="E5" s="6" t="s">
        <v>5</v>
      </c>
      <c r="F5" s="190" t="s">
        <v>464</v>
      </c>
    </row>
    <row r="6" spans="1:6" ht="15.75" customHeight="1">
      <c r="A6" s="6">
        <v>138</v>
      </c>
      <c r="B6" s="7" t="s">
        <v>6</v>
      </c>
      <c r="C6" s="9" t="s">
        <v>7</v>
      </c>
      <c r="D6" s="17">
        <v>748</v>
      </c>
      <c r="E6" s="17">
        <v>747</v>
      </c>
      <c r="F6" s="161"/>
    </row>
    <row r="7" spans="1:6" ht="15.75" customHeight="1">
      <c r="A7" s="27">
        <v>152</v>
      </c>
      <c r="B7" s="10" t="s">
        <v>22</v>
      </c>
      <c r="C7" s="11" t="s">
        <v>9</v>
      </c>
      <c r="D7" s="28" t="s">
        <v>23</v>
      </c>
      <c r="E7" s="29" t="s">
        <v>24</v>
      </c>
      <c r="F7" s="113"/>
    </row>
    <row r="8" spans="1:6" ht="15.75" customHeight="1">
      <c r="A8" s="22"/>
      <c r="B8" s="13"/>
      <c r="C8" s="14"/>
      <c r="D8" s="31" t="s">
        <v>25</v>
      </c>
      <c r="E8" s="31" t="s">
        <v>26</v>
      </c>
      <c r="F8" s="113"/>
    </row>
    <row r="9" spans="1:6" ht="15.75" customHeight="1">
      <c r="A9" s="22"/>
      <c r="B9" s="13"/>
      <c r="C9" s="14"/>
      <c r="D9" s="31" t="s">
        <v>27</v>
      </c>
      <c r="E9" s="31" t="s">
        <v>28</v>
      </c>
      <c r="F9" s="113"/>
    </row>
    <row r="10" spans="1:6" ht="15.75" customHeight="1">
      <c r="A10" s="23"/>
      <c r="B10" s="15"/>
      <c r="C10" s="16"/>
      <c r="D10" s="30" t="s">
        <v>29</v>
      </c>
      <c r="E10" s="30" t="s">
        <v>30</v>
      </c>
      <c r="F10" s="113"/>
    </row>
    <row r="11" spans="1:6" ht="15.75" customHeight="1">
      <c r="A11" s="23">
        <v>168</v>
      </c>
      <c r="B11" s="15" t="s">
        <v>31</v>
      </c>
      <c r="C11" s="16" t="s">
        <v>32</v>
      </c>
      <c r="D11" s="17" t="s">
        <v>10</v>
      </c>
      <c r="E11" s="17" t="s">
        <v>33</v>
      </c>
      <c r="F11" s="113"/>
    </row>
    <row r="12" spans="1:6" ht="15.75" customHeight="1">
      <c r="A12" s="24">
        <v>184</v>
      </c>
      <c r="B12" s="7" t="s">
        <v>8</v>
      </c>
      <c r="C12" s="9" t="s">
        <v>9</v>
      </c>
      <c r="D12" s="17" t="s">
        <v>10</v>
      </c>
      <c r="E12" s="17" t="s">
        <v>11</v>
      </c>
      <c r="F12" s="113"/>
    </row>
    <row r="13" spans="1:6" ht="13.5">
      <c r="A13" s="236">
        <v>210</v>
      </c>
      <c r="B13" s="237" t="s">
        <v>34</v>
      </c>
      <c r="C13" s="238" t="s">
        <v>36</v>
      </c>
      <c r="D13" s="239" t="s">
        <v>465</v>
      </c>
      <c r="E13" s="239" t="s">
        <v>35</v>
      </c>
      <c r="F13" s="210" t="s">
        <v>462</v>
      </c>
    </row>
    <row r="14" spans="1:6" ht="15.75" customHeight="1">
      <c r="A14" s="240">
        <v>237</v>
      </c>
      <c r="B14" s="237" t="s">
        <v>469</v>
      </c>
      <c r="C14" s="238" t="s">
        <v>12</v>
      </c>
      <c r="D14" s="241"/>
      <c r="E14" s="241"/>
      <c r="F14" s="200" t="s">
        <v>467</v>
      </c>
    </row>
    <row r="15" spans="1:6" ht="15.75" customHeight="1">
      <c r="A15" s="242"/>
      <c r="B15" s="229"/>
      <c r="C15" s="233" t="s">
        <v>13</v>
      </c>
      <c r="D15" s="243">
        <f>6985444+607</f>
        <v>6986051</v>
      </c>
      <c r="E15" s="243">
        <v>6985444</v>
      </c>
      <c r="F15" s="200" t="s">
        <v>463</v>
      </c>
    </row>
    <row r="16" spans="1:6" ht="15.75" customHeight="1">
      <c r="A16" s="242"/>
      <c r="B16" s="229"/>
      <c r="C16" s="233" t="s">
        <v>14</v>
      </c>
      <c r="D16" s="243">
        <f>29441+46+76+1+177+3</f>
        <v>29744</v>
      </c>
      <c r="E16" s="243">
        <v>29441</v>
      </c>
      <c r="F16" s="113"/>
    </row>
    <row r="17" spans="1:6" ht="15.75" customHeight="1">
      <c r="A17" s="242"/>
      <c r="B17" s="229"/>
      <c r="C17" s="233" t="s">
        <v>15</v>
      </c>
      <c r="D17" s="243">
        <f>1975471+176084+4617+634</f>
        <v>2156806</v>
      </c>
      <c r="E17" s="243">
        <v>1975471</v>
      </c>
      <c r="F17" s="113"/>
    </row>
    <row r="18" spans="1:6" ht="15.75" customHeight="1">
      <c r="A18" s="242"/>
      <c r="B18" s="229"/>
      <c r="C18" s="233" t="s">
        <v>16</v>
      </c>
      <c r="D18" s="243">
        <f>265111+6653</f>
        <v>271764</v>
      </c>
      <c r="E18" s="243">
        <v>265111</v>
      </c>
      <c r="F18" s="113"/>
    </row>
    <row r="19" spans="1:6" ht="15.75" customHeight="1">
      <c r="A19" s="242"/>
      <c r="B19" s="229"/>
      <c r="C19" s="233" t="s">
        <v>17</v>
      </c>
      <c r="D19" s="241"/>
      <c r="E19" s="241"/>
      <c r="F19" s="113"/>
    </row>
    <row r="20" spans="1:6" ht="15.75" customHeight="1">
      <c r="A20" s="242"/>
      <c r="B20" s="229"/>
      <c r="C20" s="233" t="s">
        <v>14</v>
      </c>
      <c r="D20" s="243">
        <f>32043+102+154</f>
        <v>32299</v>
      </c>
      <c r="E20" s="243">
        <v>32043</v>
      </c>
      <c r="F20" s="113"/>
    </row>
    <row r="21" spans="1:6" ht="15.75" customHeight="1">
      <c r="A21" s="242"/>
      <c r="B21" s="229"/>
      <c r="C21" s="233" t="s">
        <v>15</v>
      </c>
      <c r="D21" s="243">
        <f>2717335+5153</f>
        <v>2722488</v>
      </c>
      <c r="E21" s="243">
        <v>2717335</v>
      </c>
      <c r="F21" s="113"/>
    </row>
    <row r="22" spans="1:6" ht="15.75" customHeight="1">
      <c r="A22" s="242"/>
      <c r="B22" s="229"/>
      <c r="C22" s="233" t="s">
        <v>21</v>
      </c>
      <c r="D22" s="241"/>
      <c r="E22" s="241"/>
      <c r="F22" s="113"/>
    </row>
    <row r="23" spans="1:6" ht="15.75" customHeight="1">
      <c r="A23" s="242"/>
      <c r="B23" s="229"/>
      <c r="C23" s="233" t="s">
        <v>18</v>
      </c>
      <c r="D23" s="243">
        <f>143+1+1</f>
        <v>145</v>
      </c>
      <c r="E23" s="243">
        <v>143</v>
      </c>
      <c r="F23" s="113"/>
    </row>
    <row r="24" spans="1:6" ht="15.75" customHeight="1">
      <c r="A24" s="242"/>
      <c r="B24" s="229"/>
      <c r="C24" s="233" t="s">
        <v>19</v>
      </c>
      <c r="D24" s="243">
        <f>24880+164+429</f>
        <v>25473</v>
      </c>
      <c r="E24" s="243">
        <v>24880</v>
      </c>
      <c r="F24" s="113"/>
    </row>
    <row r="25" spans="1:6" ht="15.75" customHeight="1">
      <c r="A25" s="242"/>
      <c r="B25" s="229"/>
      <c r="C25" s="233" t="s">
        <v>20</v>
      </c>
      <c r="D25" s="243">
        <f>19140+2072</f>
        <v>21212</v>
      </c>
      <c r="E25" s="243">
        <v>19140</v>
      </c>
      <c r="F25" s="113"/>
    </row>
    <row r="26" spans="1:6" ht="15.75" customHeight="1">
      <c r="A26" s="244"/>
      <c r="B26" s="245"/>
      <c r="C26" s="246" t="s">
        <v>19</v>
      </c>
      <c r="D26" s="247">
        <f>8706318+39814</f>
        <v>8746132</v>
      </c>
      <c r="E26" s="247">
        <v>8706318</v>
      </c>
      <c r="F26" s="189"/>
    </row>
    <row r="27" spans="1:6" ht="36">
      <c r="A27" s="211">
        <v>356357</v>
      </c>
      <c r="B27" s="7" t="s">
        <v>143</v>
      </c>
      <c r="C27" s="9" t="s">
        <v>144</v>
      </c>
      <c r="D27" s="212" t="s">
        <v>145</v>
      </c>
      <c r="E27" s="212" t="s">
        <v>146</v>
      </c>
      <c r="F27" s="213" t="s">
        <v>468</v>
      </c>
    </row>
    <row r="28" spans="1:6" ht="15.75" customHeight="1">
      <c r="A28" s="19">
        <v>369</v>
      </c>
      <c r="B28" s="15" t="s">
        <v>147</v>
      </c>
      <c r="C28" s="16" t="s">
        <v>148</v>
      </c>
      <c r="D28" s="26" t="s">
        <v>446</v>
      </c>
      <c r="E28" s="26" t="s">
        <v>446</v>
      </c>
      <c r="F28" s="189"/>
    </row>
    <row r="29" ht="15.75" customHeight="1"/>
  </sheetData>
  <mergeCells count="1">
    <mergeCell ref="A3:F3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&amp;C- 1/3 -</oddFooter>
  </headerFooter>
  <ignoredErrors>
    <ignoredError sqref="B2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O50"/>
  <sheetViews>
    <sheetView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2" width="4.375" style="47" customWidth="1"/>
    <col min="3" max="3" width="6.375" style="48" customWidth="1"/>
    <col min="4" max="4" width="5.625" style="48" customWidth="1"/>
    <col min="5" max="5" width="6.375" style="48" customWidth="1"/>
    <col min="6" max="6" width="4.875" style="48" bestFit="1" customWidth="1"/>
    <col min="7" max="7" width="5.625" style="48" customWidth="1"/>
    <col min="8" max="8" width="5.50390625" style="48" bestFit="1" customWidth="1"/>
    <col min="9" max="9" width="6.375" style="48" customWidth="1"/>
    <col min="10" max="10" width="5.625" style="48" customWidth="1"/>
    <col min="11" max="11" width="6.375" style="0" customWidth="1"/>
    <col min="12" max="12" width="5.50390625" style="48" bestFit="1" customWidth="1"/>
    <col min="13" max="13" width="6.125" style="48" customWidth="1"/>
    <col min="14" max="14" width="5.50390625" style="48" bestFit="1" customWidth="1"/>
    <col min="15" max="15" width="6.125" style="49" bestFit="1" customWidth="1"/>
    <col min="16" max="16" width="4.875" style="48" bestFit="1" customWidth="1"/>
    <col min="17" max="17" width="7.125" style="48" customWidth="1"/>
    <col min="18" max="18" width="5.50390625" style="48" bestFit="1" customWidth="1"/>
    <col min="19" max="19" width="6.375" style="48" customWidth="1"/>
    <col min="20" max="20" width="4.875" style="48" bestFit="1" customWidth="1"/>
    <col min="21" max="21" width="4.875" style="0" customWidth="1"/>
    <col min="23" max="23" width="4.00390625" style="0" bestFit="1" customWidth="1"/>
    <col min="24" max="24" width="5.50390625" style="0" bestFit="1" customWidth="1"/>
    <col min="25" max="25" width="4.875" style="0" bestFit="1" customWidth="1"/>
    <col min="26" max="26" width="5.50390625" style="0" customWidth="1"/>
    <col min="27" max="27" width="4.875" style="0" bestFit="1" customWidth="1"/>
    <col min="28" max="28" width="5.50390625" style="0" customWidth="1"/>
    <col min="29" max="30" width="5.50390625" style="0" bestFit="1" customWidth="1"/>
    <col min="31" max="31" width="4.875" style="0" bestFit="1" customWidth="1"/>
    <col min="32" max="32" width="6.50390625" style="0" bestFit="1" customWidth="1"/>
    <col min="33" max="35" width="5.50390625" style="0" bestFit="1" customWidth="1"/>
    <col min="36" max="36" width="6.125" style="0" bestFit="1" customWidth="1"/>
    <col min="37" max="37" width="4.875" style="0" bestFit="1" customWidth="1"/>
    <col min="38" max="38" width="6.50390625" style="0" bestFit="1" customWidth="1"/>
    <col min="39" max="40" width="5.50390625" style="0" bestFit="1" customWidth="1"/>
    <col min="41" max="41" width="4.875" style="0" bestFit="1" customWidth="1"/>
  </cols>
  <sheetData>
    <row r="1" ht="17.25">
      <c r="A1" s="179" t="s">
        <v>457</v>
      </c>
    </row>
    <row r="3" ht="13.5">
      <c r="A3" s="46" t="s">
        <v>54</v>
      </c>
    </row>
    <row r="4" ht="14.25" thickBot="1">
      <c r="A4" t="s">
        <v>55</v>
      </c>
    </row>
    <row r="5" spans="1:21" ht="14.25" thickTop="1">
      <c r="A5" s="222" t="s">
        <v>57</v>
      </c>
      <c r="B5" s="223"/>
      <c r="C5" s="219" t="s">
        <v>58</v>
      </c>
      <c r="D5" s="220"/>
      <c r="E5" s="219" t="s">
        <v>59</v>
      </c>
      <c r="F5" s="220"/>
      <c r="G5" s="219" t="s">
        <v>60</v>
      </c>
      <c r="H5" s="220"/>
      <c r="I5" s="219" t="s">
        <v>61</v>
      </c>
      <c r="J5" s="220"/>
      <c r="K5" s="219" t="s">
        <v>62</v>
      </c>
      <c r="L5" s="220"/>
      <c r="M5" s="219" t="s">
        <v>63</v>
      </c>
      <c r="N5" s="220"/>
      <c r="O5" s="219" t="s">
        <v>64</v>
      </c>
      <c r="P5" s="220"/>
      <c r="Q5" s="219" t="s">
        <v>65</v>
      </c>
      <c r="R5" s="220"/>
      <c r="S5" s="219" t="s">
        <v>66</v>
      </c>
      <c r="T5" s="221"/>
      <c r="U5" s="36"/>
    </row>
    <row r="6" spans="1:21" ht="13.5">
      <c r="A6" s="36"/>
      <c r="B6" s="53"/>
      <c r="C6" s="216" t="s">
        <v>67</v>
      </c>
      <c r="D6" s="217"/>
      <c r="E6" s="216" t="s">
        <v>68</v>
      </c>
      <c r="F6" s="217"/>
      <c r="G6" s="216" t="s">
        <v>69</v>
      </c>
      <c r="H6" s="217"/>
      <c r="I6" s="216" t="s">
        <v>70</v>
      </c>
      <c r="J6" s="217"/>
      <c r="K6" s="216" t="s">
        <v>71</v>
      </c>
      <c r="L6" s="217"/>
      <c r="M6" s="216" t="s">
        <v>72</v>
      </c>
      <c r="N6" s="217"/>
      <c r="O6" s="216" t="s">
        <v>73</v>
      </c>
      <c r="P6" s="217"/>
      <c r="Q6" s="216" t="s">
        <v>74</v>
      </c>
      <c r="R6" s="217"/>
      <c r="S6" s="216" t="s">
        <v>75</v>
      </c>
      <c r="T6" s="218"/>
      <c r="U6" s="36"/>
    </row>
    <row r="7" spans="1:20" s="59" customFormat="1" ht="13.5">
      <c r="A7" s="55"/>
      <c r="B7" s="56"/>
      <c r="C7" s="57" t="s">
        <v>76</v>
      </c>
      <c r="D7" s="57" t="s">
        <v>77</v>
      </c>
      <c r="E7" s="57" t="s">
        <v>76</v>
      </c>
      <c r="F7" s="57" t="s">
        <v>77</v>
      </c>
      <c r="G7" s="57" t="s">
        <v>76</v>
      </c>
      <c r="H7" s="57" t="s">
        <v>77</v>
      </c>
      <c r="I7" s="57" t="s">
        <v>76</v>
      </c>
      <c r="J7" s="57" t="s">
        <v>77</v>
      </c>
      <c r="K7" s="57" t="s">
        <v>76</v>
      </c>
      <c r="L7" s="57" t="s">
        <v>77</v>
      </c>
      <c r="M7" s="57" t="s">
        <v>76</v>
      </c>
      <c r="N7" s="57" t="s">
        <v>77</v>
      </c>
      <c r="O7" s="57" t="s">
        <v>76</v>
      </c>
      <c r="P7" s="57" t="s">
        <v>77</v>
      </c>
      <c r="Q7" s="57" t="s">
        <v>76</v>
      </c>
      <c r="R7" s="57" t="s">
        <v>77</v>
      </c>
      <c r="S7" s="57" t="s">
        <v>76</v>
      </c>
      <c r="T7" s="58" t="s">
        <v>77</v>
      </c>
    </row>
    <row r="8" spans="1:20" s="59" customFormat="1" ht="13.5">
      <c r="A8" s="60"/>
      <c r="B8" s="61"/>
      <c r="C8" s="62" t="s">
        <v>78</v>
      </c>
      <c r="D8" s="62" t="s">
        <v>79</v>
      </c>
      <c r="E8" s="62" t="s">
        <v>78</v>
      </c>
      <c r="F8" s="62" t="s">
        <v>79</v>
      </c>
      <c r="G8" s="62" t="s">
        <v>78</v>
      </c>
      <c r="H8" s="62" t="s">
        <v>79</v>
      </c>
      <c r="I8" s="62" t="s">
        <v>78</v>
      </c>
      <c r="J8" s="62" t="s">
        <v>79</v>
      </c>
      <c r="K8" s="62" t="s">
        <v>78</v>
      </c>
      <c r="L8" s="62" t="s">
        <v>79</v>
      </c>
      <c r="M8" s="62" t="s">
        <v>78</v>
      </c>
      <c r="N8" s="62" t="s">
        <v>79</v>
      </c>
      <c r="O8" s="62" t="s">
        <v>78</v>
      </c>
      <c r="P8" s="62" t="s">
        <v>79</v>
      </c>
      <c r="Q8" s="62" t="s">
        <v>78</v>
      </c>
      <c r="R8" s="62" t="s">
        <v>79</v>
      </c>
      <c r="S8" s="62" t="s">
        <v>78</v>
      </c>
      <c r="T8" s="54" t="s">
        <v>79</v>
      </c>
    </row>
    <row r="9" spans="1:20" ht="13.5">
      <c r="A9" s="37" t="s">
        <v>80</v>
      </c>
      <c r="B9" s="53" t="s">
        <v>81</v>
      </c>
      <c r="C9" s="63">
        <v>9.13</v>
      </c>
      <c r="D9" s="63">
        <v>2.64</v>
      </c>
      <c r="E9" s="63">
        <v>11.07</v>
      </c>
      <c r="F9" s="63">
        <v>5.29</v>
      </c>
      <c r="G9" s="63">
        <v>25.91</v>
      </c>
      <c r="H9" s="63">
        <v>7.44</v>
      </c>
      <c r="I9" s="63">
        <v>25.98</v>
      </c>
      <c r="J9" s="63">
        <v>5.25</v>
      </c>
      <c r="K9" s="64" t="s">
        <v>82</v>
      </c>
      <c r="L9" s="64" t="s">
        <v>82</v>
      </c>
      <c r="M9" s="63">
        <v>15.43</v>
      </c>
      <c r="N9" s="63">
        <v>8.24</v>
      </c>
      <c r="O9" s="65" t="s">
        <v>83</v>
      </c>
      <c r="P9" s="63">
        <v>0.98</v>
      </c>
      <c r="Q9" s="63">
        <v>115.67</v>
      </c>
      <c r="R9" s="63">
        <v>17.61</v>
      </c>
      <c r="S9" s="63">
        <v>9.13</v>
      </c>
      <c r="T9" s="63">
        <v>3.24</v>
      </c>
    </row>
    <row r="10" spans="1:20" ht="13.5">
      <c r="A10" s="37"/>
      <c r="B10" s="53">
        <v>2</v>
      </c>
      <c r="C10" s="63">
        <v>10.98</v>
      </c>
      <c r="D10" s="63">
        <v>2.97</v>
      </c>
      <c r="E10" s="63">
        <v>13.58</v>
      </c>
      <c r="F10" s="63">
        <v>5.52</v>
      </c>
      <c r="G10" s="63">
        <v>28.04</v>
      </c>
      <c r="H10" s="63">
        <v>7.57</v>
      </c>
      <c r="I10" s="63">
        <v>30.37</v>
      </c>
      <c r="J10" s="63">
        <v>6.02</v>
      </c>
      <c r="K10" s="64" t="s">
        <v>82</v>
      </c>
      <c r="L10" s="64" t="s">
        <v>82</v>
      </c>
      <c r="M10" s="63">
        <v>25.04</v>
      </c>
      <c r="N10" s="63">
        <v>12.64</v>
      </c>
      <c r="O10" s="65" t="s">
        <v>85</v>
      </c>
      <c r="P10" s="63">
        <v>0.97</v>
      </c>
      <c r="Q10" s="63">
        <v>127.71</v>
      </c>
      <c r="R10" s="63">
        <v>17.94</v>
      </c>
      <c r="S10" s="63">
        <v>12.52</v>
      </c>
      <c r="T10" s="63">
        <v>4.4</v>
      </c>
    </row>
    <row r="11" spans="1:20" ht="13.5">
      <c r="A11" s="37"/>
      <c r="B11" s="53">
        <v>3</v>
      </c>
      <c r="C11" s="63">
        <v>12.82</v>
      </c>
      <c r="D11" s="63">
        <v>3.21</v>
      </c>
      <c r="E11" s="63">
        <v>15.66</v>
      </c>
      <c r="F11" s="63">
        <v>5.79</v>
      </c>
      <c r="G11" s="63">
        <v>29.88</v>
      </c>
      <c r="H11" s="63">
        <v>7.67</v>
      </c>
      <c r="I11" s="63">
        <v>33.97</v>
      </c>
      <c r="J11" s="63">
        <v>7.04</v>
      </c>
      <c r="K11" s="64" t="s">
        <v>82</v>
      </c>
      <c r="L11" s="64" t="s">
        <v>82</v>
      </c>
      <c r="M11" s="63">
        <v>34.36</v>
      </c>
      <c r="N11" s="63">
        <v>16.29</v>
      </c>
      <c r="O11" s="65" t="s">
        <v>87</v>
      </c>
      <c r="P11" s="63">
        <v>0.94</v>
      </c>
      <c r="Q11" s="63">
        <v>138.53</v>
      </c>
      <c r="R11" s="63">
        <v>18.53</v>
      </c>
      <c r="S11" s="63">
        <v>16.65</v>
      </c>
      <c r="T11" s="63">
        <v>5.69</v>
      </c>
    </row>
    <row r="12" spans="1:20" ht="13.5">
      <c r="A12" s="37"/>
      <c r="B12" s="53">
        <v>4</v>
      </c>
      <c r="C12" s="63">
        <v>14.86</v>
      </c>
      <c r="D12" s="63">
        <v>3.45</v>
      </c>
      <c r="E12" s="63">
        <v>17.55</v>
      </c>
      <c r="F12" s="63">
        <v>5.67</v>
      </c>
      <c r="G12" s="63">
        <v>31.59</v>
      </c>
      <c r="H12" s="63">
        <v>7.74</v>
      </c>
      <c r="I12" s="63">
        <v>37.86</v>
      </c>
      <c r="J12" s="63">
        <v>7.33</v>
      </c>
      <c r="K12" s="64" t="s">
        <v>82</v>
      </c>
      <c r="L12" s="64" t="s">
        <v>82</v>
      </c>
      <c r="M12" s="63">
        <v>42.67</v>
      </c>
      <c r="N12" s="63">
        <v>18.54</v>
      </c>
      <c r="O12" s="65" t="s">
        <v>89</v>
      </c>
      <c r="P12" s="63">
        <v>0.91</v>
      </c>
      <c r="Q12" s="63">
        <v>147.32</v>
      </c>
      <c r="R12" s="63">
        <v>19.49</v>
      </c>
      <c r="S12" s="63">
        <v>20.9</v>
      </c>
      <c r="T12" s="63">
        <v>6.78</v>
      </c>
    </row>
    <row r="13" spans="1:20" ht="13.5">
      <c r="A13" s="37"/>
      <c r="B13" s="53">
        <v>5</v>
      </c>
      <c r="C13" s="63">
        <v>17.1</v>
      </c>
      <c r="D13" s="63">
        <v>3.96</v>
      </c>
      <c r="E13" s="63">
        <v>19.21</v>
      </c>
      <c r="F13" s="63">
        <v>5.65</v>
      </c>
      <c r="G13" s="63">
        <v>33.57</v>
      </c>
      <c r="H13" s="63">
        <v>7.91</v>
      </c>
      <c r="I13" s="63">
        <v>41.23</v>
      </c>
      <c r="J13" s="63">
        <v>7.06</v>
      </c>
      <c r="K13" s="64" t="s">
        <v>82</v>
      </c>
      <c r="L13" s="64" t="s">
        <v>82</v>
      </c>
      <c r="M13" s="63">
        <v>49.64</v>
      </c>
      <c r="N13" s="63">
        <v>19.62</v>
      </c>
      <c r="O13" s="65" t="s">
        <v>91</v>
      </c>
      <c r="P13" s="63">
        <v>0.88</v>
      </c>
      <c r="Q13" s="63">
        <v>155.56</v>
      </c>
      <c r="R13" s="63">
        <v>19.88</v>
      </c>
      <c r="S13" s="63">
        <v>24.95</v>
      </c>
      <c r="T13" s="63">
        <v>7.71</v>
      </c>
    </row>
    <row r="14" spans="1:20" ht="13.5">
      <c r="A14" s="37"/>
      <c r="B14" s="53">
        <v>6</v>
      </c>
      <c r="C14" s="63">
        <v>20.17</v>
      </c>
      <c r="D14" s="63">
        <v>4.85</v>
      </c>
      <c r="E14" s="63">
        <v>21.05</v>
      </c>
      <c r="F14" s="63">
        <v>5.52</v>
      </c>
      <c r="G14" s="63">
        <v>35.41</v>
      </c>
      <c r="H14" s="63">
        <v>8.11</v>
      </c>
      <c r="I14" s="63">
        <v>44.06</v>
      </c>
      <c r="J14" s="63">
        <v>7.14</v>
      </c>
      <c r="K14" s="64" t="s">
        <v>82</v>
      </c>
      <c r="L14" s="64" t="s">
        <v>82</v>
      </c>
      <c r="M14" s="63">
        <v>57.44</v>
      </c>
      <c r="N14" s="63">
        <v>20.98</v>
      </c>
      <c r="O14" s="65" t="s">
        <v>93</v>
      </c>
      <c r="P14" s="63">
        <v>0.85</v>
      </c>
      <c r="Q14" s="63">
        <v>166</v>
      </c>
      <c r="R14" s="63">
        <v>21.83</v>
      </c>
      <c r="S14" s="63">
        <v>28.91</v>
      </c>
      <c r="T14" s="63">
        <v>8.69</v>
      </c>
    </row>
    <row r="15" spans="1:20" ht="13.5">
      <c r="A15" s="37" t="s">
        <v>95</v>
      </c>
      <c r="B15" s="53" t="s">
        <v>81</v>
      </c>
      <c r="C15" s="63">
        <v>24.67</v>
      </c>
      <c r="D15" s="63">
        <v>6.42</v>
      </c>
      <c r="E15" s="63">
        <v>23.61</v>
      </c>
      <c r="F15" s="63">
        <v>5.57</v>
      </c>
      <c r="G15" s="63">
        <v>40.46</v>
      </c>
      <c r="H15" s="63">
        <v>9.06</v>
      </c>
      <c r="I15" s="63">
        <v>46.57</v>
      </c>
      <c r="J15" s="63">
        <v>7.02</v>
      </c>
      <c r="K15" s="65" t="s">
        <v>96</v>
      </c>
      <c r="L15" s="63">
        <v>44.57</v>
      </c>
      <c r="M15" s="63">
        <v>66.99</v>
      </c>
      <c r="N15" s="63">
        <v>21.54</v>
      </c>
      <c r="O15" s="65" t="s">
        <v>97</v>
      </c>
      <c r="P15" s="63">
        <v>0.87</v>
      </c>
      <c r="Q15" s="63">
        <v>181.41</v>
      </c>
      <c r="R15" s="63">
        <v>24.7</v>
      </c>
      <c r="S15" s="63">
        <v>19.07</v>
      </c>
      <c r="T15" s="63">
        <v>4.74</v>
      </c>
    </row>
    <row r="16" spans="1:20" ht="13.5">
      <c r="A16" s="37"/>
      <c r="B16" s="53">
        <v>2</v>
      </c>
      <c r="C16" s="63">
        <v>30.92</v>
      </c>
      <c r="D16" s="63">
        <v>7.36</v>
      </c>
      <c r="E16" s="63">
        <v>27.4</v>
      </c>
      <c r="F16" s="63">
        <v>5.95</v>
      </c>
      <c r="G16" s="63">
        <v>45.21</v>
      </c>
      <c r="H16" s="63">
        <v>9.99</v>
      </c>
      <c r="I16" s="63">
        <v>50.2</v>
      </c>
      <c r="J16" s="63">
        <v>7.43</v>
      </c>
      <c r="K16" s="65" t="s">
        <v>100</v>
      </c>
      <c r="L16" s="63">
        <v>46.56</v>
      </c>
      <c r="M16" s="63">
        <v>81.18</v>
      </c>
      <c r="N16" s="63">
        <v>21.16</v>
      </c>
      <c r="O16" s="65" t="s">
        <v>101</v>
      </c>
      <c r="P16" s="63">
        <v>0.78</v>
      </c>
      <c r="Q16" s="63">
        <v>198.77</v>
      </c>
      <c r="R16" s="63">
        <v>26.04</v>
      </c>
      <c r="S16" s="63">
        <v>22.11</v>
      </c>
      <c r="T16" s="63">
        <v>5.37</v>
      </c>
    </row>
    <row r="17" spans="1:20" ht="13.5">
      <c r="A17" s="37"/>
      <c r="B17" s="53">
        <v>3</v>
      </c>
      <c r="C17" s="63">
        <v>36.63</v>
      </c>
      <c r="D17" s="63">
        <v>7.44</v>
      </c>
      <c r="E17" s="63">
        <v>29.58</v>
      </c>
      <c r="F17" s="63">
        <v>6.19</v>
      </c>
      <c r="G17" s="63">
        <v>49.42</v>
      </c>
      <c r="H17" s="63">
        <v>10.53</v>
      </c>
      <c r="I17" s="63">
        <v>52.78</v>
      </c>
      <c r="J17" s="63">
        <v>7.63</v>
      </c>
      <c r="K17" s="65" t="s">
        <v>104</v>
      </c>
      <c r="L17" s="63">
        <v>46.21</v>
      </c>
      <c r="M17" s="63">
        <v>86.68</v>
      </c>
      <c r="N17" s="63">
        <v>20.63</v>
      </c>
      <c r="O17" s="65" t="s">
        <v>105</v>
      </c>
      <c r="P17" s="63">
        <v>0.69</v>
      </c>
      <c r="Q17" s="63">
        <v>213.3</v>
      </c>
      <c r="R17" s="63">
        <v>25.34</v>
      </c>
      <c r="S17" s="63">
        <v>24.8</v>
      </c>
      <c r="T17" s="63">
        <v>5.71</v>
      </c>
    </row>
    <row r="18" spans="1:20" ht="13.5">
      <c r="A18" s="37" t="s">
        <v>108</v>
      </c>
      <c r="B18" s="53" t="s">
        <v>81</v>
      </c>
      <c r="C18" s="63">
        <v>39.06</v>
      </c>
      <c r="D18" s="63">
        <v>6.93</v>
      </c>
      <c r="E18" s="63">
        <v>28.76</v>
      </c>
      <c r="F18" s="63">
        <v>5.96</v>
      </c>
      <c r="G18" s="63">
        <v>48.05</v>
      </c>
      <c r="H18" s="63">
        <v>10.54</v>
      </c>
      <c r="I18" s="63">
        <v>52.69</v>
      </c>
      <c r="J18" s="63">
        <v>7.52</v>
      </c>
      <c r="K18" s="65" t="s">
        <v>109</v>
      </c>
      <c r="L18" s="63">
        <v>48.08</v>
      </c>
      <c r="M18" s="63">
        <v>72.28</v>
      </c>
      <c r="N18" s="63">
        <v>21.22</v>
      </c>
      <c r="O18" s="65" t="s">
        <v>110</v>
      </c>
      <c r="P18" s="63">
        <v>0.66</v>
      </c>
      <c r="Q18" s="63">
        <v>219.8</v>
      </c>
      <c r="R18" s="63">
        <v>24.41</v>
      </c>
      <c r="S18" s="63">
        <v>25.32</v>
      </c>
      <c r="T18" s="63">
        <v>5.51</v>
      </c>
    </row>
    <row r="19" spans="1:20" ht="13.5">
      <c r="A19" s="37" t="s">
        <v>113</v>
      </c>
      <c r="B19" s="53">
        <v>2</v>
      </c>
      <c r="C19" s="63">
        <v>41.63</v>
      </c>
      <c r="D19" s="63">
        <v>6.9</v>
      </c>
      <c r="E19" s="63">
        <v>30.21</v>
      </c>
      <c r="F19" s="63">
        <v>6</v>
      </c>
      <c r="G19" s="63">
        <v>49.79</v>
      </c>
      <c r="H19" s="63">
        <v>10.8</v>
      </c>
      <c r="I19" s="63">
        <v>54.01</v>
      </c>
      <c r="J19" s="63">
        <v>7.55</v>
      </c>
      <c r="K19" s="65" t="s">
        <v>114</v>
      </c>
      <c r="L19" s="63">
        <v>48.39</v>
      </c>
      <c r="M19" s="63">
        <v>78.18</v>
      </c>
      <c r="N19" s="63">
        <v>21.18</v>
      </c>
      <c r="O19" s="65" t="s">
        <v>115</v>
      </c>
      <c r="P19" s="63">
        <v>0.62</v>
      </c>
      <c r="Q19" s="63">
        <v>226.8</v>
      </c>
      <c r="R19" s="63">
        <v>23.71</v>
      </c>
      <c r="S19" s="63">
        <v>26.77</v>
      </c>
      <c r="T19" s="63">
        <v>5.6</v>
      </c>
    </row>
    <row r="20" spans="1:20" ht="13.5">
      <c r="A20" s="37"/>
      <c r="B20" s="53">
        <v>3</v>
      </c>
      <c r="C20" s="63">
        <v>43.02</v>
      </c>
      <c r="D20" s="63">
        <v>6.98</v>
      </c>
      <c r="E20" s="63">
        <v>30.52</v>
      </c>
      <c r="F20" s="63">
        <v>6.21</v>
      </c>
      <c r="G20" s="63">
        <v>49.86</v>
      </c>
      <c r="H20" s="63">
        <v>10.84</v>
      </c>
      <c r="I20" s="63">
        <v>54.32</v>
      </c>
      <c r="J20" s="63">
        <v>7.49</v>
      </c>
      <c r="K20" s="65" t="s">
        <v>117</v>
      </c>
      <c r="L20" s="63">
        <v>48.57</v>
      </c>
      <c r="M20" s="63">
        <v>79.91</v>
      </c>
      <c r="N20" s="63">
        <v>20.55</v>
      </c>
      <c r="O20" s="65" t="s">
        <v>118</v>
      </c>
      <c r="P20" s="63">
        <v>0.59</v>
      </c>
      <c r="Q20" s="63">
        <v>231.5</v>
      </c>
      <c r="R20" s="63">
        <v>23.16</v>
      </c>
      <c r="S20" s="63">
        <v>27.64</v>
      </c>
      <c r="T20" s="63">
        <v>5.69</v>
      </c>
    </row>
    <row r="21" spans="1:20" ht="13.5">
      <c r="A21" s="37" t="s">
        <v>108</v>
      </c>
      <c r="B21" s="53" t="s">
        <v>81</v>
      </c>
      <c r="C21" s="63">
        <v>39.67</v>
      </c>
      <c r="D21" s="63">
        <v>8.36</v>
      </c>
      <c r="E21" s="63">
        <v>22.94</v>
      </c>
      <c r="F21" s="63">
        <v>6.38</v>
      </c>
      <c r="G21" s="63">
        <v>42.82</v>
      </c>
      <c r="H21" s="63">
        <v>10.8</v>
      </c>
      <c r="I21" s="63">
        <v>41.39</v>
      </c>
      <c r="J21" s="63">
        <v>10.6</v>
      </c>
      <c r="K21" s="65" t="s">
        <v>120</v>
      </c>
      <c r="L21" s="63">
        <v>43.95</v>
      </c>
      <c r="M21" s="63">
        <v>50.78</v>
      </c>
      <c r="N21" s="63">
        <v>20.82</v>
      </c>
      <c r="O21" s="65" t="s">
        <v>121</v>
      </c>
      <c r="P21" s="63">
        <v>1.12</v>
      </c>
      <c r="Q21" s="63">
        <v>202.22</v>
      </c>
      <c r="R21" s="63">
        <v>32.61</v>
      </c>
      <c r="S21" s="63">
        <v>22.54</v>
      </c>
      <c r="T21" s="63">
        <v>5.98</v>
      </c>
    </row>
    <row r="22" spans="1:20" ht="13.5">
      <c r="A22" s="37" t="s">
        <v>124</v>
      </c>
      <c r="B22" s="53">
        <v>2</v>
      </c>
      <c r="C22" s="63">
        <v>42.1</v>
      </c>
      <c r="D22" s="63">
        <v>8.18</v>
      </c>
      <c r="E22" s="63">
        <v>22.74</v>
      </c>
      <c r="F22" s="63">
        <v>6.19</v>
      </c>
      <c r="G22" s="63">
        <v>43.09</v>
      </c>
      <c r="H22" s="63">
        <v>11.16</v>
      </c>
      <c r="I22" s="63">
        <v>44.1</v>
      </c>
      <c r="J22" s="63">
        <v>9.64</v>
      </c>
      <c r="K22" s="65" t="s">
        <v>125</v>
      </c>
      <c r="L22" s="63">
        <v>46.5</v>
      </c>
      <c r="M22" s="63">
        <v>43.94</v>
      </c>
      <c r="N22" s="63">
        <v>27.28</v>
      </c>
      <c r="O22" s="65" t="s">
        <v>126</v>
      </c>
      <c r="P22" s="63">
        <v>1.21</v>
      </c>
      <c r="Q22" s="63">
        <v>209.75</v>
      </c>
      <c r="R22" s="63">
        <v>31.42</v>
      </c>
      <c r="S22" s="63">
        <v>23.57</v>
      </c>
      <c r="T22" s="63">
        <v>5.98</v>
      </c>
    </row>
    <row r="23" spans="1:20" ht="13.5">
      <c r="A23" s="36"/>
      <c r="B23" s="53">
        <v>3</v>
      </c>
      <c r="C23" s="63">
        <v>42.85</v>
      </c>
      <c r="D23" s="63">
        <v>8.52</v>
      </c>
      <c r="E23" s="63">
        <v>22.69</v>
      </c>
      <c r="F23" s="63">
        <v>7.18</v>
      </c>
      <c r="G23" s="63">
        <v>45.05</v>
      </c>
      <c r="H23" s="63">
        <v>11.51</v>
      </c>
      <c r="I23" s="63">
        <v>43.63</v>
      </c>
      <c r="J23" s="63">
        <v>10.11</v>
      </c>
      <c r="K23" s="65" t="s">
        <v>128</v>
      </c>
      <c r="L23" s="63">
        <v>47.37</v>
      </c>
      <c r="M23" s="63">
        <v>57.51</v>
      </c>
      <c r="N23" s="63">
        <v>27.8</v>
      </c>
      <c r="O23" s="65" t="s">
        <v>121</v>
      </c>
      <c r="P23" s="63">
        <v>1.38</v>
      </c>
      <c r="Q23" s="63">
        <v>211.56</v>
      </c>
      <c r="R23" s="63">
        <v>33.32</v>
      </c>
      <c r="S23" s="63">
        <v>24.24</v>
      </c>
      <c r="T23" s="63">
        <v>5.62</v>
      </c>
    </row>
    <row r="24" spans="1:20" ht="13.5">
      <c r="A24" s="42"/>
      <c r="B24" s="66">
        <v>4</v>
      </c>
      <c r="C24" s="67">
        <v>42.3</v>
      </c>
      <c r="D24" s="67">
        <v>8.52</v>
      </c>
      <c r="E24" s="67">
        <v>23</v>
      </c>
      <c r="F24" s="67">
        <v>7.67</v>
      </c>
      <c r="G24" s="67">
        <v>43.77</v>
      </c>
      <c r="H24" s="67">
        <v>10.55</v>
      </c>
      <c r="I24" s="67">
        <v>42.78</v>
      </c>
      <c r="J24" s="67">
        <v>9.51</v>
      </c>
      <c r="K24" s="68" t="s">
        <v>131</v>
      </c>
      <c r="L24" s="68">
        <v>43.6</v>
      </c>
      <c r="M24" s="67">
        <v>41.38</v>
      </c>
      <c r="N24" s="67">
        <v>29.36</v>
      </c>
      <c r="O24" s="68" t="s">
        <v>132</v>
      </c>
      <c r="P24" s="67">
        <v>1.25</v>
      </c>
      <c r="Q24" s="67">
        <v>213.3</v>
      </c>
      <c r="R24" s="67">
        <v>30.61</v>
      </c>
      <c r="S24" s="67">
        <v>24.51</v>
      </c>
      <c r="T24" s="67">
        <v>5.81</v>
      </c>
    </row>
    <row r="25" ht="13.5">
      <c r="A25" t="s">
        <v>139</v>
      </c>
    </row>
    <row r="26" ht="13.5">
      <c r="A26" t="s">
        <v>140</v>
      </c>
    </row>
    <row r="27" ht="13.5">
      <c r="A27" t="s">
        <v>141</v>
      </c>
    </row>
    <row r="28" spans="1:20" ht="13.5">
      <c r="A28" s="36"/>
      <c r="B28" s="69"/>
      <c r="C28" s="51"/>
      <c r="D28" s="51"/>
      <c r="E28" s="51"/>
      <c r="F28" s="51"/>
      <c r="G28" s="51"/>
      <c r="H28" s="51"/>
      <c r="I28" s="51"/>
      <c r="J28" s="51"/>
      <c r="K28" s="52"/>
      <c r="L28" s="51"/>
      <c r="M28" s="51"/>
      <c r="N28" s="51"/>
      <c r="O28" s="52"/>
      <c r="P28" s="51"/>
      <c r="Q28" s="51"/>
      <c r="R28" s="51"/>
      <c r="S28" s="51"/>
      <c r="T28" s="51"/>
    </row>
    <row r="29" spans="1:20" ht="14.25" thickBot="1">
      <c r="A29" s="36" t="s">
        <v>56</v>
      </c>
      <c r="B29" s="50"/>
      <c r="C29" s="51"/>
      <c r="D29" s="51"/>
      <c r="E29" s="51"/>
      <c r="F29" s="51"/>
      <c r="G29" s="51"/>
      <c r="H29" s="51"/>
      <c r="I29" s="51"/>
      <c r="J29" s="51"/>
      <c r="K29" s="52"/>
      <c r="L29" s="51"/>
      <c r="M29" s="51"/>
      <c r="N29" s="51"/>
      <c r="O29" s="52"/>
      <c r="P29" s="51"/>
      <c r="Q29" s="51"/>
      <c r="R29" s="51"/>
      <c r="S29" s="51"/>
      <c r="T29" s="51"/>
    </row>
    <row r="30" spans="1:20" ht="14.25" thickTop="1">
      <c r="A30" s="222" t="s">
        <v>57</v>
      </c>
      <c r="B30" s="223"/>
      <c r="C30" s="219" t="s">
        <v>58</v>
      </c>
      <c r="D30" s="220"/>
      <c r="E30" s="219" t="s">
        <v>59</v>
      </c>
      <c r="F30" s="220"/>
      <c r="G30" s="219" t="s">
        <v>60</v>
      </c>
      <c r="H30" s="220"/>
      <c r="I30" s="219" t="s">
        <v>61</v>
      </c>
      <c r="J30" s="220"/>
      <c r="K30" s="219" t="s">
        <v>62</v>
      </c>
      <c r="L30" s="220"/>
      <c r="M30" s="219" t="s">
        <v>63</v>
      </c>
      <c r="N30" s="220"/>
      <c r="O30" s="219" t="s">
        <v>64</v>
      </c>
      <c r="P30" s="220"/>
      <c r="Q30" s="219" t="s">
        <v>65</v>
      </c>
      <c r="R30" s="220"/>
      <c r="S30" s="219" t="s">
        <v>66</v>
      </c>
      <c r="T30" s="221"/>
    </row>
    <row r="31" spans="1:41" ht="13.5">
      <c r="A31" s="36"/>
      <c r="B31" s="53"/>
      <c r="C31" s="216" t="s">
        <v>67</v>
      </c>
      <c r="D31" s="217"/>
      <c r="E31" s="216" t="s">
        <v>68</v>
      </c>
      <c r="F31" s="217"/>
      <c r="G31" s="216" t="s">
        <v>69</v>
      </c>
      <c r="H31" s="217"/>
      <c r="I31" s="216" t="s">
        <v>70</v>
      </c>
      <c r="J31" s="217"/>
      <c r="K31" s="216" t="s">
        <v>71</v>
      </c>
      <c r="L31" s="217"/>
      <c r="M31" s="216" t="s">
        <v>72</v>
      </c>
      <c r="N31" s="217"/>
      <c r="O31" s="216" t="s">
        <v>73</v>
      </c>
      <c r="P31" s="217"/>
      <c r="Q31" s="216" t="s">
        <v>74</v>
      </c>
      <c r="R31" s="217"/>
      <c r="S31" s="216" t="s">
        <v>75</v>
      </c>
      <c r="T31" s="218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1:20" s="59" customFormat="1" ht="13.5">
      <c r="A32" s="55"/>
      <c r="B32" s="56"/>
      <c r="C32" s="57" t="s">
        <v>76</v>
      </c>
      <c r="D32" s="57" t="s">
        <v>77</v>
      </c>
      <c r="E32" s="57" t="s">
        <v>76</v>
      </c>
      <c r="F32" s="57" t="s">
        <v>77</v>
      </c>
      <c r="G32" s="57" t="s">
        <v>76</v>
      </c>
      <c r="H32" s="57" t="s">
        <v>77</v>
      </c>
      <c r="I32" s="57" t="s">
        <v>76</v>
      </c>
      <c r="J32" s="57" t="s">
        <v>77</v>
      </c>
      <c r="K32" s="57" t="s">
        <v>76</v>
      </c>
      <c r="L32" s="57" t="s">
        <v>77</v>
      </c>
      <c r="M32" s="57" t="s">
        <v>76</v>
      </c>
      <c r="N32" s="57" t="s">
        <v>77</v>
      </c>
      <c r="O32" s="57" t="s">
        <v>76</v>
      </c>
      <c r="P32" s="57" t="s">
        <v>77</v>
      </c>
      <c r="Q32" s="57" t="s">
        <v>76</v>
      </c>
      <c r="R32" s="57" t="s">
        <v>77</v>
      </c>
      <c r="S32" s="57" t="s">
        <v>76</v>
      </c>
      <c r="T32" s="58" t="s">
        <v>77</v>
      </c>
    </row>
    <row r="33" spans="1:41" s="59" customFormat="1" ht="13.5">
      <c r="A33" s="60"/>
      <c r="B33" s="61"/>
      <c r="C33" s="62" t="s">
        <v>78</v>
      </c>
      <c r="D33" s="62" t="s">
        <v>79</v>
      </c>
      <c r="E33" s="62" t="s">
        <v>78</v>
      </c>
      <c r="F33" s="62" t="s">
        <v>79</v>
      </c>
      <c r="G33" s="62" t="s">
        <v>78</v>
      </c>
      <c r="H33" s="62" t="s">
        <v>79</v>
      </c>
      <c r="I33" s="62" t="s">
        <v>78</v>
      </c>
      <c r="J33" s="62" t="s">
        <v>79</v>
      </c>
      <c r="K33" s="62" t="s">
        <v>78</v>
      </c>
      <c r="L33" s="62" t="s">
        <v>79</v>
      </c>
      <c r="M33" s="62" t="s">
        <v>78</v>
      </c>
      <c r="N33" s="62" t="s">
        <v>79</v>
      </c>
      <c r="O33" s="62" t="s">
        <v>78</v>
      </c>
      <c r="P33" s="62" t="s">
        <v>79</v>
      </c>
      <c r="Q33" s="62" t="s">
        <v>78</v>
      </c>
      <c r="R33" s="62" t="s">
        <v>79</v>
      </c>
      <c r="S33" s="62" t="s">
        <v>78</v>
      </c>
      <c r="T33" s="54" t="s">
        <v>79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20" ht="13.5">
      <c r="A34" s="37" t="s">
        <v>80</v>
      </c>
      <c r="B34" s="53" t="s">
        <v>81</v>
      </c>
      <c r="C34" s="65">
        <v>8.43</v>
      </c>
      <c r="D34" s="65">
        <v>2.4</v>
      </c>
      <c r="E34" s="65">
        <v>10.4</v>
      </c>
      <c r="F34" s="65">
        <v>4.94</v>
      </c>
      <c r="G34" s="65">
        <v>27.65</v>
      </c>
      <c r="H34" s="65">
        <v>7.26</v>
      </c>
      <c r="I34" s="65">
        <v>25.09</v>
      </c>
      <c r="J34" s="65">
        <v>4.69</v>
      </c>
      <c r="K34" s="64" t="s">
        <v>82</v>
      </c>
      <c r="L34" s="64" t="s">
        <v>82</v>
      </c>
      <c r="M34" s="65">
        <v>13.91</v>
      </c>
      <c r="N34" s="65">
        <v>6.42</v>
      </c>
      <c r="O34" s="65" t="s">
        <v>84</v>
      </c>
      <c r="P34" s="65">
        <v>0.93</v>
      </c>
      <c r="Q34" s="65">
        <v>106.16</v>
      </c>
      <c r="R34" s="65">
        <v>16.9</v>
      </c>
      <c r="S34" s="65">
        <v>6.27</v>
      </c>
      <c r="T34" s="65">
        <v>2.03</v>
      </c>
    </row>
    <row r="35" spans="1:20" ht="13.5">
      <c r="A35" s="37"/>
      <c r="B35" s="53">
        <v>2</v>
      </c>
      <c r="C35" s="65">
        <v>10.17</v>
      </c>
      <c r="D35" s="65">
        <v>2.62</v>
      </c>
      <c r="E35" s="65">
        <v>12.7</v>
      </c>
      <c r="F35" s="65">
        <v>4.92</v>
      </c>
      <c r="G35" s="65">
        <v>30.16</v>
      </c>
      <c r="H35" s="65">
        <v>7.49</v>
      </c>
      <c r="I35" s="65">
        <v>29.01</v>
      </c>
      <c r="J35" s="65">
        <v>5.2</v>
      </c>
      <c r="K35" s="64" t="s">
        <v>82</v>
      </c>
      <c r="L35" s="64" t="s">
        <v>82</v>
      </c>
      <c r="M35" s="65">
        <v>20.21</v>
      </c>
      <c r="N35" s="65">
        <v>9.17</v>
      </c>
      <c r="O35" s="65" t="s">
        <v>86</v>
      </c>
      <c r="P35" s="65">
        <v>0.89</v>
      </c>
      <c r="Q35" s="65">
        <v>118.2</v>
      </c>
      <c r="R35" s="65">
        <v>17.22</v>
      </c>
      <c r="S35" s="65">
        <v>8.18</v>
      </c>
      <c r="T35" s="65">
        <v>2.52</v>
      </c>
    </row>
    <row r="36" spans="1:20" ht="13.5">
      <c r="A36" s="37"/>
      <c r="B36" s="53">
        <v>3</v>
      </c>
      <c r="C36" s="65">
        <v>11.95</v>
      </c>
      <c r="D36" s="65">
        <v>3.14</v>
      </c>
      <c r="E36" s="65">
        <v>14.49</v>
      </c>
      <c r="F36" s="65">
        <v>5.15</v>
      </c>
      <c r="G36" s="65">
        <v>32.46</v>
      </c>
      <c r="H36" s="65">
        <v>7.65</v>
      </c>
      <c r="I36" s="65">
        <v>32.17</v>
      </c>
      <c r="J36" s="65">
        <v>6.18</v>
      </c>
      <c r="K36" s="64" t="s">
        <v>82</v>
      </c>
      <c r="L36" s="64" t="s">
        <v>82</v>
      </c>
      <c r="M36" s="65">
        <v>26.82</v>
      </c>
      <c r="N36" s="65">
        <v>12.27</v>
      </c>
      <c r="O36" s="65" t="s">
        <v>88</v>
      </c>
      <c r="P36" s="65">
        <v>0.86</v>
      </c>
      <c r="Q36" s="65">
        <v>129.55</v>
      </c>
      <c r="R36" s="65">
        <v>18.16</v>
      </c>
      <c r="S36" s="65">
        <v>10.23</v>
      </c>
      <c r="T36" s="65">
        <v>3.1</v>
      </c>
    </row>
    <row r="37" spans="1:20" ht="13.5">
      <c r="A37" s="37"/>
      <c r="B37" s="53">
        <v>4</v>
      </c>
      <c r="C37" s="65">
        <v>13.87</v>
      </c>
      <c r="D37" s="65">
        <v>3.28</v>
      </c>
      <c r="E37" s="65">
        <v>15.93</v>
      </c>
      <c r="F37" s="65">
        <v>4.91</v>
      </c>
      <c r="G37" s="65">
        <v>34.35</v>
      </c>
      <c r="H37" s="65">
        <v>7.48</v>
      </c>
      <c r="I37" s="65">
        <v>35.66</v>
      </c>
      <c r="J37" s="65">
        <v>6.29</v>
      </c>
      <c r="K37" s="64" t="s">
        <v>82</v>
      </c>
      <c r="L37" s="64" t="s">
        <v>82</v>
      </c>
      <c r="M37" s="65">
        <v>33.25</v>
      </c>
      <c r="N37" s="65">
        <v>13.91</v>
      </c>
      <c r="O37" s="65" t="s">
        <v>90</v>
      </c>
      <c r="P37" s="65">
        <v>0.8</v>
      </c>
      <c r="Q37" s="65">
        <v>138.94</v>
      </c>
      <c r="R37" s="65">
        <v>19</v>
      </c>
      <c r="S37" s="65">
        <v>12.47</v>
      </c>
      <c r="T37" s="65">
        <v>3.86</v>
      </c>
    </row>
    <row r="38" spans="1:20" ht="13.5">
      <c r="A38" s="37"/>
      <c r="B38" s="53">
        <v>5</v>
      </c>
      <c r="C38" s="65">
        <v>16.32</v>
      </c>
      <c r="D38" s="65">
        <v>3.87</v>
      </c>
      <c r="E38" s="65">
        <v>17.23</v>
      </c>
      <c r="F38" s="65">
        <v>4.8</v>
      </c>
      <c r="G38" s="65">
        <v>36.97</v>
      </c>
      <c r="H38" s="65">
        <v>7.82</v>
      </c>
      <c r="I38" s="65">
        <v>38.81</v>
      </c>
      <c r="J38" s="65">
        <v>6.22</v>
      </c>
      <c r="K38" s="64" t="s">
        <v>82</v>
      </c>
      <c r="L38" s="64" t="s">
        <v>82</v>
      </c>
      <c r="M38" s="65">
        <v>40.49</v>
      </c>
      <c r="N38" s="65">
        <v>15.2</v>
      </c>
      <c r="O38" s="65" t="s">
        <v>92</v>
      </c>
      <c r="P38" s="65">
        <v>0.77</v>
      </c>
      <c r="Q38" s="65">
        <v>148.33</v>
      </c>
      <c r="R38" s="65">
        <v>19.59</v>
      </c>
      <c r="S38" s="65">
        <v>14.95</v>
      </c>
      <c r="T38" s="65">
        <v>4.62</v>
      </c>
    </row>
    <row r="39" spans="1:20" ht="13.5">
      <c r="A39" s="37"/>
      <c r="B39" s="53">
        <v>6</v>
      </c>
      <c r="C39" s="65">
        <v>19.43</v>
      </c>
      <c r="D39" s="65">
        <v>4.46</v>
      </c>
      <c r="E39" s="65">
        <v>18.45</v>
      </c>
      <c r="F39" s="65">
        <v>4.65</v>
      </c>
      <c r="G39" s="65">
        <v>39.45</v>
      </c>
      <c r="H39" s="65">
        <v>8.23</v>
      </c>
      <c r="I39" s="65">
        <v>41.24</v>
      </c>
      <c r="J39" s="65">
        <v>6.21</v>
      </c>
      <c r="K39" s="64" t="s">
        <v>82</v>
      </c>
      <c r="L39" s="64" t="s">
        <v>82</v>
      </c>
      <c r="M39" s="65">
        <v>46.72</v>
      </c>
      <c r="N39" s="65">
        <v>16.07</v>
      </c>
      <c r="O39" s="65" t="s">
        <v>94</v>
      </c>
      <c r="P39" s="65">
        <v>0.71</v>
      </c>
      <c r="Q39" s="65">
        <v>156.73</v>
      </c>
      <c r="R39" s="65">
        <v>20.65</v>
      </c>
      <c r="S39" s="65">
        <v>17.14</v>
      </c>
      <c r="T39" s="65">
        <v>5.3</v>
      </c>
    </row>
    <row r="40" spans="1:20" ht="13.5">
      <c r="A40" s="37" t="s">
        <v>95</v>
      </c>
      <c r="B40" s="53" t="s">
        <v>81</v>
      </c>
      <c r="C40" s="65">
        <v>21.98</v>
      </c>
      <c r="D40" s="65">
        <v>4.61</v>
      </c>
      <c r="E40" s="65">
        <v>19.53</v>
      </c>
      <c r="F40" s="65">
        <v>4.78</v>
      </c>
      <c r="G40" s="65">
        <v>43.79</v>
      </c>
      <c r="H40" s="65">
        <v>8.68</v>
      </c>
      <c r="I40" s="65">
        <v>42.32</v>
      </c>
      <c r="J40" s="65">
        <v>5.81</v>
      </c>
      <c r="K40" s="65" t="s">
        <v>98</v>
      </c>
      <c r="L40" s="65">
        <v>32.22</v>
      </c>
      <c r="M40" s="65">
        <v>50.44</v>
      </c>
      <c r="N40" s="65">
        <v>15.55</v>
      </c>
      <c r="O40" s="65" t="s">
        <v>99</v>
      </c>
      <c r="P40" s="65">
        <v>0.71</v>
      </c>
      <c r="Q40" s="65">
        <v>165.03</v>
      </c>
      <c r="R40" s="65">
        <v>20.87</v>
      </c>
      <c r="S40" s="65">
        <v>12.65</v>
      </c>
      <c r="T40" s="65">
        <v>3.43</v>
      </c>
    </row>
    <row r="41" spans="1:20" ht="13.5">
      <c r="A41" s="37"/>
      <c r="B41" s="53">
        <v>2</v>
      </c>
      <c r="C41" s="65">
        <v>24.51</v>
      </c>
      <c r="D41" s="65">
        <v>4.74</v>
      </c>
      <c r="E41" s="65">
        <v>22.1</v>
      </c>
      <c r="F41" s="65">
        <v>5.31</v>
      </c>
      <c r="G41" s="65">
        <v>46.48</v>
      </c>
      <c r="H41" s="65">
        <v>9.25</v>
      </c>
      <c r="I41" s="65">
        <v>43.67</v>
      </c>
      <c r="J41" s="65">
        <v>6.01</v>
      </c>
      <c r="K41" s="65" t="s">
        <v>102</v>
      </c>
      <c r="L41" s="65">
        <v>34.68</v>
      </c>
      <c r="M41" s="65">
        <v>57.46</v>
      </c>
      <c r="N41" s="65">
        <v>17.82</v>
      </c>
      <c r="O41" s="65" t="s">
        <v>103</v>
      </c>
      <c r="P41" s="65">
        <v>0.71</v>
      </c>
      <c r="Q41" s="65">
        <v>170.61</v>
      </c>
      <c r="R41" s="65">
        <v>21.95</v>
      </c>
      <c r="S41" s="65">
        <v>13.85</v>
      </c>
      <c r="T41" s="65">
        <v>3.65</v>
      </c>
    </row>
    <row r="42" spans="1:20" ht="13.5">
      <c r="A42" s="37"/>
      <c r="B42" s="53">
        <v>3</v>
      </c>
      <c r="C42" s="65">
        <v>25.95</v>
      </c>
      <c r="D42" s="65">
        <v>4.73</v>
      </c>
      <c r="E42" s="65">
        <v>22.83</v>
      </c>
      <c r="F42" s="65">
        <v>5.65</v>
      </c>
      <c r="G42" s="65">
        <v>48.84</v>
      </c>
      <c r="H42" s="65">
        <v>9.61</v>
      </c>
      <c r="I42" s="65">
        <v>44.25</v>
      </c>
      <c r="J42" s="65">
        <v>6.33</v>
      </c>
      <c r="K42" s="65" t="s">
        <v>106</v>
      </c>
      <c r="L42" s="65">
        <v>35.42</v>
      </c>
      <c r="M42" s="65">
        <v>56.64</v>
      </c>
      <c r="N42" s="65">
        <v>18.74</v>
      </c>
      <c r="O42" s="65" t="s">
        <v>107</v>
      </c>
      <c r="P42" s="65">
        <v>0.73</v>
      </c>
      <c r="Q42" s="65">
        <v>173.06</v>
      </c>
      <c r="R42" s="65">
        <v>22.6</v>
      </c>
      <c r="S42" s="65">
        <v>14.67</v>
      </c>
      <c r="T42" s="65">
        <v>3.84</v>
      </c>
    </row>
    <row r="43" spans="1:20" ht="13.5">
      <c r="A43" s="37" t="s">
        <v>108</v>
      </c>
      <c r="B43" s="53" t="s">
        <v>81</v>
      </c>
      <c r="C43" s="65">
        <v>25.88</v>
      </c>
      <c r="D43" s="65">
        <v>4.89</v>
      </c>
      <c r="E43" s="65">
        <v>21.18</v>
      </c>
      <c r="F43" s="65">
        <v>5.39</v>
      </c>
      <c r="G43" s="65">
        <v>46.99</v>
      </c>
      <c r="H43" s="65">
        <v>9.58</v>
      </c>
      <c r="I43" s="65">
        <v>43.84</v>
      </c>
      <c r="J43" s="65">
        <v>6.23</v>
      </c>
      <c r="K43" s="65" t="s">
        <v>111</v>
      </c>
      <c r="L43" s="65">
        <v>35.42</v>
      </c>
      <c r="M43" s="65">
        <v>42.41</v>
      </c>
      <c r="N43" s="65">
        <v>13.86</v>
      </c>
      <c r="O43" s="65" t="s">
        <v>112</v>
      </c>
      <c r="P43" s="65">
        <v>0.73</v>
      </c>
      <c r="Q43" s="65">
        <v>170.83</v>
      </c>
      <c r="R43" s="65">
        <v>22.04</v>
      </c>
      <c r="S43" s="65">
        <v>14.49</v>
      </c>
      <c r="T43" s="65">
        <v>3.55</v>
      </c>
    </row>
    <row r="44" spans="1:20" ht="13.5">
      <c r="A44" s="37" t="s">
        <v>113</v>
      </c>
      <c r="B44" s="53">
        <v>2</v>
      </c>
      <c r="C44" s="65">
        <v>26.79</v>
      </c>
      <c r="D44" s="65">
        <v>5.17</v>
      </c>
      <c r="E44" s="65">
        <v>21.74</v>
      </c>
      <c r="F44" s="65">
        <v>5.72</v>
      </c>
      <c r="G44" s="65">
        <v>48.03</v>
      </c>
      <c r="H44" s="65">
        <v>9.64</v>
      </c>
      <c r="I44" s="65">
        <v>44.32</v>
      </c>
      <c r="J44" s="65">
        <v>6.17</v>
      </c>
      <c r="K44" s="65" t="s">
        <v>116</v>
      </c>
      <c r="L44" s="65">
        <v>37.91</v>
      </c>
      <c r="M44" s="65">
        <v>45.15</v>
      </c>
      <c r="N44" s="65">
        <v>16.12</v>
      </c>
      <c r="O44" s="65" t="s">
        <v>112</v>
      </c>
      <c r="P44" s="65">
        <v>0.77</v>
      </c>
      <c r="Q44" s="65">
        <v>172.04</v>
      </c>
      <c r="R44" s="65">
        <v>21.74</v>
      </c>
      <c r="S44" s="65">
        <v>14.95</v>
      </c>
      <c r="T44" s="65">
        <v>3.76</v>
      </c>
    </row>
    <row r="45" spans="1:20" ht="13.5">
      <c r="A45" s="37"/>
      <c r="B45" s="53">
        <v>3</v>
      </c>
      <c r="C45" s="65">
        <v>27.16</v>
      </c>
      <c r="D45" s="65">
        <v>5.11</v>
      </c>
      <c r="E45" s="65">
        <v>21.51</v>
      </c>
      <c r="F45" s="65">
        <v>5.85</v>
      </c>
      <c r="G45" s="65">
        <v>48.45</v>
      </c>
      <c r="H45" s="65">
        <v>9.6</v>
      </c>
      <c r="I45" s="65">
        <v>44.45</v>
      </c>
      <c r="J45" s="65">
        <v>6.19</v>
      </c>
      <c r="K45" s="65" t="s">
        <v>119</v>
      </c>
      <c r="L45" s="65">
        <v>36.43</v>
      </c>
      <c r="M45" s="65">
        <v>42.82</v>
      </c>
      <c r="N45" s="65">
        <v>15.89</v>
      </c>
      <c r="O45" s="65" t="s">
        <v>112</v>
      </c>
      <c r="P45" s="65">
        <v>0.77</v>
      </c>
      <c r="Q45" s="65">
        <v>173.31</v>
      </c>
      <c r="R45" s="65">
        <v>21.95</v>
      </c>
      <c r="S45" s="65">
        <v>15.21</v>
      </c>
      <c r="T45" s="65">
        <v>3.78</v>
      </c>
    </row>
    <row r="46" spans="1:20" ht="13.5">
      <c r="A46" s="37" t="s">
        <v>108</v>
      </c>
      <c r="B46" s="53" t="s">
        <v>81</v>
      </c>
      <c r="C46" s="65">
        <v>25.13</v>
      </c>
      <c r="D46" s="65">
        <v>5.61</v>
      </c>
      <c r="E46" s="65">
        <v>15.33</v>
      </c>
      <c r="F46" s="65">
        <v>5.85</v>
      </c>
      <c r="G46" s="65">
        <v>42.04</v>
      </c>
      <c r="H46" s="65">
        <v>9.8</v>
      </c>
      <c r="I46" s="65">
        <v>33.92</v>
      </c>
      <c r="J46" s="65">
        <v>8.21</v>
      </c>
      <c r="K46" s="65" t="s">
        <v>122</v>
      </c>
      <c r="L46" s="65">
        <v>39.34</v>
      </c>
      <c r="M46" s="65">
        <v>22.24</v>
      </c>
      <c r="N46" s="65">
        <v>14.44</v>
      </c>
      <c r="O46" s="65" t="s">
        <v>123</v>
      </c>
      <c r="P46" s="65">
        <v>1.41</v>
      </c>
      <c r="Q46" s="65">
        <v>146.77</v>
      </c>
      <c r="R46" s="65">
        <v>26.15</v>
      </c>
      <c r="S46" s="65">
        <v>12.44</v>
      </c>
      <c r="T46" s="65">
        <v>3.3</v>
      </c>
    </row>
    <row r="47" spans="1:20" ht="13.5">
      <c r="A47" s="37" t="s">
        <v>124</v>
      </c>
      <c r="B47" s="53">
        <v>2</v>
      </c>
      <c r="C47" s="65">
        <v>25.88</v>
      </c>
      <c r="D47" s="65">
        <v>5.32</v>
      </c>
      <c r="E47" s="65">
        <v>15.88</v>
      </c>
      <c r="F47" s="65">
        <v>6.53</v>
      </c>
      <c r="G47" s="65">
        <v>44.16</v>
      </c>
      <c r="H47" s="65">
        <v>11.75</v>
      </c>
      <c r="I47" s="65">
        <v>35.47</v>
      </c>
      <c r="J47" s="65">
        <v>7.49</v>
      </c>
      <c r="K47" s="65" t="s">
        <v>127</v>
      </c>
      <c r="L47" s="65">
        <v>40.25</v>
      </c>
      <c r="M47" s="65">
        <v>35.17</v>
      </c>
      <c r="N47" s="65">
        <v>15.12</v>
      </c>
      <c r="O47" s="65" t="s">
        <v>123</v>
      </c>
      <c r="P47" s="65">
        <v>1.43</v>
      </c>
      <c r="Q47" s="65">
        <v>150.09</v>
      </c>
      <c r="R47" s="65">
        <v>24.82</v>
      </c>
      <c r="S47" s="65">
        <v>12.71</v>
      </c>
      <c r="T47" s="65">
        <v>3.57</v>
      </c>
    </row>
    <row r="48" spans="1:20" ht="13.5">
      <c r="A48" s="36"/>
      <c r="B48" s="53">
        <v>3</v>
      </c>
      <c r="C48" s="65">
        <v>26.29</v>
      </c>
      <c r="D48" s="65">
        <v>6.09</v>
      </c>
      <c r="E48" s="65">
        <v>15.7</v>
      </c>
      <c r="F48" s="65">
        <v>5.51</v>
      </c>
      <c r="G48" s="65">
        <v>42.61</v>
      </c>
      <c r="H48" s="65">
        <v>10.51</v>
      </c>
      <c r="I48" s="65">
        <v>35.26</v>
      </c>
      <c r="J48" s="65">
        <v>8.54</v>
      </c>
      <c r="K48" s="65" t="s">
        <v>129</v>
      </c>
      <c r="L48" s="65">
        <v>47.29</v>
      </c>
      <c r="M48" s="65">
        <v>23.3</v>
      </c>
      <c r="N48" s="65">
        <v>14.77</v>
      </c>
      <c r="O48" s="65" t="s">
        <v>130</v>
      </c>
      <c r="P48" s="65">
        <v>1.49</v>
      </c>
      <c r="Q48" s="65">
        <v>152.11</v>
      </c>
      <c r="R48" s="65">
        <v>24.55</v>
      </c>
      <c r="S48" s="65">
        <v>13.07</v>
      </c>
      <c r="T48" s="65">
        <v>3.82</v>
      </c>
    </row>
    <row r="49" spans="1:20" ht="13.5">
      <c r="A49" s="42"/>
      <c r="B49" s="66">
        <v>4</v>
      </c>
      <c r="C49" s="68">
        <v>26.84</v>
      </c>
      <c r="D49" s="68">
        <v>5.66</v>
      </c>
      <c r="E49" s="68">
        <v>15</v>
      </c>
      <c r="F49" s="68">
        <v>5.28</v>
      </c>
      <c r="G49" s="68">
        <v>42.95</v>
      </c>
      <c r="H49" s="68">
        <v>10.11</v>
      </c>
      <c r="I49" s="68">
        <v>35.98</v>
      </c>
      <c r="J49" s="68">
        <v>7.84</v>
      </c>
      <c r="K49" s="68" t="s">
        <v>133</v>
      </c>
      <c r="L49" s="68">
        <v>41.13</v>
      </c>
      <c r="M49" s="68">
        <v>29.47</v>
      </c>
      <c r="N49" s="68">
        <v>14.89</v>
      </c>
      <c r="O49" s="68" t="s">
        <v>134</v>
      </c>
      <c r="P49" s="68">
        <v>1.41</v>
      </c>
      <c r="Q49" s="68">
        <v>151</v>
      </c>
      <c r="R49" s="68">
        <v>22.43</v>
      </c>
      <c r="S49" s="68">
        <v>13.01</v>
      </c>
      <c r="T49" s="68">
        <v>3.58</v>
      </c>
    </row>
    <row r="50" ht="13.5">
      <c r="A50" t="s">
        <v>142</v>
      </c>
    </row>
  </sheetData>
  <mergeCells count="38">
    <mergeCell ref="C31:D31"/>
    <mergeCell ref="E31:F31"/>
    <mergeCell ref="G31:H31"/>
    <mergeCell ref="C30:D30"/>
    <mergeCell ref="E30:F30"/>
    <mergeCell ref="G30:H30"/>
    <mergeCell ref="Q31:R31"/>
    <mergeCell ref="S31:T31"/>
    <mergeCell ref="I31:J31"/>
    <mergeCell ref="K31:L31"/>
    <mergeCell ref="M31:N31"/>
    <mergeCell ref="O31:P31"/>
    <mergeCell ref="M30:N30"/>
    <mergeCell ref="O30:P30"/>
    <mergeCell ref="Q30:R30"/>
    <mergeCell ref="S30:T30"/>
    <mergeCell ref="A5:B5"/>
    <mergeCell ref="A30:B30"/>
    <mergeCell ref="I30:J30"/>
    <mergeCell ref="K30:L30"/>
    <mergeCell ref="I5:J5"/>
    <mergeCell ref="E5:F5"/>
    <mergeCell ref="G5:H5"/>
    <mergeCell ref="I6:J6"/>
    <mergeCell ref="K5:L5"/>
    <mergeCell ref="K6:L6"/>
    <mergeCell ref="C5:D5"/>
    <mergeCell ref="C6:D6"/>
    <mergeCell ref="E6:F6"/>
    <mergeCell ref="G6:H6"/>
    <mergeCell ref="Q6:R6"/>
    <mergeCell ref="S6:T6"/>
    <mergeCell ref="M5:N5"/>
    <mergeCell ref="O5:P5"/>
    <mergeCell ref="M6:N6"/>
    <mergeCell ref="O6:P6"/>
    <mergeCell ref="Q5:R5"/>
    <mergeCell ref="S5:T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2" r:id="rId1"/>
  <headerFooter alignWithMargins="0">
    <oddHeader>&amp;RH14統計年鑑訂正表(2)H16.3</oddHeader>
    <oddFooter>&amp;C2/3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9.625" style="0" customWidth="1"/>
    <col min="5" max="5" width="12.375" style="0" bestFit="1" customWidth="1"/>
    <col min="6" max="6" width="16.125" style="0" bestFit="1" customWidth="1"/>
  </cols>
  <sheetData>
    <row r="1" ht="17.25">
      <c r="A1" s="179" t="s">
        <v>458</v>
      </c>
    </row>
    <row r="3" ht="13.5">
      <c r="A3" s="70" t="s">
        <v>136</v>
      </c>
    </row>
    <row r="4" spans="1:6" ht="14.25" thickBot="1">
      <c r="A4" t="s">
        <v>4</v>
      </c>
      <c r="F4" s="49" t="s">
        <v>137</v>
      </c>
    </row>
    <row r="5" spans="1:6" ht="14.25" thickTop="1">
      <c r="A5" s="226" t="s">
        <v>37</v>
      </c>
      <c r="B5" s="226"/>
      <c r="C5" s="227"/>
      <c r="D5" s="33" t="s">
        <v>38</v>
      </c>
      <c r="E5" s="34" t="s">
        <v>39</v>
      </c>
      <c r="F5" s="35" t="s">
        <v>40</v>
      </c>
    </row>
    <row r="6" spans="1:6" ht="13.5">
      <c r="A6" s="36"/>
      <c r="B6" s="224" t="s">
        <v>41</v>
      </c>
      <c r="C6" s="225"/>
      <c r="D6" s="39">
        <v>14433</v>
      </c>
      <c r="E6" s="39">
        <v>10827</v>
      </c>
      <c r="F6" s="39">
        <v>3606</v>
      </c>
    </row>
    <row r="7" spans="1:6" ht="13.5">
      <c r="A7" s="36"/>
      <c r="B7" s="36"/>
      <c r="C7" s="38" t="s">
        <v>42</v>
      </c>
      <c r="D7" s="39">
        <v>13070</v>
      </c>
      <c r="E7" s="39">
        <v>10060</v>
      </c>
      <c r="F7" s="39">
        <v>3010</v>
      </c>
    </row>
    <row r="8" spans="1:6" ht="13.5">
      <c r="A8" s="36"/>
      <c r="B8" s="36"/>
      <c r="C8" s="38" t="s">
        <v>43</v>
      </c>
      <c r="D8" s="39">
        <v>456</v>
      </c>
      <c r="E8" s="39">
        <v>76</v>
      </c>
      <c r="F8" s="39">
        <v>380</v>
      </c>
    </row>
    <row r="9" spans="1:6" ht="13.5">
      <c r="A9" s="36"/>
      <c r="B9" s="36"/>
      <c r="C9" s="38" t="s">
        <v>44</v>
      </c>
      <c r="D9" s="39"/>
      <c r="E9" s="39"/>
      <c r="F9" s="39"/>
    </row>
    <row r="10" spans="1:6" ht="13.5">
      <c r="A10" s="36"/>
      <c r="B10" s="36"/>
      <c r="C10" s="40" t="s">
        <v>45</v>
      </c>
      <c r="D10" s="39">
        <v>7</v>
      </c>
      <c r="E10" s="39">
        <v>7</v>
      </c>
      <c r="F10" s="39" t="s">
        <v>135</v>
      </c>
    </row>
    <row r="11" spans="1:6" ht="13.5">
      <c r="A11" s="36"/>
      <c r="B11" s="36"/>
      <c r="C11" s="40" t="s">
        <v>46</v>
      </c>
      <c r="D11" s="39">
        <v>24</v>
      </c>
      <c r="E11" s="39">
        <v>24</v>
      </c>
      <c r="F11" s="39" t="s">
        <v>135</v>
      </c>
    </row>
    <row r="12" spans="1:6" ht="13.5">
      <c r="A12" s="36"/>
      <c r="B12" s="36"/>
      <c r="C12" s="38" t="s">
        <v>47</v>
      </c>
      <c r="D12" s="39">
        <v>10</v>
      </c>
      <c r="E12" s="39">
        <v>9</v>
      </c>
      <c r="F12" s="39">
        <v>1</v>
      </c>
    </row>
    <row r="13" spans="1:6" ht="13.5">
      <c r="A13" s="36"/>
      <c r="B13" s="36"/>
      <c r="C13" s="38" t="s">
        <v>48</v>
      </c>
      <c r="D13" s="39"/>
      <c r="E13" s="39"/>
      <c r="F13" s="39"/>
    </row>
    <row r="14" spans="1:6" ht="13.5">
      <c r="A14" s="36"/>
      <c r="B14" s="36"/>
      <c r="C14" s="40" t="s">
        <v>49</v>
      </c>
      <c r="D14" s="39" t="s">
        <v>135</v>
      </c>
      <c r="E14" s="39" t="s">
        <v>135</v>
      </c>
      <c r="F14" s="39" t="s">
        <v>135</v>
      </c>
    </row>
    <row r="15" spans="1:6" ht="13.5">
      <c r="A15" s="36"/>
      <c r="C15" s="40" t="s">
        <v>50</v>
      </c>
      <c r="D15" s="39" t="s">
        <v>135</v>
      </c>
      <c r="E15" s="39" t="s">
        <v>135</v>
      </c>
      <c r="F15" s="39" t="s">
        <v>135</v>
      </c>
    </row>
    <row r="16" spans="1:6" ht="13.5">
      <c r="A16" s="36"/>
      <c r="B16" s="36"/>
      <c r="C16" s="38" t="s">
        <v>51</v>
      </c>
      <c r="D16" s="41" t="s">
        <v>135</v>
      </c>
      <c r="E16" s="41" t="s">
        <v>135</v>
      </c>
      <c r="F16" s="41" t="s">
        <v>135</v>
      </c>
    </row>
    <row r="17" spans="1:6" ht="13.5">
      <c r="A17" s="42"/>
      <c r="B17" s="42"/>
      <c r="C17" s="43" t="s">
        <v>52</v>
      </c>
      <c r="D17" s="44">
        <v>866</v>
      </c>
      <c r="E17" s="44">
        <v>651</v>
      </c>
      <c r="F17" s="44">
        <v>215</v>
      </c>
    </row>
    <row r="18" spans="1:6" ht="13.5">
      <c r="A18" s="36"/>
      <c r="B18" s="45"/>
      <c r="C18" s="45"/>
      <c r="D18" s="39"/>
      <c r="E18" s="39"/>
      <c r="F18" s="39"/>
    </row>
    <row r="19" spans="1:6" ht="14.25" thickBot="1">
      <c r="A19" t="s">
        <v>5</v>
      </c>
      <c r="F19" s="49" t="s">
        <v>137</v>
      </c>
    </row>
    <row r="20" spans="1:6" ht="14.25" thickTop="1">
      <c r="A20" s="226" t="s">
        <v>37</v>
      </c>
      <c r="B20" s="226"/>
      <c r="C20" s="227"/>
      <c r="D20" s="33" t="s">
        <v>38</v>
      </c>
      <c r="E20" s="34" t="s">
        <v>39</v>
      </c>
      <c r="F20" s="35" t="s">
        <v>40</v>
      </c>
    </row>
    <row r="21" spans="1:6" ht="13.5">
      <c r="A21" s="36"/>
      <c r="B21" s="224" t="s">
        <v>41</v>
      </c>
      <c r="C21" s="225"/>
      <c r="D21" s="39">
        <v>14433</v>
      </c>
      <c r="E21" s="39">
        <v>10827</v>
      </c>
      <c r="F21" s="39">
        <v>3606</v>
      </c>
    </row>
    <row r="22" spans="1:6" ht="13.5">
      <c r="A22" s="36"/>
      <c r="B22" s="36"/>
      <c r="C22" s="38" t="s">
        <v>42</v>
      </c>
      <c r="D22" s="39">
        <v>1307</v>
      </c>
      <c r="E22" s="39">
        <v>1074</v>
      </c>
      <c r="F22" s="39">
        <v>233</v>
      </c>
    </row>
    <row r="23" spans="1:6" ht="13.5">
      <c r="A23" s="36"/>
      <c r="B23" s="36"/>
      <c r="C23" s="38" t="s">
        <v>43</v>
      </c>
      <c r="D23" s="39">
        <v>43</v>
      </c>
      <c r="E23" s="39">
        <v>7</v>
      </c>
      <c r="F23" s="39">
        <v>36</v>
      </c>
    </row>
    <row r="24" spans="1:6" ht="13.5">
      <c r="A24" s="36"/>
      <c r="B24" s="36"/>
      <c r="C24" s="38" t="s">
        <v>44</v>
      </c>
      <c r="D24" s="39"/>
      <c r="E24" s="39"/>
      <c r="F24" s="39"/>
    </row>
    <row r="25" spans="1:6" ht="13.5">
      <c r="A25" s="36"/>
      <c r="B25" s="36"/>
      <c r="C25" s="40" t="s">
        <v>45</v>
      </c>
      <c r="D25" s="39" t="s">
        <v>53</v>
      </c>
      <c r="E25" s="39" t="s">
        <v>53</v>
      </c>
      <c r="F25" s="39" t="s">
        <v>53</v>
      </c>
    </row>
    <row r="26" spans="1:6" ht="13.5">
      <c r="A26" s="36"/>
      <c r="B26" s="36"/>
      <c r="C26" s="40" t="s">
        <v>46</v>
      </c>
      <c r="D26" s="39">
        <v>2</v>
      </c>
      <c r="E26" s="39">
        <v>2</v>
      </c>
      <c r="F26" s="39" t="s">
        <v>53</v>
      </c>
    </row>
    <row r="27" spans="1:6" ht="13.5">
      <c r="A27" s="36"/>
      <c r="B27" s="36"/>
      <c r="C27" s="38" t="s">
        <v>47</v>
      </c>
      <c r="D27" s="39">
        <v>1</v>
      </c>
      <c r="E27" s="39">
        <v>1</v>
      </c>
      <c r="F27" s="39" t="s">
        <v>53</v>
      </c>
    </row>
    <row r="28" spans="1:6" ht="13.5">
      <c r="A28" s="36"/>
      <c r="B28" s="36"/>
      <c r="C28" s="38" t="s">
        <v>48</v>
      </c>
      <c r="D28" s="39"/>
      <c r="E28" s="39"/>
      <c r="F28" s="39"/>
    </row>
    <row r="29" spans="1:6" ht="13.5">
      <c r="A29" s="36"/>
      <c r="B29" s="36"/>
      <c r="C29" s="40" t="s">
        <v>49</v>
      </c>
      <c r="D29" s="39" t="s">
        <v>53</v>
      </c>
      <c r="E29" s="39" t="s">
        <v>53</v>
      </c>
      <c r="F29" s="39" t="s">
        <v>53</v>
      </c>
    </row>
    <row r="30" spans="1:6" ht="13.5">
      <c r="A30" s="36"/>
      <c r="C30" s="40" t="s">
        <v>50</v>
      </c>
      <c r="D30" s="39" t="s">
        <v>53</v>
      </c>
      <c r="E30" s="39" t="s">
        <v>53</v>
      </c>
      <c r="F30" s="39" t="s">
        <v>53</v>
      </c>
    </row>
    <row r="31" spans="1:6" ht="13.5">
      <c r="A31" s="36"/>
      <c r="B31" s="36"/>
      <c r="C31" s="38" t="s">
        <v>51</v>
      </c>
      <c r="D31" s="41" t="s">
        <v>53</v>
      </c>
      <c r="E31" s="41" t="s">
        <v>53</v>
      </c>
      <c r="F31" s="41" t="s">
        <v>53</v>
      </c>
    </row>
    <row r="32" spans="1:6" ht="13.5">
      <c r="A32" s="42"/>
      <c r="B32" s="42"/>
      <c r="C32" s="43" t="s">
        <v>52</v>
      </c>
      <c r="D32" s="44">
        <v>75</v>
      </c>
      <c r="E32" s="44">
        <v>51</v>
      </c>
      <c r="F32" s="44">
        <v>24</v>
      </c>
    </row>
  </sheetData>
  <mergeCells count="4">
    <mergeCell ref="B21:C21"/>
    <mergeCell ref="B6:C6"/>
    <mergeCell ref="A5:C5"/>
    <mergeCell ref="A20:C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&amp;RH14統計年鑑訂正表(2)H16.3</oddHeader>
    <oddFooter>&amp;C3/3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00390625" defaultRowHeight="23.25" customHeight="1"/>
  <cols>
    <col min="1" max="1" width="10.25390625" style="175" customWidth="1"/>
    <col min="2" max="2" width="39.50390625" style="169" customWidth="1"/>
    <col min="3" max="4" width="18.50390625" style="169" customWidth="1"/>
    <col min="5" max="16384" width="9.00390625" style="169" customWidth="1"/>
  </cols>
  <sheetData>
    <row r="1" spans="1:5" ht="23.25" customHeight="1">
      <c r="A1" s="172" t="s">
        <v>447</v>
      </c>
      <c r="B1" s="166"/>
      <c r="C1" s="167"/>
      <c r="D1" s="168"/>
      <c r="E1" s="168"/>
    </row>
    <row r="2" spans="2:5" ht="23.25" customHeight="1">
      <c r="B2" s="173"/>
      <c r="C2" s="173"/>
      <c r="D2" s="173"/>
      <c r="E2" s="168"/>
    </row>
    <row r="3" spans="1:5" ht="27.75" customHeight="1">
      <c r="A3" s="228" t="s">
        <v>456</v>
      </c>
      <c r="B3" s="228"/>
      <c r="C3" s="228"/>
      <c r="D3" s="228"/>
      <c r="E3" s="170"/>
    </row>
    <row r="4" spans="1:5" ht="23.25" customHeight="1">
      <c r="A4" s="2"/>
      <c r="B4" s="166"/>
      <c r="C4" s="167"/>
      <c r="D4" s="168" t="s">
        <v>459</v>
      </c>
      <c r="E4" s="168"/>
    </row>
    <row r="5" spans="1:4" ht="23.25" customHeight="1">
      <c r="A5" s="174" t="s">
        <v>448</v>
      </c>
      <c r="B5" s="171" t="s">
        <v>3</v>
      </c>
      <c r="C5" s="171" t="s">
        <v>4</v>
      </c>
      <c r="D5" s="171" t="s">
        <v>5</v>
      </c>
    </row>
    <row r="6" spans="1:4" ht="23.25" customHeight="1">
      <c r="A6" s="176" t="s">
        <v>449</v>
      </c>
      <c r="B6" s="177" t="s">
        <v>450</v>
      </c>
      <c r="C6" s="177" t="s">
        <v>451</v>
      </c>
      <c r="D6" s="177" t="s">
        <v>452</v>
      </c>
    </row>
    <row r="7" spans="1:4" ht="23.25" customHeight="1">
      <c r="A7" s="176" t="s">
        <v>453</v>
      </c>
      <c r="B7" s="177" t="s">
        <v>454</v>
      </c>
      <c r="C7" s="178">
        <v>61</v>
      </c>
      <c r="D7" s="178">
        <v>60</v>
      </c>
    </row>
    <row r="8" spans="1:4" ht="23.25" customHeight="1">
      <c r="A8" s="176" t="s">
        <v>453</v>
      </c>
      <c r="B8" s="177" t="s">
        <v>455</v>
      </c>
      <c r="C8" s="178">
        <v>65</v>
      </c>
      <c r="D8" s="178">
        <v>66</v>
      </c>
    </row>
  </sheetData>
  <mergeCells count="1">
    <mergeCell ref="A3:D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埼玉県統計協会</dc:creator>
  <cp:keywords/>
  <dc:description/>
  <cp:lastModifiedBy>埼玉県</cp:lastModifiedBy>
  <cp:lastPrinted>2007-01-22T05:37:15Z</cp:lastPrinted>
  <dcterms:created xsi:type="dcterms:W3CDTF">2003-09-22T00:16:30Z</dcterms:created>
  <dcterms:modified xsi:type="dcterms:W3CDTF">2007-01-23T01:01:26Z</dcterms:modified>
  <cp:category/>
  <cp:version/>
  <cp:contentType/>
  <cp:contentStatus/>
</cp:coreProperties>
</file>