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8160" windowHeight="8580" activeTab="0"/>
  </bookViews>
  <sheets>
    <sheet name="第53表" sheetId="1" r:id="rId1"/>
  </sheets>
  <definedNames>
    <definedName name="_xlnm.Print_Area" localSheetId="0">'第53表'!$A$1:$AR$104</definedName>
  </definedNames>
  <calcPr fullCalcOnLoad="1"/>
</workbook>
</file>

<file path=xl/sharedStrings.xml><?xml version="1.0" encoding="utf-8"?>
<sst xmlns="http://schemas.openxmlformats.org/spreadsheetml/2006/main" count="308" uniqueCount="158">
  <si>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</si>
  <si>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</si>
  <si>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</si>
  <si>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</si>
  <si>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</si>
  <si>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</si>
  <si>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</si>
  <si>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</si>
  <si>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</si>
  <si>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</si>
  <si>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</si>
  <si>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</si>
  <si>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</si>
  <si>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</si>
  <si>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</si>
  <si>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</si>
  <si>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</si>
  <si>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</si>
  <si>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</si>
  <si>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</si>
  <si>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</si>
  <si>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</si>
  <si>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</si>
  <si>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</si>
  <si>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</si>
  <si>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</si>
  <si>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</si>
  <si>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</si>
  <si>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</si>
  <si>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</si>
  <si>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</si>
  <si>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</si>
  <si>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</si>
  <si>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</si>
  <si>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</si>
  <si>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</si>
  <si>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</si>
  <si>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</si>
  <si>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</si>
  <si>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</si>
  <si>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</si>
  <si>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</si>
  <si>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</si>
  <si>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</si>
  <si>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</si>
  <si>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</si>
  <si>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</si>
  <si>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</si>
  <si>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</si>
  <si>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</si>
  <si>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</si>
  <si>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</si>
  <si>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</si>
  <si>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</si>
  <si>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</si>
  <si>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</si>
  <si>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</si>
  <si>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</si>
  <si>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</si>
  <si>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</si>
  <si>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</si>
  <si>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</si>
  <si>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</si>
  <si>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</si>
  <si>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</si>
  <si>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</si>
  <si>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</si>
  <si>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</si>
  <si>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</si>
  <si>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</si>
  <si>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</si>
  <si>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</si>
  <si>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</si>
  <si>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</si>
  <si>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</si>
  <si>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</si>
  <si>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</si>
  <si>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</si>
  <si>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</si>
  <si>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</si>
  <si>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</si>
  <si>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</si>
  <si>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</si>
  <si>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</si>
  <si>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</si>
  <si>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</si>
  <si>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</si>
  <si>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</si>
  <si>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</si>
  <si>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</si>
  <si>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</si>
  <si>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</si>
  <si>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</si>
  <si>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</si>
  <si>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</si>
  <si>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</si>
  <si>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</si>
  <si>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</si>
  <si>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</si>
  <si>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</si>
  <si>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</si>
  <si>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</si>
  <si>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</si>
  <si>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</si>
  <si>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</si>
  <si>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</si>
  <si>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</si>
  <si>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</si>
  <si>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</si>
  <si>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</si>
  <si>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</si>
  <si>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</si>
  <si>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</si>
  <si>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</si>
  <si>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</si>
  <si>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</si>
  <si>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</si>
  <si>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</si>
  <si>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</si>
  <si>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</si>
  <si>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</si>
  <si>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</si>
  <si>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</si>
  <si>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</si>
  <si>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</si>
  <si>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</si>
  <si>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</si>
  <si>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</si>
  <si>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</si>
  <si>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</si>
  <si>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</si>
  <si>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</si>
  <si>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</si>
  <si>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</si>
  <si>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</si>
  <si>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</si>
  <si>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</si>
  <si>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</si>
  <si>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</si>
  <si>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</si>
  <si>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</si>
  <si>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</si>
  <si>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</si>
  <si>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</si>
  <si>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</si>
  <si>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</si>
  <si>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</si>
  <si>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(本 科)</t>
  </si>
  <si>
    <t>特別支援</t>
  </si>
  <si>
    <t>学　校</t>
  </si>
  <si>
    <t xml:space="preserve"> </t>
  </si>
  <si>
    <t>平成22年３月</t>
  </si>
  <si>
    <t>不詳・</t>
  </si>
  <si>
    <t>　死亡</t>
  </si>
  <si>
    <t>　第５３表　　市　　町　　村　　別　　状　　況　　別　　</t>
  </si>
  <si>
    <t>不詳・</t>
  </si>
  <si>
    <t>死亡</t>
  </si>
  <si>
    <t>平成23年３月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</si>
</sst>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top"/>
    </xf>
    <xf numFmtId="17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18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8" fontId="8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1" xfId="0" applyFont="1" applyFill="1" applyBorder="1" applyAlignment="1" applyProtection="1">
      <alignment horizontal="centerContinuous"/>
      <protection locked="0"/>
    </xf>
    <xf numFmtId="178" fontId="8" fillId="0" borderId="0" xfId="61" applyNumberFormat="1" applyFont="1" applyFill="1" applyBorder="1" applyAlignment="1">
      <alignment/>
      <protection/>
    </xf>
    <xf numFmtId="182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top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 horizontal="center"/>
      <protection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7"/>
  <sheetViews>
    <sheetView tabSelected="1" zoomScaleSheetLayoutView="115" zoomScalePageLayoutView="0" workbookViewId="0" topLeftCell="A1">
      <selection activeCell="AU6" sqref="AU6"/>
    </sheetView>
  </sheetViews>
  <sheetFormatPr defaultColWidth="8.796875" defaultRowHeight="14.25"/>
  <cols>
    <col min="1" max="1" width="11.8984375" style="28" customWidth="1"/>
    <col min="2" max="2" width="0.8984375" style="28" customWidth="1"/>
    <col min="3" max="6" width="6.59765625" style="8" customWidth="1"/>
    <col min="7" max="7" width="6.3984375" style="8" customWidth="1"/>
    <col min="8" max="8" width="4.3984375" style="8" customWidth="1"/>
    <col min="9" max="9" width="5.59765625" style="8" customWidth="1"/>
    <col min="10" max="13" width="4.09765625" style="8" customWidth="1"/>
    <col min="14" max="15" width="4.59765625" style="8" customWidth="1"/>
    <col min="16" max="17" width="4.09765625" style="8" customWidth="1"/>
    <col min="18" max="18" width="5.59765625" style="8" customWidth="1"/>
    <col min="19" max="19" width="5.8984375" style="8" customWidth="1"/>
    <col min="20" max="20" width="6" style="8" customWidth="1"/>
    <col min="21" max="23" width="5.19921875" style="8" customWidth="1"/>
    <col min="24" max="25" width="4" style="8" customWidth="1"/>
    <col min="26" max="27" width="5.3984375" style="8" customWidth="1"/>
    <col min="28" max="29" width="5.09765625" style="8" customWidth="1"/>
    <col min="30" max="30" width="5.5" style="8" customWidth="1"/>
    <col min="31" max="31" width="5.3984375" style="8" customWidth="1"/>
    <col min="32" max="33" width="3.09765625" style="8" customWidth="1"/>
    <col min="34" max="41" width="3" style="8" customWidth="1"/>
    <col min="42" max="42" width="5.5" style="8" customWidth="1"/>
    <col min="43" max="43" width="5.3984375" style="8" customWidth="1"/>
    <col min="44" max="44" width="4.3984375" style="8" customWidth="1"/>
    <col min="45" max="45" width="7" style="8" customWidth="1"/>
    <col min="46" max="48" width="1.69921875" style="8" customWidth="1"/>
    <col min="49" max="16384" width="9" style="8" customWidth="1"/>
  </cols>
  <sheetData>
    <row r="1" spans="1:44" s="1" customFormat="1" ht="13.5">
      <c r="A1" s="9" t="s">
        <v>0</v>
      </c>
      <c r="AR1" s="10" t="s">
        <v>0</v>
      </c>
    </row>
    <row r="2" spans="1:44" s="1" customFormat="1" ht="30" customHeight="1">
      <c r="A2" s="27"/>
      <c r="B2" s="27"/>
      <c r="C2" s="6"/>
      <c r="D2" s="6"/>
      <c r="E2" s="6"/>
      <c r="F2" s="89"/>
      <c r="G2" s="89"/>
      <c r="H2" s="6"/>
      <c r="I2" s="6"/>
      <c r="J2" s="6"/>
      <c r="K2" s="6"/>
      <c r="L2" s="32"/>
      <c r="M2" s="6"/>
      <c r="N2" s="6"/>
      <c r="O2" s="6"/>
      <c r="P2" s="6"/>
      <c r="Q2" s="6"/>
      <c r="R2" s="6"/>
      <c r="S2" s="74" t="s">
        <v>154</v>
      </c>
      <c r="T2" s="32" t="s">
        <v>48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8" customHeight="1">
      <c r="A3" s="103" t="s">
        <v>9</v>
      </c>
      <c r="B3" s="104"/>
      <c r="C3" s="100" t="s">
        <v>43</v>
      </c>
      <c r="D3" s="109"/>
      <c r="E3" s="104"/>
      <c r="F3" s="116" t="s">
        <v>50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90" t="s">
        <v>46</v>
      </c>
      <c r="S3" s="91"/>
      <c r="T3" s="41" t="s">
        <v>35</v>
      </c>
      <c r="U3" s="41"/>
      <c r="V3" s="41"/>
      <c r="W3" s="41"/>
      <c r="X3" s="46" t="s">
        <v>30</v>
      </c>
      <c r="Y3" s="75"/>
      <c r="Z3" s="100" t="s">
        <v>5</v>
      </c>
      <c r="AA3" s="123"/>
      <c r="AB3" s="100" t="s">
        <v>59</v>
      </c>
      <c r="AC3" s="101"/>
      <c r="AD3" s="103" t="s">
        <v>34</v>
      </c>
      <c r="AE3" s="101"/>
      <c r="AF3" s="100" t="s">
        <v>60</v>
      </c>
      <c r="AG3" s="101"/>
      <c r="AH3" s="49" t="s">
        <v>52</v>
      </c>
      <c r="AI3" s="49"/>
      <c r="AJ3" s="49"/>
      <c r="AK3" s="49"/>
      <c r="AL3" s="49"/>
      <c r="AM3" s="49"/>
      <c r="AN3" s="49"/>
      <c r="AO3" s="76"/>
      <c r="AP3" s="51" t="s">
        <v>1</v>
      </c>
      <c r="AQ3" s="14"/>
      <c r="AR3" s="55" t="s">
        <v>2</v>
      </c>
    </row>
    <row r="4" spans="1:44" ht="15" customHeight="1">
      <c r="A4" s="105"/>
      <c r="B4" s="106"/>
      <c r="C4" s="110"/>
      <c r="D4" s="105"/>
      <c r="E4" s="106"/>
      <c r="F4" s="77"/>
      <c r="G4" s="75"/>
      <c r="I4" s="75"/>
      <c r="J4" s="39" t="s">
        <v>38</v>
      </c>
      <c r="K4" s="76"/>
      <c r="L4" s="119" t="s">
        <v>47</v>
      </c>
      <c r="M4" s="120"/>
      <c r="O4" s="75"/>
      <c r="P4" s="43" t="s">
        <v>148</v>
      </c>
      <c r="Q4" s="76"/>
      <c r="R4" s="92" t="s">
        <v>4</v>
      </c>
      <c r="S4" s="93"/>
      <c r="T4" s="41" t="s">
        <v>57</v>
      </c>
      <c r="U4" s="41"/>
      <c r="V4" s="41"/>
      <c r="W4" s="41"/>
      <c r="X4" s="47" t="s">
        <v>29</v>
      </c>
      <c r="Y4" s="76"/>
      <c r="AA4" s="77"/>
      <c r="AB4" s="114" t="s">
        <v>61</v>
      </c>
      <c r="AC4" s="115"/>
      <c r="AE4" s="75"/>
      <c r="AG4" s="75"/>
      <c r="AH4" s="42" t="s">
        <v>53</v>
      </c>
      <c r="AI4" s="42"/>
      <c r="AJ4" s="42"/>
      <c r="AK4" s="42"/>
      <c r="AL4" s="42"/>
      <c r="AM4" s="42"/>
      <c r="AN4" s="42"/>
      <c r="AO4" s="78"/>
      <c r="AP4" s="52" t="s">
        <v>7</v>
      </c>
      <c r="AQ4" s="53" t="s">
        <v>8</v>
      </c>
      <c r="AR4" s="55"/>
    </row>
    <row r="5" spans="1:44" ht="15" customHeight="1">
      <c r="A5" s="105"/>
      <c r="B5" s="106"/>
      <c r="C5" s="110"/>
      <c r="D5" s="105"/>
      <c r="E5" s="106"/>
      <c r="F5" s="112" t="s">
        <v>42</v>
      </c>
      <c r="G5" s="113"/>
      <c r="H5" s="112" t="s">
        <v>3</v>
      </c>
      <c r="I5" s="113"/>
      <c r="J5" s="39" t="s">
        <v>39</v>
      </c>
      <c r="K5" s="76"/>
      <c r="L5" s="121"/>
      <c r="M5" s="122"/>
      <c r="N5" s="114" t="s">
        <v>0</v>
      </c>
      <c r="O5" s="115"/>
      <c r="P5" s="43" t="s">
        <v>149</v>
      </c>
      <c r="Q5" s="76"/>
      <c r="R5" s="92" t="s">
        <v>10</v>
      </c>
      <c r="S5" s="93"/>
      <c r="T5" s="39" t="s">
        <v>36</v>
      </c>
      <c r="U5" s="42"/>
      <c r="V5" s="42"/>
      <c r="W5" s="78"/>
      <c r="X5" s="41" t="s">
        <v>31</v>
      </c>
      <c r="Y5" s="76"/>
      <c r="Z5" s="114" t="s">
        <v>17</v>
      </c>
      <c r="AA5" s="124"/>
      <c r="AB5" s="114" t="s">
        <v>64</v>
      </c>
      <c r="AC5" s="115"/>
      <c r="AD5" s="41" t="s">
        <v>62</v>
      </c>
      <c r="AE5" s="76"/>
      <c r="AF5" s="114" t="s">
        <v>152</v>
      </c>
      <c r="AG5" s="126"/>
      <c r="AH5" s="15"/>
      <c r="AI5" s="79"/>
      <c r="AK5" s="79"/>
      <c r="AL5" s="2"/>
      <c r="AM5" s="2"/>
      <c r="AN5" s="15"/>
      <c r="AO5" s="79"/>
      <c r="AP5" s="52" t="s">
        <v>11</v>
      </c>
      <c r="AQ5" s="53" t="s">
        <v>12</v>
      </c>
      <c r="AR5" s="55" t="s">
        <v>13</v>
      </c>
    </row>
    <row r="6" spans="1:44" ht="15" customHeight="1">
      <c r="A6" s="105"/>
      <c r="B6" s="106"/>
      <c r="C6" s="110"/>
      <c r="D6" s="105"/>
      <c r="E6" s="106"/>
      <c r="F6" s="3"/>
      <c r="G6" s="80"/>
      <c r="H6" s="3"/>
      <c r="I6" s="80"/>
      <c r="J6" s="39" t="s">
        <v>40</v>
      </c>
      <c r="K6" s="76"/>
      <c r="L6" s="121"/>
      <c r="M6" s="122"/>
      <c r="N6" s="2"/>
      <c r="O6" s="79"/>
      <c r="P6" s="43" t="s">
        <v>14</v>
      </c>
      <c r="Q6" s="76"/>
      <c r="R6" s="94" t="s">
        <v>54</v>
      </c>
      <c r="S6" s="93"/>
      <c r="T6" s="45" t="s">
        <v>15</v>
      </c>
      <c r="U6" s="76"/>
      <c r="V6" s="100" t="s">
        <v>16</v>
      </c>
      <c r="W6" s="101"/>
      <c r="X6" s="41" t="s">
        <v>32</v>
      </c>
      <c r="Y6" s="76"/>
      <c r="AB6" s="112" t="s">
        <v>65</v>
      </c>
      <c r="AC6" s="125"/>
      <c r="AD6" s="112" t="s">
        <v>63</v>
      </c>
      <c r="AE6" s="127"/>
      <c r="AF6" s="128" t="s">
        <v>153</v>
      </c>
      <c r="AG6" s="127"/>
      <c r="AH6" s="50" t="s">
        <v>18</v>
      </c>
      <c r="AI6" s="81"/>
      <c r="AJ6" s="48" t="s">
        <v>19</v>
      </c>
      <c r="AK6" s="81"/>
      <c r="AL6" s="48" t="s">
        <v>20</v>
      </c>
      <c r="AM6" s="82"/>
      <c r="AN6" s="50" t="s">
        <v>37</v>
      </c>
      <c r="AO6" s="81"/>
      <c r="AP6" s="52" t="s">
        <v>21</v>
      </c>
      <c r="AQ6" s="53" t="s">
        <v>22</v>
      </c>
      <c r="AR6" s="55"/>
    </row>
    <row r="7" spans="1:44" s="13" customFormat="1" ht="15" customHeight="1">
      <c r="A7" s="105"/>
      <c r="B7" s="106"/>
      <c r="C7" s="111"/>
      <c r="D7" s="107"/>
      <c r="E7" s="108"/>
      <c r="F7" s="38" t="s">
        <v>23</v>
      </c>
      <c r="G7" s="83"/>
      <c r="H7" s="38" t="s">
        <v>147</v>
      </c>
      <c r="I7" s="83"/>
      <c r="J7" s="40" t="s">
        <v>41</v>
      </c>
      <c r="K7" s="78"/>
      <c r="L7" s="40" t="s">
        <v>58</v>
      </c>
      <c r="M7" s="78"/>
      <c r="N7" s="40" t="s">
        <v>24</v>
      </c>
      <c r="O7" s="78"/>
      <c r="P7" s="98" t="s">
        <v>24</v>
      </c>
      <c r="Q7" s="99"/>
      <c r="R7" s="95" t="s">
        <v>55</v>
      </c>
      <c r="S7" s="96"/>
      <c r="T7" s="44" t="s">
        <v>51</v>
      </c>
      <c r="U7" s="78"/>
      <c r="V7" s="102"/>
      <c r="W7" s="99"/>
      <c r="X7" s="42" t="s">
        <v>33</v>
      </c>
      <c r="Y7" s="78"/>
      <c r="Z7" s="16"/>
      <c r="AA7" s="84"/>
      <c r="AB7" s="17"/>
      <c r="AC7" s="85"/>
      <c r="AD7" s="16"/>
      <c r="AE7" s="16"/>
      <c r="AF7" s="17"/>
      <c r="AG7" s="86"/>
      <c r="AH7" s="17"/>
      <c r="AI7" s="86"/>
      <c r="AJ7" s="16"/>
      <c r="AK7" s="86"/>
      <c r="AL7" s="16"/>
      <c r="AM7" s="16"/>
      <c r="AN7" s="17"/>
      <c r="AO7" s="86"/>
      <c r="AP7" s="33" t="s">
        <v>25</v>
      </c>
      <c r="AQ7" s="54" t="s">
        <v>26</v>
      </c>
      <c r="AR7" s="34" t="s">
        <v>25</v>
      </c>
    </row>
    <row r="8" spans="1:44" ht="18" customHeight="1">
      <c r="A8" s="107"/>
      <c r="B8" s="108"/>
      <c r="C8" s="33" t="s">
        <v>45</v>
      </c>
      <c r="D8" s="33" t="s">
        <v>27</v>
      </c>
      <c r="E8" s="33" t="s">
        <v>28</v>
      </c>
      <c r="F8" s="33" t="s">
        <v>27</v>
      </c>
      <c r="G8" s="33" t="s">
        <v>28</v>
      </c>
      <c r="H8" s="33" t="s">
        <v>27</v>
      </c>
      <c r="I8" s="33" t="s">
        <v>28</v>
      </c>
      <c r="J8" s="33" t="s">
        <v>27</v>
      </c>
      <c r="K8" s="33" t="s">
        <v>28</v>
      </c>
      <c r="L8" s="33" t="s">
        <v>27</v>
      </c>
      <c r="M8" s="33" t="s">
        <v>28</v>
      </c>
      <c r="N8" s="33" t="s">
        <v>27</v>
      </c>
      <c r="O8" s="33" t="s">
        <v>28</v>
      </c>
      <c r="P8" s="33" t="s">
        <v>27</v>
      </c>
      <c r="Q8" s="33" t="s">
        <v>28</v>
      </c>
      <c r="R8" s="35" t="s">
        <v>27</v>
      </c>
      <c r="S8" s="33" t="s">
        <v>28</v>
      </c>
      <c r="T8" s="33" t="s">
        <v>27</v>
      </c>
      <c r="U8" s="33" t="s">
        <v>28</v>
      </c>
      <c r="V8" s="97" t="s">
        <v>27</v>
      </c>
      <c r="W8" s="33" t="s">
        <v>28</v>
      </c>
      <c r="X8" s="33" t="s">
        <v>27</v>
      </c>
      <c r="Y8" s="33" t="s">
        <v>28</v>
      </c>
      <c r="Z8" s="33" t="s">
        <v>27</v>
      </c>
      <c r="AA8" s="33" t="s">
        <v>28</v>
      </c>
      <c r="AB8" s="33" t="s">
        <v>27</v>
      </c>
      <c r="AC8" s="33" t="s">
        <v>28</v>
      </c>
      <c r="AD8" s="33" t="s">
        <v>27</v>
      </c>
      <c r="AE8" s="33" t="s">
        <v>28</v>
      </c>
      <c r="AF8" s="33" t="s">
        <v>27</v>
      </c>
      <c r="AG8" s="34" t="s">
        <v>28</v>
      </c>
      <c r="AH8" s="35" t="s">
        <v>27</v>
      </c>
      <c r="AI8" s="33" t="s">
        <v>28</v>
      </c>
      <c r="AJ8" s="33" t="s">
        <v>27</v>
      </c>
      <c r="AK8" s="33" t="s">
        <v>28</v>
      </c>
      <c r="AL8" s="33" t="s">
        <v>27</v>
      </c>
      <c r="AM8" s="33" t="s">
        <v>28</v>
      </c>
      <c r="AN8" s="33" t="s">
        <v>27</v>
      </c>
      <c r="AO8" s="33" t="s">
        <v>28</v>
      </c>
      <c r="AP8" s="57" t="s">
        <v>56</v>
      </c>
      <c r="AQ8" s="57" t="s">
        <v>56</v>
      </c>
      <c r="AR8" s="67" t="s">
        <v>56</v>
      </c>
    </row>
    <row r="9" spans="1:44" ht="24" customHeight="1">
      <c r="A9" s="36" t="s">
        <v>151</v>
      </c>
      <c r="B9" s="18"/>
      <c r="C9" s="19">
        <v>54493</v>
      </c>
      <c r="D9" s="19">
        <v>28281</v>
      </c>
      <c r="E9" s="19">
        <v>26212</v>
      </c>
      <c r="F9" s="4">
        <v>15844</v>
      </c>
      <c r="G9" s="4">
        <v>12183</v>
      </c>
      <c r="H9" s="4">
        <v>155</v>
      </c>
      <c r="I9" s="4">
        <v>2729</v>
      </c>
      <c r="J9" s="4">
        <v>7</v>
      </c>
      <c r="K9" s="4">
        <v>10</v>
      </c>
      <c r="L9" s="4">
        <v>2</v>
      </c>
      <c r="M9" s="4">
        <v>1</v>
      </c>
      <c r="N9" s="5">
        <v>32</v>
      </c>
      <c r="O9" s="5">
        <v>99</v>
      </c>
      <c r="P9" s="5">
        <v>0</v>
      </c>
      <c r="Q9" s="5">
        <v>0</v>
      </c>
      <c r="R9" s="5">
        <v>3459</v>
      </c>
      <c r="S9" s="5">
        <v>5093</v>
      </c>
      <c r="T9" s="4">
        <v>2788</v>
      </c>
      <c r="U9" s="4">
        <v>968</v>
      </c>
      <c r="V9" s="4">
        <v>209</v>
      </c>
      <c r="W9" s="4">
        <v>134</v>
      </c>
      <c r="X9" s="4">
        <v>191</v>
      </c>
      <c r="Y9" s="4">
        <v>43</v>
      </c>
      <c r="Z9" s="4">
        <v>3645</v>
      </c>
      <c r="AA9" s="4">
        <v>2916</v>
      </c>
      <c r="AB9" s="87">
        <v>271</v>
      </c>
      <c r="AC9" s="87">
        <v>618</v>
      </c>
      <c r="AD9" s="4">
        <v>1677</v>
      </c>
      <c r="AE9" s="5">
        <v>1417</v>
      </c>
      <c r="AF9" s="5">
        <v>1</v>
      </c>
      <c r="AG9" s="5">
        <v>1</v>
      </c>
      <c r="AH9" s="5">
        <v>4</v>
      </c>
      <c r="AI9" s="5">
        <v>0</v>
      </c>
      <c r="AJ9" s="5">
        <v>3</v>
      </c>
      <c r="AK9" s="5">
        <v>11</v>
      </c>
      <c r="AL9" s="5">
        <v>3</v>
      </c>
      <c r="AM9" s="5">
        <v>35</v>
      </c>
      <c r="AN9" s="56">
        <v>0</v>
      </c>
      <c r="AO9" s="56">
        <v>0</v>
      </c>
      <c r="AP9" s="20">
        <v>57.001816747105124</v>
      </c>
      <c r="AQ9" s="20">
        <v>56.970620079643254</v>
      </c>
      <c r="AR9" s="21">
        <v>12.14284403501367</v>
      </c>
    </row>
    <row r="10" spans="1:44" s="73" customFormat="1" ht="24" customHeight="1">
      <c r="A10" s="68" t="s">
        <v>157</v>
      </c>
      <c r="B10" s="69"/>
      <c r="C10" s="70">
        <f aca="true" t="shared" si="0" ref="C10:AO10">SUM(C11,C22:C51,C63:C103)</f>
        <v>54160</v>
      </c>
      <c r="D10" s="70">
        <f t="shared" si="0"/>
        <v>28024</v>
      </c>
      <c r="E10" s="70">
        <f t="shared" si="0"/>
        <v>26136</v>
      </c>
      <c r="F10" s="70">
        <f t="shared" si="0"/>
        <v>15723</v>
      </c>
      <c r="G10" s="70">
        <f t="shared" si="0"/>
        <v>12245</v>
      </c>
      <c r="H10" s="70">
        <f t="shared" si="0"/>
        <v>178</v>
      </c>
      <c r="I10" s="70">
        <f t="shared" si="0"/>
        <v>2620</v>
      </c>
      <c r="J10" s="70">
        <f t="shared" si="0"/>
        <v>10</v>
      </c>
      <c r="K10" s="70">
        <f t="shared" si="0"/>
        <v>15</v>
      </c>
      <c r="L10" s="70">
        <f t="shared" si="0"/>
        <v>1</v>
      </c>
      <c r="M10" s="70">
        <f t="shared" si="0"/>
        <v>2</v>
      </c>
      <c r="N10" s="70">
        <f t="shared" si="0"/>
        <v>24</v>
      </c>
      <c r="O10" s="70">
        <f t="shared" si="0"/>
        <v>94</v>
      </c>
      <c r="P10" s="70">
        <f t="shared" si="0"/>
        <v>0</v>
      </c>
      <c r="Q10" s="70">
        <f t="shared" si="0"/>
        <v>0</v>
      </c>
      <c r="R10" s="70">
        <f t="shared" si="0"/>
        <v>3532</v>
      </c>
      <c r="S10" s="70">
        <f t="shared" si="0"/>
        <v>5233</v>
      </c>
      <c r="T10" s="70">
        <f t="shared" si="0"/>
        <v>2558</v>
      </c>
      <c r="U10" s="70">
        <f t="shared" si="0"/>
        <v>750</v>
      </c>
      <c r="V10" s="70">
        <f t="shared" si="0"/>
        <v>184</v>
      </c>
      <c r="W10" s="70">
        <f t="shared" si="0"/>
        <v>158</v>
      </c>
      <c r="X10" s="70">
        <f t="shared" si="0"/>
        <v>187</v>
      </c>
      <c r="Y10" s="70">
        <f t="shared" si="0"/>
        <v>36</v>
      </c>
      <c r="Z10" s="70">
        <f t="shared" si="0"/>
        <v>3681</v>
      </c>
      <c r="AA10" s="70">
        <f t="shared" si="0"/>
        <v>2951</v>
      </c>
      <c r="AB10" s="70">
        <f t="shared" si="0"/>
        <v>270</v>
      </c>
      <c r="AC10" s="70">
        <f t="shared" si="0"/>
        <v>569</v>
      </c>
      <c r="AD10" s="70">
        <f t="shared" si="0"/>
        <v>1674</v>
      </c>
      <c r="AE10" s="70">
        <f t="shared" si="0"/>
        <v>1462</v>
      </c>
      <c r="AF10" s="70">
        <f t="shared" si="0"/>
        <v>2</v>
      </c>
      <c r="AG10" s="70">
        <f t="shared" si="0"/>
        <v>1</v>
      </c>
      <c r="AH10" s="70">
        <f t="shared" si="0"/>
        <v>1</v>
      </c>
      <c r="AI10" s="70">
        <f t="shared" si="0"/>
        <v>1</v>
      </c>
      <c r="AJ10" s="70">
        <f t="shared" si="0"/>
        <v>2</v>
      </c>
      <c r="AK10" s="70">
        <f t="shared" si="0"/>
        <v>3</v>
      </c>
      <c r="AL10" s="70">
        <f t="shared" si="0"/>
        <v>2</v>
      </c>
      <c r="AM10" s="70">
        <f t="shared" si="0"/>
        <v>32</v>
      </c>
      <c r="AN10" s="70">
        <f t="shared" si="0"/>
        <v>1</v>
      </c>
      <c r="AO10" s="70">
        <f t="shared" si="0"/>
        <v>0</v>
      </c>
      <c r="AP10" s="71">
        <f>(F10+G10+H10+I10+J10+K10+L10+M10+N10+O10+P10+Q10)/C10*100</f>
        <v>57.07533234859675</v>
      </c>
      <c r="AQ10" s="71">
        <f aca="true" t="shared" si="1" ref="AQ10:AQ50">(F10+G10+H10+I10+L10+M10+N10+O10+P10+Q10)/C10*100</f>
        <v>57.029172821270315</v>
      </c>
      <c r="AR10" s="72">
        <f>(Z10+AA10+AH10+AI10+AJ10+AK10+AL10+AM10+AN10+AO10)/C10*100</f>
        <v>12.32274741506647</v>
      </c>
    </row>
    <row r="11" spans="1:44" ht="24" customHeight="1">
      <c r="A11" s="58" t="s">
        <v>44</v>
      </c>
      <c r="B11" s="12"/>
      <c r="C11" s="19">
        <f>D11+E11</f>
        <v>11705</v>
      </c>
      <c r="D11" s="22">
        <f>F11+H11+J11+L11+N11+P11+R11+T11+V11+X11+Z11+AD11+AF11+AB11</f>
        <v>5846</v>
      </c>
      <c r="E11" s="22">
        <f aca="true" t="shared" si="2" ref="E11:E50">G11+I11+K11+M11+O11+Q11+S11+U11+W11+Y11+AA11+AE11+AG11+AC11</f>
        <v>5859</v>
      </c>
      <c r="F11" s="19">
        <f>SUM(F12:F21)</f>
        <v>3562</v>
      </c>
      <c r="G11" s="19">
        <f aca="true" t="shared" si="3" ref="G11:Q11">SUM(G12:G21)</f>
        <v>3364</v>
      </c>
      <c r="H11" s="19">
        <f t="shared" si="3"/>
        <v>42</v>
      </c>
      <c r="I11" s="19">
        <f t="shared" si="3"/>
        <v>448</v>
      </c>
      <c r="J11" s="19">
        <f t="shared" si="3"/>
        <v>0</v>
      </c>
      <c r="K11" s="19">
        <f t="shared" si="3"/>
        <v>2</v>
      </c>
      <c r="L11" s="19">
        <f t="shared" si="3"/>
        <v>0</v>
      </c>
      <c r="M11" s="19">
        <f t="shared" si="3"/>
        <v>0</v>
      </c>
      <c r="N11" s="19">
        <f t="shared" si="3"/>
        <v>1</v>
      </c>
      <c r="O11" s="19">
        <f t="shared" si="3"/>
        <v>81</v>
      </c>
      <c r="P11" s="19">
        <f t="shared" si="3"/>
        <v>0</v>
      </c>
      <c r="Q11" s="19">
        <f t="shared" si="3"/>
        <v>0</v>
      </c>
      <c r="R11" s="19">
        <f>SUM(R12:R21)</f>
        <v>592</v>
      </c>
      <c r="S11" s="19">
        <f aca="true" t="shared" si="4" ref="S11:AO11">SUM(S12:S21)</f>
        <v>825</v>
      </c>
      <c r="T11" s="19">
        <f t="shared" si="4"/>
        <v>690</v>
      </c>
      <c r="U11" s="19">
        <f t="shared" si="4"/>
        <v>325</v>
      </c>
      <c r="V11" s="19">
        <f t="shared" si="4"/>
        <v>57</v>
      </c>
      <c r="W11" s="19">
        <f t="shared" si="4"/>
        <v>27</v>
      </c>
      <c r="X11" s="19">
        <f t="shared" si="4"/>
        <v>28</v>
      </c>
      <c r="Y11" s="19">
        <f t="shared" si="4"/>
        <v>11</v>
      </c>
      <c r="Z11" s="19">
        <f t="shared" si="4"/>
        <v>504</v>
      </c>
      <c r="AA11" s="19">
        <f t="shared" si="4"/>
        <v>492</v>
      </c>
      <c r="AB11" s="19">
        <f t="shared" si="4"/>
        <v>52</v>
      </c>
      <c r="AC11" s="19">
        <f t="shared" si="4"/>
        <v>90</v>
      </c>
      <c r="AD11" s="19">
        <f t="shared" si="4"/>
        <v>317</v>
      </c>
      <c r="AE11" s="19">
        <f t="shared" si="4"/>
        <v>194</v>
      </c>
      <c r="AF11" s="19">
        <f t="shared" si="4"/>
        <v>1</v>
      </c>
      <c r="AG11" s="19">
        <f t="shared" si="4"/>
        <v>0</v>
      </c>
      <c r="AH11" s="19">
        <f t="shared" si="4"/>
        <v>0</v>
      </c>
      <c r="AI11" s="19">
        <f t="shared" si="4"/>
        <v>0</v>
      </c>
      <c r="AJ11" s="19">
        <f t="shared" si="4"/>
        <v>0</v>
      </c>
      <c r="AK11" s="19">
        <f t="shared" si="4"/>
        <v>0</v>
      </c>
      <c r="AL11" s="19">
        <f t="shared" si="4"/>
        <v>0</v>
      </c>
      <c r="AM11" s="19">
        <f t="shared" si="4"/>
        <v>3</v>
      </c>
      <c r="AN11" s="19">
        <f t="shared" si="4"/>
        <v>0</v>
      </c>
      <c r="AO11" s="19">
        <f t="shared" si="4"/>
        <v>0</v>
      </c>
      <c r="AP11" s="20">
        <f>(F11+G11+H11+I11+J11+K11+L11+M11+N11+O11+P11+Q11)/C11*100</f>
        <v>64.07518154634772</v>
      </c>
      <c r="AQ11" s="20">
        <f>(F11+G11+H11+I11+L11+M11+N11+O11+P11+Q11)/C11*100</f>
        <v>64.05809483126869</v>
      </c>
      <c r="AR11" s="21">
        <f>(Z11+AA11+AH11+AI11+AJ11+AK11+AL11+AM11+AN11+AO11)/C11*100</f>
        <v>8.534814181973516</v>
      </c>
    </row>
    <row r="12" spans="1:44" ht="22.5" customHeight="1">
      <c r="A12" s="59" t="s">
        <v>66</v>
      </c>
      <c r="B12" s="12"/>
      <c r="C12" s="19">
        <f>D12+E12</f>
        <v>1531</v>
      </c>
      <c r="D12" s="22">
        <f aca="true" t="shared" si="5" ref="D12:D50">F12+H12+J12+L12+N12+P12+R12+T12+V12+X12+Z12+AD12+AF12+AB12</f>
        <v>702</v>
      </c>
      <c r="E12" s="22">
        <f t="shared" si="2"/>
        <v>829</v>
      </c>
      <c r="F12" s="19">
        <v>487</v>
      </c>
      <c r="G12" s="19">
        <v>455</v>
      </c>
      <c r="H12" s="19">
        <v>4</v>
      </c>
      <c r="I12" s="19">
        <v>93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86</v>
      </c>
      <c r="S12" s="19">
        <v>157</v>
      </c>
      <c r="T12" s="19">
        <v>31</v>
      </c>
      <c r="U12" s="19">
        <v>16</v>
      </c>
      <c r="V12" s="19">
        <v>1</v>
      </c>
      <c r="W12" s="19">
        <v>4</v>
      </c>
      <c r="X12" s="19">
        <v>5</v>
      </c>
      <c r="Y12" s="19">
        <v>2</v>
      </c>
      <c r="Z12" s="19">
        <v>22</v>
      </c>
      <c r="AA12" s="19">
        <v>28</v>
      </c>
      <c r="AB12" s="19">
        <v>10</v>
      </c>
      <c r="AC12" s="19">
        <v>23</v>
      </c>
      <c r="AD12" s="19">
        <v>55</v>
      </c>
      <c r="AE12" s="19">
        <v>49</v>
      </c>
      <c r="AF12" s="19">
        <v>1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2</v>
      </c>
      <c r="AN12" s="19">
        <v>0</v>
      </c>
      <c r="AO12" s="19">
        <v>0</v>
      </c>
      <c r="AP12" s="20">
        <f>(F12+G12+H12+I12+J12+K12+L12+M12+N12+O12+P12+Q12)/C12*100</f>
        <v>67.99477465708688</v>
      </c>
      <c r="AQ12" s="20">
        <f>(F12+G12+H12+I12+L12+M12+N12+O12+P12+Q12)/C12*100</f>
        <v>67.86414108425866</v>
      </c>
      <c r="AR12" s="21">
        <f>(Z12+AA12+AH12+AI12+AJ12+AK12+AL12+AM12+AN12+AO12)/C12*100</f>
        <v>3.3964728935336383</v>
      </c>
    </row>
    <row r="13" spans="1:44" ht="16.5" customHeight="1">
      <c r="A13" s="59" t="s">
        <v>67</v>
      </c>
      <c r="B13" s="12"/>
      <c r="C13" s="19">
        <f>D13+E13</f>
        <v>709</v>
      </c>
      <c r="D13" s="22">
        <f t="shared" si="5"/>
        <v>480</v>
      </c>
      <c r="E13" s="22">
        <f t="shared" si="2"/>
        <v>229</v>
      </c>
      <c r="F13" s="19">
        <v>192</v>
      </c>
      <c r="G13" s="19">
        <v>121</v>
      </c>
      <c r="H13" s="19">
        <v>3</v>
      </c>
      <c r="I13" s="19">
        <v>18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72</v>
      </c>
      <c r="S13" s="19">
        <v>42</v>
      </c>
      <c r="T13" s="19">
        <v>26</v>
      </c>
      <c r="U13" s="19">
        <v>11</v>
      </c>
      <c r="V13" s="19">
        <v>0</v>
      </c>
      <c r="W13" s="19">
        <v>0</v>
      </c>
      <c r="X13" s="19">
        <v>4</v>
      </c>
      <c r="Y13" s="19">
        <v>0</v>
      </c>
      <c r="Z13" s="19">
        <v>125</v>
      </c>
      <c r="AA13" s="19">
        <v>12</v>
      </c>
      <c r="AB13" s="19">
        <v>11</v>
      </c>
      <c r="AC13" s="19">
        <v>14</v>
      </c>
      <c r="AD13" s="19">
        <v>47</v>
      </c>
      <c r="AE13" s="19">
        <v>11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20">
        <f>(F13+G13+H13+I13+J13+K13+L13+M13+N13+O13+P13+Q13)/C13*100</f>
        <v>47.10860366713681</v>
      </c>
      <c r="AQ13" s="20">
        <f>(F13+G13+H13+I13+L13+M13+N13+O13+P13+Q13)/C13*100</f>
        <v>47.10860366713681</v>
      </c>
      <c r="AR13" s="21">
        <f>(Z13+AA13+AH13+AI13+AJ13+AK13+AL13+AM13+AN13+AO13)/C13*100</f>
        <v>19.322990126939352</v>
      </c>
    </row>
    <row r="14" spans="1:44" ht="16.5" customHeight="1">
      <c r="A14" s="59" t="s">
        <v>68</v>
      </c>
      <c r="B14" s="12"/>
      <c r="C14" s="19">
        <f>D14+E14</f>
        <v>1190</v>
      </c>
      <c r="D14" s="22">
        <f t="shared" si="5"/>
        <v>642</v>
      </c>
      <c r="E14" s="22">
        <f t="shared" si="2"/>
        <v>548</v>
      </c>
      <c r="F14" s="19">
        <v>476</v>
      </c>
      <c r="G14" s="19">
        <v>388</v>
      </c>
      <c r="H14" s="19">
        <v>3</v>
      </c>
      <c r="I14" s="19">
        <v>48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31</v>
      </c>
      <c r="S14" s="19">
        <v>47</v>
      </c>
      <c r="T14" s="19">
        <v>85</v>
      </c>
      <c r="U14" s="19">
        <v>47</v>
      </c>
      <c r="V14" s="19">
        <v>33</v>
      </c>
      <c r="W14" s="19">
        <v>8</v>
      </c>
      <c r="X14" s="19">
        <v>0</v>
      </c>
      <c r="Y14" s="19">
        <v>2</v>
      </c>
      <c r="Z14" s="19">
        <v>3</v>
      </c>
      <c r="AA14" s="19">
        <v>3</v>
      </c>
      <c r="AB14" s="19">
        <v>0</v>
      </c>
      <c r="AC14" s="19">
        <v>1</v>
      </c>
      <c r="AD14" s="19">
        <v>11</v>
      </c>
      <c r="AE14" s="19">
        <v>4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20">
        <f>(F14+G14+H14+I14+J14+K14+L14+M14+N14+O14+P14+Q14)/C14*100</f>
        <v>76.89075630252101</v>
      </c>
      <c r="AQ14" s="20">
        <f>(F14+G14+H14+I14+L14+M14+N14+O14+P14+Q14)/C14*100</f>
        <v>76.89075630252101</v>
      </c>
      <c r="AR14" s="21">
        <f>(Z14+AA14+AH14+AI14+AJ14+AK14+AL14+AM14+AN14+AO14)/C14*100</f>
        <v>0.5042016806722689</v>
      </c>
    </row>
    <row r="15" spans="1:44" ht="16.5" customHeight="1">
      <c r="A15" s="59" t="s">
        <v>69</v>
      </c>
      <c r="B15" s="12"/>
      <c r="C15" s="19">
        <f aca="true" t="shared" si="6" ref="C15:C50">D15+E15</f>
        <v>907</v>
      </c>
      <c r="D15" s="22">
        <f t="shared" si="5"/>
        <v>434</v>
      </c>
      <c r="E15" s="22">
        <f t="shared" si="2"/>
        <v>473</v>
      </c>
      <c r="F15" s="19">
        <v>281</v>
      </c>
      <c r="G15" s="19">
        <v>160</v>
      </c>
      <c r="H15" s="19">
        <v>0</v>
      </c>
      <c r="I15" s="19">
        <v>31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42</v>
      </c>
      <c r="S15" s="19">
        <v>107</v>
      </c>
      <c r="T15" s="19">
        <v>43</v>
      </c>
      <c r="U15" s="19">
        <v>13</v>
      </c>
      <c r="V15" s="19">
        <v>4</v>
      </c>
      <c r="W15" s="19">
        <v>2</v>
      </c>
      <c r="X15" s="19">
        <v>2</v>
      </c>
      <c r="Y15" s="19">
        <v>0</v>
      </c>
      <c r="Z15" s="19">
        <v>25</v>
      </c>
      <c r="AA15" s="19">
        <v>130</v>
      </c>
      <c r="AB15" s="19">
        <v>3</v>
      </c>
      <c r="AC15" s="19">
        <v>7</v>
      </c>
      <c r="AD15" s="19">
        <v>34</v>
      </c>
      <c r="AE15" s="19">
        <v>23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20">
        <f aca="true" t="shared" si="7" ref="AP15:AP50">(F15+G15+H15+I15+J15+K15+L15+M15+N15+O15+P15+Q15)/C15*100</f>
        <v>52.039691289966925</v>
      </c>
      <c r="AQ15" s="20">
        <f t="shared" si="1"/>
        <v>52.039691289966925</v>
      </c>
      <c r="AR15" s="21">
        <f aca="true" t="shared" si="8" ref="AR15:AR50">(Z15+AA15+AH15+AI15+AJ15+AK15+AL15+AM15+AN15+AO15)/C15*100</f>
        <v>17.089305402425577</v>
      </c>
    </row>
    <row r="16" spans="1:44" ht="16.5" customHeight="1">
      <c r="A16" s="59" t="s">
        <v>70</v>
      </c>
      <c r="B16" s="12"/>
      <c r="C16" s="19">
        <f t="shared" si="6"/>
        <v>940</v>
      </c>
      <c r="D16" s="22">
        <f t="shared" si="5"/>
        <v>236</v>
      </c>
      <c r="E16" s="22">
        <f t="shared" si="2"/>
        <v>704</v>
      </c>
      <c r="F16" s="19">
        <v>117</v>
      </c>
      <c r="G16" s="19">
        <v>475</v>
      </c>
      <c r="H16" s="19">
        <v>4</v>
      </c>
      <c r="I16" s="19">
        <v>29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49</v>
      </c>
      <c r="S16" s="19">
        <v>86</v>
      </c>
      <c r="T16" s="19">
        <v>2</v>
      </c>
      <c r="U16" s="19">
        <v>38</v>
      </c>
      <c r="V16" s="19">
        <v>0</v>
      </c>
      <c r="W16" s="19">
        <v>2</v>
      </c>
      <c r="X16" s="19">
        <v>4</v>
      </c>
      <c r="Y16" s="19">
        <v>2</v>
      </c>
      <c r="Z16" s="19">
        <v>42</v>
      </c>
      <c r="AA16" s="19">
        <v>47</v>
      </c>
      <c r="AB16" s="19">
        <v>1</v>
      </c>
      <c r="AC16" s="19">
        <v>1</v>
      </c>
      <c r="AD16" s="19">
        <v>17</v>
      </c>
      <c r="AE16" s="19">
        <v>24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20">
        <f t="shared" si="7"/>
        <v>66.48936170212765</v>
      </c>
      <c r="AQ16" s="20">
        <f t="shared" si="1"/>
        <v>66.48936170212765</v>
      </c>
      <c r="AR16" s="21">
        <f t="shared" si="8"/>
        <v>9.46808510638298</v>
      </c>
    </row>
    <row r="17" spans="1:44" ht="22.5" customHeight="1">
      <c r="A17" s="59" t="s">
        <v>71</v>
      </c>
      <c r="B17" s="12"/>
      <c r="C17" s="19">
        <f t="shared" si="6"/>
        <v>580</v>
      </c>
      <c r="D17" s="22">
        <f t="shared" si="5"/>
        <v>312</v>
      </c>
      <c r="E17" s="22">
        <f t="shared" si="2"/>
        <v>268</v>
      </c>
      <c r="F17" s="19">
        <v>113</v>
      </c>
      <c r="G17" s="19">
        <v>130</v>
      </c>
      <c r="H17" s="19">
        <v>2</v>
      </c>
      <c r="I17" s="19">
        <v>15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80</v>
      </c>
      <c r="P17" s="19">
        <v>0</v>
      </c>
      <c r="Q17" s="19">
        <v>0</v>
      </c>
      <c r="R17" s="19">
        <v>31</v>
      </c>
      <c r="S17" s="19">
        <v>21</v>
      </c>
      <c r="T17" s="19">
        <v>29</v>
      </c>
      <c r="U17" s="19">
        <v>10</v>
      </c>
      <c r="V17" s="19">
        <v>1</v>
      </c>
      <c r="W17" s="19">
        <v>0</v>
      </c>
      <c r="X17" s="19">
        <v>3</v>
      </c>
      <c r="Y17" s="19">
        <v>0</v>
      </c>
      <c r="Z17" s="19">
        <v>118</v>
      </c>
      <c r="AA17" s="19">
        <v>8</v>
      </c>
      <c r="AB17" s="19">
        <v>1</v>
      </c>
      <c r="AC17" s="19">
        <v>0</v>
      </c>
      <c r="AD17" s="19">
        <v>13</v>
      </c>
      <c r="AE17" s="19">
        <v>4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20">
        <f t="shared" si="7"/>
        <v>58.793103448275865</v>
      </c>
      <c r="AQ17" s="20">
        <f t="shared" si="1"/>
        <v>58.793103448275865</v>
      </c>
      <c r="AR17" s="21">
        <f t="shared" si="8"/>
        <v>21.72413793103448</v>
      </c>
    </row>
    <row r="18" spans="1:44" ht="16.5" customHeight="1">
      <c r="A18" s="59" t="s">
        <v>72</v>
      </c>
      <c r="B18" s="12"/>
      <c r="C18" s="19">
        <f t="shared" si="6"/>
        <v>1687</v>
      </c>
      <c r="D18" s="22">
        <f t="shared" si="5"/>
        <v>691</v>
      </c>
      <c r="E18" s="22">
        <f t="shared" si="2"/>
        <v>996</v>
      </c>
      <c r="F18" s="19">
        <v>364</v>
      </c>
      <c r="G18" s="19">
        <v>656</v>
      </c>
      <c r="H18" s="19">
        <v>2</v>
      </c>
      <c r="I18" s="19">
        <v>27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19">
        <v>2</v>
      </c>
      <c r="S18" s="19">
        <v>111</v>
      </c>
      <c r="T18" s="19">
        <v>263</v>
      </c>
      <c r="U18" s="19">
        <v>124</v>
      </c>
      <c r="V18" s="19">
        <v>15</v>
      </c>
      <c r="W18" s="19">
        <v>0</v>
      </c>
      <c r="X18" s="19">
        <v>1</v>
      </c>
      <c r="Y18" s="19">
        <v>2</v>
      </c>
      <c r="Z18" s="19">
        <v>5</v>
      </c>
      <c r="AA18" s="19">
        <v>41</v>
      </c>
      <c r="AB18" s="19">
        <v>2</v>
      </c>
      <c r="AC18" s="19">
        <v>5</v>
      </c>
      <c r="AD18" s="19">
        <v>37</v>
      </c>
      <c r="AE18" s="19">
        <v>29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20">
        <f t="shared" si="7"/>
        <v>62.24066390041494</v>
      </c>
      <c r="AQ18" s="20">
        <f t="shared" si="1"/>
        <v>62.24066390041494</v>
      </c>
      <c r="AR18" s="21">
        <f t="shared" si="8"/>
        <v>2.7267338470657974</v>
      </c>
    </row>
    <row r="19" spans="1:44" ht="16.5" customHeight="1">
      <c r="A19" s="59" t="s">
        <v>73</v>
      </c>
      <c r="B19" s="12"/>
      <c r="C19" s="19">
        <f t="shared" si="6"/>
        <v>1678</v>
      </c>
      <c r="D19" s="22">
        <f t="shared" si="5"/>
        <v>1056</v>
      </c>
      <c r="E19" s="22">
        <f t="shared" si="2"/>
        <v>622</v>
      </c>
      <c r="F19" s="19">
        <v>619</v>
      </c>
      <c r="G19" s="19">
        <v>314</v>
      </c>
      <c r="H19" s="19">
        <v>10</v>
      </c>
      <c r="I19" s="19">
        <v>52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180</v>
      </c>
      <c r="S19" s="19">
        <v>92</v>
      </c>
      <c r="T19" s="19">
        <v>96</v>
      </c>
      <c r="U19" s="19">
        <v>21</v>
      </c>
      <c r="V19" s="19">
        <v>0</v>
      </c>
      <c r="W19" s="19">
        <v>2</v>
      </c>
      <c r="X19" s="19">
        <v>7</v>
      </c>
      <c r="Y19" s="19">
        <v>1</v>
      </c>
      <c r="Z19" s="19">
        <v>75</v>
      </c>
      <c r="AA19" s="19">
        <v>112</v>
      </c>
      <c r="AB19" s="19">
        <v>0</v>
      </c>
      <c r="AC19" s="19">
        <v>5</v>
      </c>
      <c r="AD19" s="19">
        <v>69</v>
      </c>
      <c r="AE19" s="19">
        <v>23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20">
        <f t="shared" si="7"/>
        <v>59.296781883194285</v>
      </c>
      <c r="AQ19" s="20">
        <f t="shared" si="1"/>
        <v>59.296781883194285</v>
      </c>
      <c r="AR19" s="21">
        <f t="shared" si="8"/>
        <v>11.144219308700833</v>
      </c>
    </row>
    <row r="20" spans="1:44" ht="16.5" customHeight="1">
      <c r="A20" s="59" t="s">
        <v>74</v>
      </c>
      <c r="B20" s="12"/>
      <c r="C20" s="19">
        <f t="shared" si="6"/>
        <v>1334</v>
      </c>
      <c r="D20" s="22">
        <f t="shared" si="5"/>
        <v>670</v>
      </c>
      <c r="E20" s="22">
        <f t="shared" si="2"/>
        <v>664</v>
      </c>
      <c r="F20" s="19">
        <v>540</v>
      </c>
      <c r="G20" s="19">
        <v>443</v>
      </c>
      <c r="H20" s="19">
        <v>7</v>
      </c>
      <c r="I20" s="19">
        <v>71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49</v>
      </c>
      <c r="S20" s="19">
        <v>89</v>
      </c>
      <c r="T20" s="19">
        <v>31</v>
      </c>
      <c r="U20" s="19">
        <v>25</v>
      </c>
      <c r="V20" s="19">
        <v>3</v>
      </c>
      <c r="W20" s="19">
        <v>7</v>
      </c>
      <c r="X20" s="19">
        <v>0</v>
      </c>
      <c r="Y20" s="19">
        <v>0</v>
      </c>
      <c r="Z20" s="19">
        <v>25</v>
      </c>
      <c r="AA20" s="19">
        <v>19</v>
      </c>
      <c r="AB20" s="19">
        <v>6</v>
      </c>
      <c r="AC20" s="19">
        <v>2</v>
      </c>
      <c r="AD20" s="19">
        <v>9</v>
      </c>
      <c r="AE20" s="19">
        <v>8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20">
        <f t="shared" si="7"/>
        <v>79.5352323838081</v>
      </c>
      <c r="AQ20" s="20">
        <f t="shared" si="1"/>
        <v>79.5352323838081</v>
      </c>
      <c r="AR20" s="21">
        <f t="shared" si="8"/>
        <v>3.2983508245877062</v>
      </c>
    </row>
    <row r="21" spans="1:44" ht="16.5" customHeight="1">
      <c r="A21" s="59" t="s">
        <v>75</v>
      </c>
      <c r="B21" s="12"/>
      <c r="C21" s="19">
        <f t="shared" si="6"/>
        <v>1149</v>
      </c>
      <c r="D21" s="22">
        <f t="shared" si="5"/>
        <v>623</v>
      </c>
      <c r="E21" s="22">
        <f t="shared" si="2"/>
        <v>526</v>
      </c>
      <c r="F21" s="19">
        <v>373</v>
      </c>
      <c r="G21" s="19">
        <v>222</v>
      </c>
      <c r="H21" s="19">
        <v>7</v>
      </c>
      <c r="I21" s="19">
        <v>64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50</v>
      </c>
      <c r="S21" s="19">
        <v>73</v>
      </c>
      <c r="T21" s="19">
        <v>84</v>
      </c>
      <c r="U21" s="19">
        <v>20</v>
      </c>
      <c r="V21" s="19">
        <v>0</v>
      </c>
      <c r="W21" s="19">
        <v>2</v>
      </c>
      <c r="X21" s="19">
        <v>2</v>
      </c>
      <c r="Y21" s="19">
        <v>2</v>
      </c>
      <c r="Z21" s="19">
        <v>64</v>
      </c>
      <c r="AA21" s="19">
        <v>92</v>
      </c>
      <c r="AB21" s="19">
        <v>18</v>
      </c>
      <c r="AC21" s="19">
        <v>32</v>
      </c>
      <c r="AD21" s="19">
        <v>25</v>
      </c>
      <c r="AE21" s="19">
        <v>19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9">
        <v>0</v>
      </c>
      <c r="AP21" s="20">
        <f t="shared" si="7"/>
        <v>57.96344647519582</v>
      </c>
      <c r="AQ21" s="20">
        <f t="shared" si="1"/>
        <v>57.96344647519582</v>
      </c>
      <c r="AR21" s="21">
        <f t="shared" si="8"/>
        <v>13.664055700609227</v>
      </c>
    </row>
    <row r="22" spans="1:44" ht="22.5" customHeight="1">
      <c r="A22" s="58" t="s">
        <v>76</v>
      </c>
      <c r="B22" s="12"/>
      <c r="C22" s="19">
        <f t="shared" si="6"/>
        <v>4526</v>
      </c>
      <c r="D22" s="22">
        <f t="shared" si="5"/>
        <v>2358</v>
      </c>
      <c r="E22" s="22">
        <f t="shared" si="2"/>
        <v>2168</v>
      </c>
      <c r="F22" s="19">
        <v>1299</v>
      </c>
      <c r="G22" s="19">
        <v>1345</v>
      </c>
      <c r="H22" s="19">
        <v>8</v>
      </c>
      <c r="I22" s="19">
        <v>180</v>
      </c>
      <c r="J22" s="19">
        <v>1</v>
      </c>
      <c r="K22" s="19">
        <v>1</v>
      </c>
      <c r="L22" s="19">
        <v>1</v>
      </c>
      <c r="M22" s="19">
        <v>0</v>
      </c>
      <c r="N22" s="19">
        <v>1</v>
      </c>
      <c r="O22" s="19">
        <v>0</v>
      </c>
      <c r="P22" s="19">
        <v>0</v>
      </c>
      <c r="Q22" s="19">
        <v>0</v>
      </c>
      <c r="R22" s="19">
        <v>155</v>
      </c>
      <c r="S22" s="19">
        <v>252</v>
      </c>
      <c r="T22" s="19">
        <v>462</v>
      </c>
      <c r="U22" s="19">
        <v>54</v>
      </c>
      <c r="V22" s="19">
        <v>58</v>
      </c>
      <c r="W22" s="19">
        <v>4</v>
      </c>
      <c r="X22" s="19">
        <v>5</v>
      </c>
      <c r="Y22" s="19">
        <v>3</v>
      </c>
      <c r="Z22" s="19">
        <v>246</v>
      </c>
      <c r="AA22" s="19">
        <v>173</v>
      </c>
      <c r="AB22" s="19">
        <v>9</v>
      </c>
      <c r="AC22" s="19">
        <v>32</v>
      </c>
      <c r="AD22" s="19">
        <v>113</v>
      </c>
      <c r="AE22" s="19">
        <v>124</v>
      </c>
      <c r="AF22" s="19">
        <v>0</v>
      </c>
      <c r="AG22" s="19">
        <v>0</v>
      </c>
      <c r="AH22" s="19">
        <v>1</v>
      </c>
      <c r="AI22" s="19">
        <v>0</v>
      </c>
      <c r="AJ22" s="19">
        <v>0</v>
      </c>
      <c r="AK22" s="19">
        <v>0</v>
      </c>
      <c r="AL22" s="19">
        <v>1</v>
      </c>
      <c r="AM22" s="19">
        <v>0</v>
      </c>
      <c r="AN22" s="19">
        <v>0</v>
      </c>
      <c r="AO22" s="19">
        <v>0</v>
      </c>
      <c r="AP22" s="20">
        <f t="shared" si="7"/>
        <v>62.66018559434379</v>
      </c>
      <c r="AQ22" s="20">
        <f t="shared" si="1"/>
        <v>62.61599646486964</v>
      </c>
      <c r="AR22" s="21">
        <f t="shared" si="8"/>
        <v>9.30181175430844</v>
      </c>
    </row>
    <row r="23" spans="1:44" ht="16.5" customHeight="1">
      <c r="A23" s="58" t="s">
        <v>77</v>
      </c>
      <c r="B23" s="12"/>
      <c r="C23" s="19">
        <f t="shared" si="6"/>
        <v>1887</v>
      </c>
      <c r="D23" s="22">
        <f t="shared" si="5"/>
        <v>1065</v>
      </c>
      <c r="E23" s="22">
        <f t="shared" si="2"/>
        <v>822</v>
      </c>
      <c r="F23" s="19">
        <v>451</v>
      </c>
      <c r="G23" s="19">
        <v>417</v>
      </c>
      <c r="H23" s="19">
        <v>8</v>
      </c>
      <c r="I23" s="19">
        <v>21</v>
      </c>
      <c r="J23" s="19">
        <v>0</v>
      </c>
      <c r="K23" s="19">
        <v>1</v>
      </c>
      <c r="L23" s="19">
        <v>0</v>
      </c>
      <c r="M23" s="19">
        <v>0</v>
      </c>
      <c r="N23" s="19">
        <v>2</v>
      </c>
      <c r="O23" s="19">
        <v>1</v>
      </c>
      <c r="P23" s="19">
        <v>0</v>
      </c>
      <c r="Q23" s="19">
        <v>0</v>
      </c>
      <c r="R23" s="19">
        <v>127</v>
      </c>
      <c r="S23" s="19">
        <v>123</v>
      </c>
      <c r="T23" s="19">
        <v>199</v>
      </c>
      <c r="U23" s="19">
        <v>36</v>
      </c>
      <c r="V23" s="19">
        <v>2</v>
      </c>
      <c r="W23" s="19">
        <v>2</v>
      </c>
      <c r="X23" s="19">
        <v>5</v>
      </c>
      <c r="Y23" s="19">
        <v>1</v>
      </c>
      <c r="Z23" s="19">
        <v>234</v>
      </c>
      <c r="AA23" s="19">
        <v>143</v>
      </c>
      <c r="AB23" s="19">
        <v>10</v>
      </c>
      <c r="AC23" s="19">
        <v>28</v>
      </c>
      <c r="AD23" s="19">
        <v>27</v>
      </c>
      <c r="AE23" s="19">
        <v>49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20">
        <f t="shared" si="7"/>
        <v>47.74774774774775</v>
      </c>
      <c r="AQ23" s="20">
        <f t="shared" si="1"/>
        <v>47.69475357710652</v>
      </c>
      <c r="AR23" s="21">
        <f t="shared" si="8"/>
        <v>19.97880233174351</v>
      </c>
    </row>
    <row r="24" spans="1:44" ht="16.5" customHeight="1">
      <c r="A24" s="58" t="s">
        <v>78</v>
      </c>
      <c r="B24" s="12"/>
      <c r="C24" s="19">
        <f t="shared" si="6"/>
        <v>2079</v>
      </c>
      <c r="D24" s="22">
        <f t="shared" si="5"/>
        <v>1105</v>
      </c>
      <c r="E24" s="22">
        <f t="shared" si="2"/>
        <v>974</v>
      </c>
      <c r="F24" s="19">
        <v>584</v>
      </c>
      <c r="G24" s="19">
        <v>386</v>
      </c>
      <c r="H24" s="19">
        <v>12</v>
      </c>
      <c r="I24" s="19">
        <v>146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190</v>
      </c>
      <c r="S24" s="19">
        <v>235</v>
      </c>
      <c r="T24" s="19">
        <v>3</v>
      </c>
      <c r="U24" s="19">
        <v>2</v>
      </c>
      <c r="V24" s="19">
        <v>2</v>
      </c>
      <c r="W24" s="19">
        <v>0</v>
      </c>
      <c r="X24" s="19">
        <v>8</v>
      </c>
      <c r="Y24" s="19">
        <v>1</v>
      </c>
      <c r="Z24" s="19">
        <v>186</v>
      </c>
      <c r="AA24" s="19">
        <v>113</v>
      </c>
      <c r="AB24" s="19">
        <v>35</v>
      </c>
      <c r="AC24" s="19">
        <v>15</v>
      </c>
      <c r="AD24" s="19">
        <v>85</v>
      </c>
      <c r="AE24" s="19">
        <v>76</v>
      </c>
      <c r="AF24" s="19">
        <v>0</v>
      </c>
      <c r="AG24" s="19">
        <v>0</v>
      </c>
      <c r="AH24" s="19">
        <v>0</v>
      </c>
      <c r="AI24" s="19">
        <v>1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20">
        <f t="shared" si="7"/>
        <v>54.25685425685426</v>
      </c>
      <c r="AQ24" s="20">
        <f t="shared" si="1"/>
        <v>54.25685425685426</v>
      </c>
      <c r="AR24" s="21">
        <f t="shared" si="8"/>
        <v>14.43001443001443</v>
      </c>
    </row>
    <row r="25" spans="1:44" ht="16.5" customHeight="1">
      <c r="A25" s="58" t="s">
        <v>79</v>
      </c>
      <c r="B25" s="12"/>
      <c r="C25" s="19">
        <f t="shared" si="6"/>
        <v>375</v>
      </c>
      <c r="D25" s="22">
        <f t="shared" si="5"/>
        <v>196</v>
      </c>
      <c r="E25" s="22">
        <f t="shared" si="2"/>
        <v>179</v>
      </c>
      <c r="F25" s="19">
        <v>59</v>
      </c>
      <c r="G25" s="19">
        <v>34</v>
      </c>
      <c r="H25" s="19">
        <v>0</v>
      </c>
      <c r="I25" s="19">
        <v>14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61</v>
      </c>
      <c r="S25" s="19">
        <v>84</v>
      </c>
      <c r="T25" s="19">
        <v>0</v>
      </c>
      <c r="U25" s="19">
        <v>0</v>
      </c>
      <c r="V25" s="19">
        <v>0</v>
      </c>
      <c r="W25" s="19">
        <v>0</v>
      </c>
      <c r="X25" s="19">
        <v>1</v>
      </c>
      <c r="Y25" s="19">
        <v>0</v>
      </c>
      <c r="Z25" s="19">
        <v>62</v>
      </c>
      <c r="AA25" s="19">
        <v>29</v>
      </c>
      <c r="AB25" s="19">
        <v>0</v>
      </c>
      <c r="AC25" s="19">
        <v>5</v>
      </c>
      <c r="AD25" s="19">
        <v>13</v>
      </c>
      <c r="AE25" s="19">
        <v>13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20">
        <f t="shared" si="7"/>
        <v>28.53333333333333</v>
      </c>
      <c r="AQ25" s="20">
        <f t="shared" si="1"/>
        <v>28.53333333333333</v>
      </c>
      <c r="AR25" s="21">
        <f t="shared" si="8"/>
        <v>24.266666666666666</v>
      </c>
    </row>
    <row r="26" spans="1:44" ht="16.5" customHeight="1">
      <c r="A26" s="58" t="s">
        <v>80</v>
      </c>
      <c r="B26" s="12"/>
      <c r="C26" s="19">
        <f t="shared" si="6"/>
        <v>566</v>
      </c>
      <c r="D26" s="22">
        <f t="shared" si="5"/>
        <v>307</v>
      </c>
      <c r="E26" s="22">
        <f t="shared" si="2"/>
        <v>259</v>
      </c>
      <c r="F26" s="19">
        <v>111</v>
      </c>
      <c r="G26" s="19">
        <v>59</v>
      </c>
      <c r="H26" s="19">
        <v>1</v>
      </c>
      <c r="I26" s="19">
        <v>32</v>
      </c>
      <c r="J26" s="19">
        <v>0</v>
      </c>
      <c r="K26" s="19">
        <v>0</v>
      </c>
      <c r="L26" s="19">
        <v>0</v>
      </c>
      <c r="M26" s="19">
        <v>0</v>
      </c>
      <c r="N26" s="19">
        <v>14</v>
      </c>
      <c r="O26" s="19">
        <v>0</v>
      </c>
      <c r="P26" s="19">
        <v>0</v>
      </c>
      <c r="Q26" s="19">
        <v>0</v>
      </c>
      <c r="R26" s="19">
        <v>58</v>
      </c>
      <c r="S26" s="19">
        <v>91</v>
      </c>
      <c r="T26" s="19">
        <v>4</v>
      </c>
      <c r="U26" s="19">
        <v>7</v>
      </c>
      <c r="V26" s="19">
        <v>3</v>
      </c>
      <c r="W26" s="19">
        <v>1</v>
      </c>
      <c r="X26" s="19">
        <v>4</v>
      </c>
      <c r="Y26" s="19">
        <v>0</v>
      </c>
      <c r="Z26" s="19">
        <v>102</v>
      </c>
      <c r="AA26" s="19">
        <v>61</v>
      </c>
      <c r="AB26" s="19">
        <v>3</v>
      </c>
      <c r="AC26" s="19">
        <v>2</v>
      </c>
      <c r="AD26" s="19">
        <v>7</v>
      </c>
      <c r="AE26" s="19">
        <v>6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1</v>
      </c>
      <c r="AL26" s="19">
        <v>0</v>
      </c>
      <c r="AM26" s="19">
        <v>0</v>
      </c>
      <c r="AN26" s="19">
        <v>1</v>
      </c>
      <c r="AO26" s="19">
        <v>0</v>
      </c>
      <c r="AP26" s="20">
        <f t="shared" si="7"/>
        <v>38.33922261484099</v>
      </c>
      <c r="AQ26" s="20">
        <f t="shared" si="1"/>
        <v>38.33922261484099</v>
      </c>
      <c r="AR26" s="21">
        <f t="shared" si="8"/>
        <v>29.151943462897528</v>
      </c>
    </row>
    <row r="27" spans="1:44" ht="22.5" customHeight="1">
      <c r="A27" s="58" t="s">
        <v>81</v>
      </c>
      <c r="B27" s="12"/>
      <c r="C27" s="19">
        <f t="shared" si="6"/>
        <v>1685</v>
      </c>
      <c r="D27" s="22">
        <f t="shared" si="5"/>
        <v>788</v>
      </c>
      <c r="E27" s="22">
        <f t="shared" si="2"/>
        <v>897</v>
      </c>
      <c r="F27" s="19">
        <v>507</v>
      </c>
      <c r="G27" s="19">
        <v>443</v>
      </c>
      <c r="H27" s="19">
        <v>2</v>
      </c>
      <c r="I27" s="19">
        <v>93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85</v>
      </c>
      <c r="S27" s="19">
        <v>184</v>
      </c>
      <c r="T27" s="19">
        <v>51</v>
      </c>
      <c r="U27" s="19">
        <v>17</v>
      </c>
      <c r="V27" s="19">
        <v>11</v>
      </c>
      <c r="W27" s="19">
        <v>9</v>
      </c>
      <c r="X27" s="19">
        <v>4</v>
      </c>
      <c r="Y27" s="19">
        <v>0</v>
      </c>
      <c r="Z27" s="19">
        <v>56</v>
      </c>
      <c r="AA27" s="19">
        <v>81</v>
      </c>
      <c r="AB27" s="19">
        <v>3</v>
      </c>
      <c r="AC27" s="19">
        <v>24</v>
      </c>
      <c r="AD27" s="19">
        <v>69</v>
      </c>
      <c r="AE27" s="19">
        <v>46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3</v>
      </c>
      <c r="AN27" s="19">
        <v>0</v>
      </c>
      <c r="AO27" s="19">
        <v>0</v>
      </c>
      <c r="AP27" s="20">
        <f t="shared" si="7"/>
        <v>62.01780415430267</v>
      </c>
      <c r="AQ27" s="20">
        <f t="shared" si="1"/>
        <v>62.01780415430267</v>
      </c>
      <c r="AR27" s="21">
        <f t="shared" si="8"/>
        <v>8.30860534124629</v>
      </c>
    </row>
    <row r="28" spans="1:44" ht="16.5" customHeight="1">
      <c r="A28" s="58" t="s">
        <v>82</v>
      </c>
      <c r="B28" s="12"/>
      <c r="C28" s="19">
        <f t="shared" si="6"/>
        <v>932</v>
      </c>
      <c r="D28" s="22">
        <f t="shared" si="5"/>
        <v>527</v>
      </c>
      <c r="E28" s="22">
        <f t="shared" si="2"/>
        <v>405</v>
      </c>
      <c r="F28" s="19">
        <v>236</v>
      </c>
      <c r="G28" s="19">
        <v>149</v>
      </c>
      <c r="H28" s="19">
        <v>5</v>
      </c>
      <c r="I28" s="19">
        <v>28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91</v>
      </c>
      <c r="S28" s="19">
        <v>94</v>
      </c>
      <c r="T28" s="19">
        <v>50</v>
      </c>
      <c r="U28" s="19">
        <v>12</v>
      </c>
      <c r="V28" s="19">
        <v>0</v>
      </c>
      <c r="W28" s="19">
        <v>0</v>
      </c>
      <c r="X28" s="19">
        <v>6</v>
      </c>
      <c r="Y28" s="19">
        <v>0</v>
      </c>
      <c r="Z28" s="19">
        <v>84</v>
      </c>
      <c r="AA28" s="19">
        <v>61</v>
      </c>
      <c r="AB28" s="19">
        <v>8</v>
      </c>
      <c r="AC28" s="19">
        <v>14</v>
      </c>
      <c r="AD28" s="19">
        <v>47</v>
      </c>
      <c r="AE28" s="19">
        <v>47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20">
        <f t="shared" si="7"/>
        <v>44.84978540772532</v>
      </c>
      <c r="AQ28" s="20">
        <f t="shared" si="1"/>
        <v>44.84978540772532</v>
      </c>
      <c r="AR28" s="21">
        <f t="shared" si="8"/>
        <v>15.557939914163091</v>
      </c>
    </row>
    <row r="29" spans="1:44" ht="16.5" customHeight="1">
      <c r="A29" s="58" t="s">
        <v>83</v>
      </c>
      <c r="B29" s="12"/>
      <c r="C29" s="19">
        <f t="shared" si="6"/>
        <v>936</v>
      </c>
      <c r="D29" s="22">
        <f t="shared" si="5"/>
        <v>519</v>
      </c>
      <c r="E29" s="22">
        <f t="shared" si="2"/>
        <v>417</v>
      </c>
      <c r="F29" s="19">
        <v>375</v>
      </c>
      <c r="G29" s="19">
        <v>297</v>
      </c>
      <c r="H29" s="19">
        <v>1</v>
      </c>
      <c r="I29" s="19">
        <v>19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46</v>
      </c>
      <c r="S29" s="19">
        <v>55</v>
      </c>
      <c r="T29" s="19">
        <v>48</v>
      </c>
      <c r="U29" s="19">
        <v>15</v>
      </c>
      <c r="V29" s="19">
        <v>0</v>
      </c>
      <c r="W29" s="19">
        <v>0</v>
      </c>
      <c r="X29" s="19">
        <v>0</v>
      </c>
      <c r="Y29" s="19">
        <v>1</v>
      </c>
      <c r="Z29" s="19">
        <v>25</v>
      </c>
      <c r="AA29" s="19">
        <v>17</v>
      </c>
      <c r="AB29" s="19">
        <v>0</v>
      </c>
      <c r="AC29" s="19">
        <v>0</v>
      </c>
      <c r="AD29" s="19">
        <v>24</v>
      </c>
      <c r="AE29" s="19">
        <v>13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20">
        <f t="shared" si="7"/>
        <v>73.93162393162393</v>
      </c>
      <c r="AQ29" s="20">
        <f t="shared" si="1"/>
        <v>73.93162393162393</v>
      </c>
      <c r="AR29" s="21">
        <f t="shared" si="8"/>
        <v>4.487179487179487</v>
      </c>
    </row>
    <row r="30" spans="1:44" ht="16.5" customHeight="1">
      <c r="A30" s="58" t="s">
        <v>84</v>
      </c>
      <c r="B30" s="12"/>
      <c r="C30" s="19">
        <f t="shared" si="6"/>
        <v>1776</v>
      </c>
      <c r="D30" s="22">
        <f t="shared" si="5"/>
        <v>958</v>
      </c>
      <c r="E30" s="22">
        <f t="shared" si="2"/>
        <v>818</v>
      </c>
      <c r="F30" s="19">
        <v>617</v>
      </c>
      <c r="G30" s="19">
        <v>404</v>
      </c>
      <c r="H30" s="19">
        <v>8</v>
      </c>
      <c r="I30" s="19">
        <v>55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64</v>
      </c>
      <c r="S30" s="19">
        <v>148</v>
      </c>
      <c r="T30" s="19">
        <v>54</v>
      </c>
      <c r="U30" s="19">
        <v>46</v>
      </c>
      <c r="V30" s="19">
        <v>1</v>
      </c>
      <c r="W30" s="19">
        <v>4</v>
      </c>
      <c r="X30" s="19">
        <v>11</v>
      </c>
      <c r="Y30" s="19">
        <v>1</v>
      </c>
      <c r="Z30" s="19">
        <v>118</v>
      </c>
      <c r="AA30" s="19">
        <v>84</v>
      </c>
      <c r="AB30" s="19">
        <v>16</v>
      </c>
      <c r="AC30" s="19">
        <v>16</v>
      </c>
      <c r="AD30" s="19">
        <v>69</v>
      </c>
      <c r="AE30" s="19">
        <v>60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3</v>
      </c>
      <c r="AN30" s="19">
        <v>0</v>
      </c>
      <c r="AO30" s="19">
        <v>0</v>
      </c>
      <c r="AP30" s="20">
        <f t="shared" si="7"/>
        <v>61.03603603603604</v>
      </c>
      <c r="AQ30" s="20">
        <f t="shared" si="1"/>
        <v>61.03603603603604</v>
      </c>
      <c r="AR30" s="21">
        <f t="shared" si="8"/>
        <v>11.542792792792794</v>
      </c>
    </row>
    <row r="31" spans="1:44" ht="16.5" customHeight="1">
      <c r="A31" s="58" t="s">
        <v>85</v>
      </c>
      <c r="B31" s="12"/>
      <c r="C31" s="19">
        <f t="shared" si="6"/>
        <v>1111</v>
      </c>
      <c r="D31" s="22">
        <f t="shared" si="5"/>
        <v>630</v>
      </c>
      <c r="E31" s="22">
        <f t="shared" si="2"/>
        <v>481</v>
      </c>
      <c r="F31" s="19">
        <v>438</v>
      </c>
      <c r="G31" s="19">
        <v>346</v>
      </c>
      <c r="H31" s="19">
        <v>1</v>
      </c>
      <c r="I31" s="19">
        <v>34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27</v>
      </c>
      <c r="S31" s="19">
        <v>75</v>
      </c>
      <c r="T31" s="19">
        <v>135</v>
      </c>
      <c r="U31" s="19">
        <v>17</v>
      </c>
      <c r="V31" s="19">
        <v>0</v>
      </c>
      <c r="W31" s="19">
        <v>0</v>
      </c>
      <c r="X31" s="19">
        <v>0</v>
      </c>
      <c r="Y31" s="19">
        <v>0</v>
      </c>
      <c r="Z31" s="19">
        <v>10</v>
      </c>
      <c r="AA31" s="19">
        <v>5</v>
      </c>
      <c r="AB31" s="19">
        <v>3</v>
      </c>
      <c r="AC31" s="19">
        <v>0</v>
      </c>
      <c r="AD31" s="19">
        <v>16</v>
      </c>
      <c r="AE31" s="19">
        <v>4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20">
        <f t="shared" si="7"/>
        <v>73.71737173717372</v>
      </c>
      <c r="AQ31" s="20">
        <f t="shared" si="1"/>
        <v>73.71737173717372</v>
      </c>
      <c r="AR31" s="21">
        <f t="shared" si="8"/>
        <v>1.3501350135013501</v>
      </c>
    </row>
    <row r="32" spans="1:44" ht="22.5" customHeight="1">
      <c r="A32" s="58" t="s">
        <v>86</v>
      </c>
      <c r="B32" s="12"/>
      <c r="C32" s="19">
        <f t="shared" si="6"/>
        <v>2000</v>
      </c>
      <c r="D32" s="22">
        <f t="shared" si="5"/>
        <v>1217</v>
      </c>
      <c r="E32" s="22">
        <f t="shared" si="2"/>
        <v>783</v>
      </c>
      <c r="F32" s="19">
        <v>640</v>
      </c>
      <c r="G32" s="19">
        <v>522</v>
      </c>
      <c r="H32" s="19">
        <v>1</v>
      </c>
      <c r="I32" s="19">
        <v>61</v>
      </c>
      <c r="J32" s="19">
        <v>2</v>
      </c>
      <c r="K32" s="19">
        <v>5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64</v>
      </c>
      <c r="S32" s="19">
        <v>78</v>
      </c>
      <c r="T32" s="19">
        <v>307</v>
      </c>
      <c r="U32" s="19">
        <v>46</v>
      </c>
      <c r="V32" s="19">
        <v>0</v>
      </c>
      <c r="W32" s="19">
        <v>2</v>
      </c>
      <c r="X32" s="19">
        <v>6</v>
      </c>
      <c r="Y32" s="19">
        <v>1</v>
      </c>
      <c r="Z32" s="19">
        <v>137</v>
      </c>
      <c r="AA32" s="19">
        <v>23</v>
      </c>
      <c r="AB32" s="19">
        <v>6</v>
      </c>
      <c r="AC32" s="19">
        <v>17</v>
      </c>
      <c r="AD32" s="19">
        <v>54</v>
      </c>
      <c r="AE32" s="19">
        <v>28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20">
        <f t="shared" si="7"/>
        <v>61.550000000000004</v>
      </c>
      <c r="AQ32" s="20">
        <f t="shared" si="1"/>
        <v>61.199999999999996</v>
      </c>
      <c r="AR32" s="21">
        <f t="shared" si="8"/>
        <v>8</v>
      </c>
    </row>
    <row r="33" spans="1:44" ht="16.5" customHeight="1">
      <c r="A33" s="58" t="s">
        <v>87</v>
      </c>
      <c r="B33" s="12"/>
      <c r="C33" s="19">
        <f t="shared" si="6"/>
        <v>1539</v>
      </c>
      <c r="D33" s="22">
        <f t="shared" si="5"/>
        <v>770</v>
      </c>
      <c r="E33" s="22">
        <f t="shared" si="2"/>
        <v>769</v>
      </c>
      <c r="F33" s="19">
        <v>351</v>
      </c>
      <c r="G33" s="19">
        <v>329</v>
      </c>
      <c r="H33" s="19">
        <v>1</v>
      </c>
      <c r="I33" s="19">
        <v>146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101</v>
      </c>
      <c r="S33" s="19">
        <v>97</v>
      </c>
      <c r="T33" s="19">
        <v>111</v>
      </c>
      <c r="U33" s="19">
        <v>25</v>
      </c>
      <c r="V33" s="19">
        <v>0</v>
      </c>
      <c r="W33" s="19">
        <v>6</v>
      </c>
      <c r="X33" s="19">
        <v>3</v>
      </c>
      <c r="Y33" s="19">
        <v>1</v>
      </c>
      <c r="Z33" s="19">
        <v>176</v>
      </c>
      <c r="AA33" s="19">
        <v>90</v>
      </c>
      <c r="AB33" s="19">
        <v>3</v>
      </c>
      <c r="AC33" s="19">
        <v>18</v>
      </c>
      <c r="AD33" s="19">
        <v>23</v>
      </c>
      <c r="AE33" s="19">
        <v>56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2</v>
      </c>
      <c r="AN33" s="19">
        <v>0</v>
      </c>
      <c r="AO33" s="19">
        <v>0</v>
      </c>
      <c r="AP33" s="20">
        <f t="shared" si="7"/>
        <v>53.866146848602995</v>
      </c>
      <c r="AQ33" s="20">
        <f t="shared" si="1"/>
        <v>53.80116959064327</v>
      </c>
      <c r="AR33" s="21">
        <f t="shared" si="8"/>
        <v>17.41390513320338</v>
      </c>
    </row>
    <row r="34" spans="1:44" ht="16.5" customHeight="1">
      <c r="A34" s="58" t="s">
        <v>88</v>
      </c>
      <c r="B34" s="12"/>
      <c r="C34" s="19">
        <f t="shared" si="6"/>
        <v>724</v>
      </c>
      <c r="D34" s="22">
        <f t="shared" si="5"/>
        <v>303</v>
      </c>
      <c r="E34" s="22">
        <f t="shared" si="2"/>
        <v>421</v>
      </c>
      <c r="F34" s="19">
        <v>134</v>
      </c>
      <c r="G34" s="19">
        <v>99</v>
      </c>
      <c r="H34" s="19">
        <v>1</v>
      </c>
      <c r="I34" s="19">
        <v>40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54</v>
      </c>
      <c r="S34" s="19">
        <v>108</v>
      </c>
      <c r="T34" s="19">
        <v>0</v>
      </c>
      <c r="U34" s="19">
        <v>0</v>
      </c>
      <c r="V34" s="19">
        <v>2</v>
      </c>
      <c r="W34" s="19">
        <v>2</v>
      </c>
      <c r="X34" s="19">
        <v>2</v>
      </c>
      <c r="Y34" s="19">
        <v>0</v>
      </c>
      <c r="Z34" s="19">
        <v>67</v>
      </c>
      <c r="AA34" s="19">
        <v>114</v>
      </c>
      <c r="AB34" s="19">
        <v>11</v>
      </c>
      <c r="AC34" s="19">
        <v>31</v>
      </c>
      <c r="AD34" s="19">
        <v>32</v>
      </c>
      <c r="AE34" s="19">
        <v>27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1</v>
      </c>
      <c r="AN34" s="19">
        <v>0</v>
      </c>
      <c r="AO34" s="19">
        <v>0</v>
      </c>
      <c r="AP34" s="20">
        <f t="shared" si="7"/>
        <v>37.84530386740331</v>
      </c>
      <c r="AQ34" s="20">
        <f t="shared" si="1"/>
        <v>37.84530386740331</v>
      </c>
      <c r="AR34" s="21">
        <f t="shared" si="8"/>
        <v>25.13812154696133</v>
      </c>
    </row>
    <row r="35" spans="1:44" ht="16.5" customHeight="1">
      <c r="A35" s="58" t="s">
        <v>89</v>
      </c>
      <c r="B35" s="12"/>
      <c r="C35" s="19">
        <f t="shared" si="6"/>
        <v>464</v>
      </c>
      <c r="D35" s="22">
        <f t="shared" si="5"/>
        <v>150</v>
      </c>
      <c r="E35" s="22">
        <f t="shared" si="2"/>
        <v>314</v>
      </c>
      <c r="F35" s="19">
        <v>71</v>
      </c>
      <c r="G35" s="19">
        <v>42</v>
      </c>
      <c r="H35" s="19">
        <v>2</v>
      </c>
      <c r="I35" s="19">
        <v>68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53</v>
      </c>
      <c r="S35" s="19">
        <v>133</v>
      </c>
      <c r="T35" s="19">
        <v>0</v>
      </c>
      <c r="U35" s="19">
        <v>0</v>
      </c>
      <c r="V35" s="19">
        <v>0</v>
      </c>
      <c r="W35" s="19">
        <v>2</v>
      </c>
      <c r="X35" s="19">
        <v>0</v>
      </c>
      <c r="Y35" s="19">
        <v>0</v>
      </c>
      <c r="Z35" s="19">
        <v>11</v>
      </c>
      <c r="AA35" s="19">
        <v>40</v>
      </c>
      <c r="AB35" s="19">
        <v>1</v>
      </c>
      <c r="AC35" s="19">
        <v>19</v>
      </c>
      <c r="AD35" s="19">
        <v>12</v>
      </c>
      <c r="AE35" s="19">
        <v>10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1</v>
      </c>
      <c r="AN35" s="19">
        <v>0</v>
      </c>
      <c r="AO35" s="19">
        <v>0</v>
      </c>
      <c r="AP35" s="20">
        <f t="shared" si="7"/>
        <v>39.439655172413794</v>
      </c>
      <c r="AQ35" s="20">
        <f t="shared" si="1"/>
        <v>39.439655172413794</v>
      </c>
      <c r="AR35" s="21">
        <f t="shared" si="8"/>
        <v>11.206896551724139</v>
      </c>
    </row>
    <row r="36" spans="1:44" ht="16.5" customHeight="1">
      <c r="A36" s="58" t="s">
        <v>90</v>
      </c>
      <c r="B36" s="12"/>
      <c r="C36" s="19">
        <f t="shared" si="6"/>
        <v>1467</v>
      </c>
      <c r="D36" s="22">
        <f t="shared" si="5"/>
        <v>769</v>
      </c>
      <c r="E36" s="22">
        <f t="shared" si="2"/>
        <v>698</v>
      </c>
      <c r="F36" s="19">
        <v>492</v>
      </c>
      <c r="G36" s="19">
        <v>231</v>
      </c>
      <c r="H36" s="19">
        <v>4</v>
      </c>
      <c r="I36" s="19">
        <v>83</v>
      </c>
      <c r="J36" s="19">
        <v>0</v>
      </c>
      <c r="K36" s="19">
        <v>0</v>
      </c>
      <c r="L36" s="19">
        <v>0</v>
      </c>
      <c r="M36" s="19">
        <v>0</v>
      </c>
      <c r="N36" s="19">
        <v>3</v>
      </c>
      <c r="O36" s="19">
        <v>4</v>
      </c>
      <c r="P36" s="19">
        <v>0</v>
      </c>
      <c r="Q36" s="19">
        <v>0</v>
      </c>
      <c r="R36" s="19">
        <v>125</v>
      </c>
      <c r="S36" s="19">
        <v>230</v>
      </c>
      <c r="T36" s="19">
        <v>46</v>
      </c>
      <c r="U36" s="19">
        <v>3</v>
      </c>
      <c r="V36" s="19">
        <v>2</v>
      </c>
      <c r="W36" s="19">
        <v>3</v>
      </c>
      <c r="X36" s="19">
        <v>4</v>
      </c>
      <c r="Y36" s="19">
        <v>0</v>
      </c>
      <c r="Z36" s="19">
        <v>58</v>
      </c>
      <c r="AA36" s="19">
        <v>100</v>
      </c>
      <c r="AB36" s="19">
        <v>8</v>
      </c>
      <c r="AC36" s="19">
        <v>13</v>
      </c>
      <c r="AD36" s="19">
        <v>27</v>
      </c>
      <c r="AE36" s="19">
        <v>31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3</v>
      </c>
      <c r="AN36" s="19">
        <v>0</v>
      </c>
      <c r="AO36" s="19">
        <v>0</v>
      </c>
      <c r="AP36" s="20">
        <f t="shared" si="7"/>
        <v>55.691888207225624</v>
      </c>
      <c r="AQ36" s="20">
        <f t="shared" si="1"/>
        <v>55.691888207225624</v>
      </c>
      <c r="AR36" s="21">
        <f t="shared" si="8"/>
        <v>10.974778459441035</v>
      </c>
    </row>
    <row r="37" spans="1:44" ht="22.5" customHeight="1">
      <c r="A37" s="58" t="s">
        <v>91</v>
      </c>
      <c r="B37" s="12"/>
      <c r="C37" s="19">
        <f t="shared" si="6"/>
        <v>1336</v>
      </c>
      <c r="D37" s="22">
        <f t="shared" si="5"/>
        <v>691</v>
      </c>
      <c r="E37" s="22">
        <f t="shared" si="2"/>
        <v>645</v>
      </c>
      <c r="F37" s="19">
        <v>367</v>
      </c>
      <c r="G37" s="19">
        <v>177</v>
      </c>
      <c r="H37" s="19">
        <v>6</v>
      </c>
      <c r="I37" s="19">
        <v>83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138</v>
      </c>
      <c r="S37" s="19">
        <v>190</v>
      </c>
      <c r="T37" s="19">
        <v>14</v>
      </c>
      <c r="U37" s="19">
        <v>4</v>
      </c>
      <c r="V37" s="19">
        <v>1</v>
      </c>
      <c r="W37" s="19">
        <v>1</v>
      </c>
      <c r="X37" s="19">
        <v>9</v>
      </c>
      <c r="Y37" s="19">
        <v>3</v>
      </c>
      <c r="Z37" s="19">
        <v>89</v>
      </c>
      <c r="AA37" s="19">
        <v>80</v>
      </c>
      <c r="AB37" s="19">
        <v>16</v>
      </c>
      <c r="AC37" s="19">
        <v>19</v>
      </c>
      <c r="AD37" s="19">
        <v>51</v>
      </c>
      <c r="AE37" s="19">
        <v>88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20">
        <f t="shared" si="7"/>
        <v>47.380239520958085</v>
      </c>
      <c r="AQ37" s="20">
        <f t="shared" si="1"/>
        <v>47.380239520958085</v>
      </c>
      <c r="AR37" s="21">
        <f t="shared" si="8"/>
        <v>12.649700598802397</v>
      </c>
    </row>
    <row r="38" spans="1:44" ht="16.5" customHeight="1">
      <c r="A38" s="58" t="s">
        <v>92</v>
      </c>
      <c r="B38" s="12"/>
      <c r="C38" s="19">
        <f t="shared" si="6"/>
        <v>1005</v>
      </c>
      <c r="D38" s="22">
        <f t="shared" si="5"/>
        <v>469</v>
      </c>
      <c r="E38" s="22">
        <f t="shared" si="2"/>
        <v>536</v>
      </c>
      <c r="F38" s="19">
        <v>231</v>
      </c>
      <c r="G38" s="19">
        <v>175</v>
      </c>
      <c r="H38" s="19">
        <v>3</v>
      </c>
      <c r="I38" s="19">
        <v>59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94</v>
      </c>
      <c r="S38" s="19">
        <v>163</v>
      </c>
      <c r="T38" s="19">
        <v>1</v>
      </c>
      <c r="U38" s="19">
        <v>1</v>
      </c>
      <c r="V38" s="19">
        <v>3</v>
      </c>
      <c r="W38" s="19">
        <v>2</v>
      </c>
      <c r="X38" s="19">
        <v>9</v>
      </c>
      <c r="Y38" s="19">
        <v>2</v>
      </c>
      <c r="Z38" s="19">
        <v>65</v>
      </c>
      <c r="AA38" s="19">
        <v>69</v>
      </c>
      <c r="AB38" s="19">
        <v>5</v>
      </c>
      <c r="AC38" s="19">
        <v>15</v>
      </c>
      <c r="AD38" s="19">
        <v>58</v>
      </c>
      <c r="AE38" s="19">
        <v>50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20">
        <f t="shared" si="7"/>
        <v>46.56716417910447</v>
      </c>
      <c r="AQ38" s="20">
        <f t="shared" si="1"/>
        <v>46.56716417910447</v>
      </c>
      <c r="AR38" s="21">
        <f t="shared" si="8"/>
        <v>13.333333333333334</v>
      </c>
    </row>
    <row r="39" spans="1:44" ht="16.5" customHeight="1">
      <c r="A39" s="58" t="s">
        <v>93</v>
      </c>
      <c r="B39" s="12"/>
      <c r="C39" s="19">
        <f t="shared" si="6"/>
        <v>2217</v>
      </c>
      <c r="D39" s="22">
        <f t="shared" si="5"/>
        <v>1173</v>
      </c>
      <c r="E39" s="22">
        <f t="shared" si="2"/>
        <v>1044</v>
      </c>
      <c r="F39" s="19">
        <v>807</v>
      </c>
      <c r="G39" s="19">
        <v>612</v>
      </c>
      <c r="H39" s="19">
        <v>1</v>
      </c>
      <c r="I39" s="19">
        <v>63</v>
      </c>
      <c r="J39" s="19">
        <v>0</v>
      </c>
      <c r="K39" s="19">
        <v>2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0</v>
      </c>
      <c r="R39" s="19">
        <v>101</v>
      </c>
      <c r="S39" s="19">
        <v>194</v>
      </c>
      <c r="T39" s="19">
        <v>97</v>
      </c>
      <c r="U39" s="19">
        <v>30</v>
      </c>
      <c r="V39" s="19">
        <v>0</v>
      </c>
      <c r="W39" s="19">
        <v>2</v>
      </c>
      <c r="X39" s="19">
        <v>5</v>
      </c>
      <c r="Y39" s="19">
        <v>0</v>
      </c>
      <c r="Z39" s="19">
        <v>83</v>
      </c>
      <c r="AA39" s="19">
        <v>91</v>
      </c>
      <c r="AB39" s="19">
        <v>6</v>
      </c>
      <c r="AC39" s="19">
        <v>16</v>
      </c>
      <c r="AD39" s="19">
        <v>73</v>
      </c>
      <c r="AE39" s="19">
        <v>33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20">
        <f t="shared" si="7"/>
        <v>67.02751465944971</v>
      </c>
      <c r="AQ39" s="20">
        <f t="shared" si="1"/>
        <v>66.93730266125395</v>
      </c>
      <c r="AR39" s="21">
        <f t="shared" si="8"/>
        <v>7.848443843031124</v>
      </c>
    </row>
    <row r="40" spans="1:44" ht="16.5" customHeight="1">
      <c r="A40" s="58" t="s">
        <v>94</v>
      </c>
      <c r="B40" s="12"/>
      <c r="C40" s="19">
        <f t="shared" si="6"/>
        <v>743</v>
      </c>
      <c r="D40" s="22">
        <f t="shared" si="5"/>
        <v>424</v>
      </c>
      <c r="E40" s="22">
        <f t="shared" si="2"/>
        <v>319</v>
      </c>
      <c r="F40" s="19">
        <v>303</v>
      </c>
      <c r="G40" s="19">
        <v>258</v>
      </c>
      <c r="H40" s="19">
        <v>3</v>
      </c>
      <c r="I40" s="19">
        <v>11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13</v>
      </c>
      <c r="S40" s="19">
        <v>27</v>
      </c>
      <c r="T40" s="19">
        <v>62</v>
      </c>
      <c r="U40" s="19">
        <v>8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2</v>
      </c>
      <c r="AB40" s="19">
        <v>0</v>
      </c>
      <c r="AC40" s="19">
        <v>0</v>
      </c>
      <c r="AD40" s="19">
        <v>41</v>
      </c>
      <c r="AE40" s="19">
        <v>13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20">
        <f t="shared" si="7"/>
        <v>77.38896366083445</v>
      </c>
      <c r="AQ40" s="20">
        <f t="shared" si="1"/>
        <v>77.38896366083445</v>
      </c>
      <c r="AR40" s="21">
        <f t="shared" si="8"/>
        <v>0.4037685060565276</v>
      </c>
    </row>
    <row r="41" spans="1:44" ht="16.5" customHeight="1">
      <c r="A41" s="58" t="s">
        <v>95</v>
      </c>
      <c r="B41" s="12"/>
      <c r="C41" s="19">
        <f t="shared" si="6"/>
        <v>473</v>
      </c>
      <c r="D41" s="22">
        <f t="shared" si="5"/>
        <v>207</v>
      </c>
      <c r="E41" s="22">
        <f t="shared" si="2"/>
        <v>266</v>
      </c>
      <c r="F41" s="19">
        <v>99</v>
      </c>
      <c r="G41" s="19">
        <v>89</v>
      </c>
      <c r="H41" s="19">
        <v>2</v>
      </c>
      <c r="I41" s="19">
        <v>21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55</v>
      </c>
      <c r="S41" s="19">
        <v>90</v>
      </c>
      <c r="T41" s="19">
        <v>3</v>
      </c>
      <c r="U41" s="19">
        <v>2</v>
      </c>
      <c r="V41" s="19">
        <v>0</v>
      </c>
      <c r="W41" s="19">
        <v>3</v>
      </c>
      <c r="X41" s="19">
        <v>2</v>
      </c>
      <c r="Y41" s="19">
        <v>1</v>
      </c>
      <c r="Z41" s="19">
        <v>14</v>
      </c>
      <c r="AA41" s="19">
        <v>19</v>
      </c>
      <c r="AB41" s="19">
        <v>13</v>
      </c>
      <c r="AC41" s="19">
        <v>24</v>
      </c>
      <c r="AD41" s="19">
        <v>19</v>
      </c>
      <c r="AE41" s="19">
        <v>17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20">
        <f t="shared" si="7"/>
        <v>44.60887949260042</v>
      </c>
      <c r="AQ41" s="20">
        <f t="shared" si="1"/>
        <v>44.60887949260042</v>
      </c>
      <c r="AR41" s="21">
        <f t="shared" si="8"/>
        <v>6.976744186046512</v>
      </c>
    </row>
    <row r="42" spans="1:44" ht="22.5" customHeight="1">
      <c r="A42" s="58" t="s">
        <v>96</v>
      </c>
      <c r="B42" s="12"/>
      <c r="C42" s="19">
        <f t="shared" si="6"/>
        <v>1265</v>
      </c>
      <c r="D42" s="22">
        <f t="shared" si="5"/>
        <v>602</v>
      </c>
      <c r="E42" s="22">
        <f t="shared" si="2"/>
        <v>663</v>
      </c>
      <c r="F42" s="19">
        <v>345</v>
      </c>
      <c r="G42" s="19">
        <v>284</v>
      </c>
      <c r="H42" s="19">
        <v>3</v>
      </c>
      <c r="I42" s="19">
        <v>95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109</v>
      </c>
      <c r="S42" s="19">
        <v>163</v>
      </c>
      <c r="T42" s="19">
        <v>46</v>
      </c>
      <c r="U42" s="19">
        <v>21</v>
      </c>
      <c r="V42" s="19">
        <v>5</v>
      </c>
      <c r="W42" s="19">
        <v>8</v>
      </c>
      <c r="X42" s="19">
        <v>1</v>
      </c>
      <c r="Y42" s="19">
        <v>0</v>
      </c>
      <c r="Z42" s="19">
        <v>45</v>
      </c>
      <c r="AA42" s="19">
        <v>31</v>
      </c>
      <c r="AB42" s="19">
        <v>5</v>
      </c>
      <c r="AC42" s="19">
        <v>16</v>
      </c>
      <c r="AD42" s="19">
        <v>42</v>
      </c>
      <c r="AE42" s="19">
        <v>45</v>
      </c>
      <c r="AF42" s="19">
        <v>0</v>
      </c>
      <c r="AG42" s="19">
        <v>0</v>
      </c>
      <c r="AH42" s="19">
        <v>0</v>
      </c>
      <c r="AI42" s="19">
        <v>0</v>
      </c>
      <c r="AJ42" s="19">
        <v>1</v>
      </c>
      <c r="AK42" s="19">
        <v>0</v>
      </c>
      <c r="AL42" s="19">
        <v>0</v>
      </c>
      <c r="AM42" s="19">
        <v>3</v>
      </c>
      <c r="AN42" s="19">
        <v>0</v>
      </c>
      <c r="AO42" s="19">
        <v>0</v>
      </c>
      <c r="AP42" s="20">
        <f t="shared" si="7"/>
        <v>57.54940711462451</v>
      </c>
      <c r="AQ42" s="20">
        <f t="shared" si="1"/>
        <v>57.4703557312253</v>
      </c>
      <c r="AR42" s="21">
        <f t="shared" si="8"/>
        <v>6.324110671936759</v>
      </c>
    </row>
    <row r="43" spans="1:44" ht="16.5" customHeight="1">
      <c r="A43" s="58" t="s">
        <v>97</v>
      </c>
      <c r="B43" s="12"/>
      <c r="C43" s="19">
        <f t="shared" si="6"/>
        <v>224</v>
      </c>
      <c r="D43" s="22">
        <f t="shared" si="5"/>
        <v>81</v>
      </c>
      <c r="E43" s="22">
        <f t="shared" si="2"/>
        <v>143</v>
      </c>
      <c r="F43" s="19">
        <v>30</v>
      </c>
      <c r="G43" s="19">
        <v>24</v>
      </c>
      <c r="H43" s="19">
        <v>0</v>
      </c>
      <c r="I43" s="19">
        <v>12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34</v>
      </c>
      <c r="S43" s="19">
        <v>62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10</v>
      </c>
      <c r="AA43" s="19">
        <v>28</v>
      </c>
      <c r="AB43" s="19">
        <v>0</v>
      </c>
      <c r="AC43" s="19">
        <v>2</v>
      </c>
      <c r="AD43" s="19">
        <v>7</v>
      </c>
      <c r="AE43" s="19">
        <v>15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20">
        <f t="shared" si="7"/>
        <v>29.464285714285715</v>
      </c>
      <c r="AQ43" s="20">
        <f t="shared" si="1"/>
        <v>29.464285714285715</v>
      </c>
      <c r="AR43" s="21">
        <f t="shared" si="8"/>
        <v>16.964285714285715</v>
      </c>
    </row>
    <row r="44" spans="1:44" ht="16.5" customHeight="1">
      <c r="A44" s="58" t="s">
        <v>98</v>
      </c>
      <c r="B44" s="12"/>
      <c r="C44" s="19">
        <f t="shared" si="6"/>
        <v>665</v>
      </c>
      <c r="D44" s="22">
        <f t="shared" si="5"/>
        <v>339</v>
      </c>
      <c r="E44" s="22">
        <f t="shared" si="2"/>
        <v>326</v>
      </c>
      <c r="F44" s="19">
        <v>213</v>
      </c>
      <c r="G44" s="19">
        <v>148</v>
      </c>
      <c r="H44" s="19">
        <v>0</v>
      </c>
      <c r="I44" s="19">
        <v>43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55</v>
      </c>
      <c r="S44" s="19">
        <v>92</v>
      </c>
      <c r="T44" s="19">
        <v>5</v>
      </c>
      <c r="U44" s="19">
        <v>1</v>
      </c>
      <c r="V44" s="19">
        <v>4</v>
      </c>
      <c r="W44" s="19">
        <v>1</v>
      </c>
      <c r="X44" s="19">
        <v>0</v>
      </c>
      <c r="Y44" s="19">
        <v>0</v>
      </c>
      <c r="Z44" s="19">
        <v>11</v>
      </c>
      <c r="AA44" s="19">
        <v>10</v>
      </c>
      <c r="AB44" s="19">
        <v>14</v>
      </c>
      <c r="AC44" s="19">
        <v>19</v>
      </c>
      <c r="AD44" s="19">
        <v>37</v>
      </c>
      <c r="AE44" s="19">
        <v>12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20">
        <f t="shared" si="7"/>
        <v>60.75187969924812</v>
      </c>
      <c r="AQ44" s="20">
        <f t="shared" si="1"/>
        <v>60.75187969924812</v>
      </c>
      <c r="AR44" s="21">
        <f t="shared" si="8"/>
        <v>3.1578947368421053</v>
      </c>
    </row>
    <row r="45" spans="1:44" ht="16.5" customHeight="1">
      <c r="A45" s="58" t="s">
        <v>99</v>
      </c>
      <c r="B45" s="12"/>
      <c r="C45" s="19">
        <f t="shared" si="6"/>
        <v>690</v>
      </c>
      <c r="D45" s="22">
        <f t="shared" si="5"/>
        <v>450</v>
      </c>
      <c r="E45" s="22">
        <f t="shared" si="2"/>
        <v>240</v>
      </c>
      <c r="F45" s="19">
        <v>367</v>
      </c>
      <c r="G45" s="19">
        <v>79</v>
      </c>
      <c r="H45" s="19">
        <v>0</v>
      </c>
      <c r="I45" s="19">
        <v>41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43</v>
      </c>
      <c r="S45" s="19">
        <v>62</v>
      </c>
      <c r="T45" s="19">
        <v>7</v>
      </c>
      <c r="U45" s="19">
        <v>0</v>
      </c>
      <c r="V45" s="19">
        <v>1</v>
      </c>
      <c r="W45" s="19">
        <v>3</v>
      </c>
      <c r="X45" s="19">
        <v>8</v>
      </c>
      <c r="Y45" s="19">
        <v>1</v>
      </c>
      <c r="Z45" s="19">
        <v>15</v>
      </c>
      <c r="AA45" s="19">
        <v>29</v>
      </c>
      <c r="AB45" s="19">
        <v>0</v>
      </c>
      <c r="AC45" s="19">
        <v>1</v>
      </c>
      <c r="AD45" s="19">
        <v>9</v>
      </c>
      <c r="AE45" s="19">
        <v>24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20">
        <f t="shared" si="7"/>
        <v>70.57971014492753</v>
      </c>
      <c r="AQ45" s="20">
        <f t="shared" si="1"/>
        <v>70.57971014492753</v>
      </c>
      <c r="AR45" s="21">
        <f t="shared" si="8"/>
        <v>6.3768115942028984</v>
      </c>
    </row>
    <row r="46" spans="1:44" ht="16.5" customHeight="1">
      <c r="A46" s="58" t="s">
        <v>100</v>
      </c>
      <c r="B46" s="12"/>
      <c r="C46" s="19">
        <f t="shared" si="6"/>
        <v>432</v>
      </c>
      <c r="D46" s="22">
        <f t="shared" si="5"/>
        <v>169</v>
      </c>
      <c r="E46" s="22">
        <f t="shared" si="2"/>
        <v>263</v>
      </c>
      <c r="F46" s="19">
        <v>94</v>
      </c>
      <c r="G46" s="19">
        <v>147</v>
      </c>
      <c r="H46" s="19">
        <v>1</v>
      </c>
      <c r="I46" s="19">
        <v>18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23</v>
      </c>
      <c r="S46" s="19">
        <v>42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20</v>
      </c>
      <c r="AA46" s="19">
        <v>14</v>
      </c>
      <c r="AB46" s="19">
        <v>3</v>
      </c>
      <c r="AC46" s="19">
        <v>8</v>
      </c>
      <c r="AD46" s="19">
        <v>28</v>
      </c>
      <c r="AE46" s="19">
        <v>34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20">
        <f t="shared" si="7"/>
        <v>60.18518518518518</v>
      </c>
      <c r="AQ46" s="20">
        <f t="shared" si="1"/>
        <v>60.18518518518518</v>
      </c>
      <c r="AR46" s="21">
        <f t="shared" si="8"/>
        <v>7.87037037037037</v>
      </c>
    </row>
    <row r="47" spans="1:44" ht="22.5" customHeight="1">
      <c r="A47" s="58" t="s">
        <v>101</v>
      </c>
      <c r="B47" s="12"/>
      <c r="C47" s="19">
        <f t="shared" si="6"/>
        <v>1253</v>
      </c>
      <c r="D47" s="22">
        <f t="shared" si="5"/>
        <v>860</v>
      </c>
      <c r="E47" s="22">
        <f t="shared" si="2"/>
        <v>393</v>
      </c>
      <c r="F47" s="19">
        <v>563</v>
      </c>
      <c r="G47" s="19">
        <v>93</v>
      </c>
      <c r="H47" s="19">
        <v>6</v>
      </c>
      <c r="I47" s="19">
        <v>41</v>
      </c>
      <c r="J47" s="19">
        <v>1</v>
      </c>
      <c r="K47" s="19">
        <v>2</v>
      </c>
      <c r="L47" s="19">
        <v>0</v>
      </c>
      <c r="M47" s="19">
        <v>0</v>
      </c>
      <c r="N47" s="19">
        <v>3</v>
      </c>
      <c r="O47" s="19">
        <v>3</v>
      </c>
      <c r="P47" s="19">
        <v>0</v>
      </c>
      <c r="Q47" s="19">
        <v>0</v>
      </c>
      <c r="R47" s="19">
        <v>79</v>
      </c>
      <c r="S47" s="19">
        <v>108</v>
      </c>
      <c r="T47" s="19">
        <v>18</v>
      </c>
      <c r="U47" s="19">
        <v>0</v>
      </c>
      <c r="V47" s="19">
        <v>4</v>
      </c>
      <c r="W47" s="19">
        <v>3</v>
      </c>
      <c r="X47" s="19">
        <v>3</v>
      </c>
      <c r="Y47" s="19">
        <v>1</v>
      </c>
      <c r="Z47" s="19">
        <v>95</v>
      </c>
      <c r="AA47" s="19">
        <v>81</v>
      </c>
      <c r="AB47" s="19">
        <v>4</v>
      </c>
      <c r="AC47" s="19">
        <v>19</v>
      </c>
      <c r="AD47" s="19">
        <v>84</v>
      </c>
      <c r="AE47" s="19">
        <v>42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20">
        <f t="shared" si="7"/>
        <v>56.82362330407024</v>
      </c>
      <c r="AQ47" s="20">
        <f t="shared" si="1"/>
        <v>56.58419792498005</v>
      </c>
      <c r="AR47" s="21">
        <f t="shared" si="8"/>
        <v>14.046288906624103</v>
      </c>
    </row>
    <row r="48" spans="1:44" ht="16.5" customHeight="1">
      <c r="A48" s="58" t="s">
        <v>102</v>
      </c>
      <c r="B48" s="12"/>
      <c r="C48" s="19">
        <f t="shared" si="6"/>
        <v>494</v>
      </c>
      <c r="D48" s="22">
        <f t="shared" si="5"/>
        <v>258</v>
      </c>
      <c r="E48" s="22">
        <f t="shared" si="2"/>
        <v>236</v>
      </c>
      <c r="F48" s="19">
        <v>134</v>
      </c>
      <c r="G48" s="19">
        <v>58</v>
      </c>
      <c r="H48" s="19">
        <v>7</v>
      </c>
      <c r="I48" s="19">
        <v>43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54</v>
      </c>
      <c r="S48" s="19">
        <v>86</v>
      </c>
      <c r="T48" s="19">
        <v>5</v>
      </c>
      <c r="U48" s="19">
        <v>1</v>
      </c>
      <c r="V48" s="19">
        <v>0</v>
      </c>
      <c r="W48" s="19">
        <v>1</v>
      </c>
      <c r="X48" s="19">
        <v>3</v>
      </c>
      <c r="Y48" s="19">
        <v>0</v>
      </c>
      <c r="Z48" s="19">
        <v>39</v>
      </c>
      <c r="AA48" s="19">
        <v>38</v>
      </c>
      <c r="AB48" s="19">
        <v>3</v>
      </c>
      <c r="AC48" s="19">
        <v>1</v>
      </c>
      <c r="AD48" s="19">
        <v>12</v>
      </c>
      <c r="AE48" s="19">
        <v>8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1</v>
      </c>
      <c r="AL48" s="19">
        <v>0</v>
      </c>
      <c r="AM48" s="19">
        <v>0</v>
      </c>
      <c r="AN48" s="19">
        <v>0</v>
      </c>
      <c r="AO48" s="19">
        <v>0</v>
      </c>
      <c r="AP48" s="20">
        <f t="shared" si="7"/>
        <v>49.19028340080971</v>
      </c>
      <c r="AQ48" s="20">
        <f t="shared" si="1"/>
        <v>48.987854251012145</v>
      </c>
      <c r="AR48" s="21">
        <f t="shared" si="8"/>
        <v>15.789473684210526</v>
      </c>
    </row>
    <row r="49" spans="1:44" ht="16.5" customHeight="1">
      <c r="A49" s="58" t="s">
        <v>103</v>
      </c>
      <c r="B49" s="12"/>
      <c r="C49" s="19">
        <f t="shared" si="6"/>
        <v>1246</v>
      </c>
      <c r="D49" s="22">
        <f t="shared" si="5"/>
        <v>566</v>
      </c>
      <c r="E49" s="22">
        <f t="shared" si="2"/>
        <v>680</v>
      </c>
      <c r="F49" s="19">
        <v>222</v>
      </c>
      <c r="G49" s="19">
        <v>225</v>
      </c>
      <c r="H49" s="19">
        <v>7</v>
      </c>
      <c r="I49" s="19">
        <v>136</v>
      </c>
      <c r="J49" s="19">
        <v>0</v>
      </c>
      <c r="K49" s="19">
        <v>1</v>
      </c>
      <c r="L49" s="19">
        <v>0</v>
      </c>
      <c r="M49" s="19">
        <v>1</v>
      </c>
      <c r="N49" s="19">
        <v>0</v>
      </c>
      <c r="O49" s="19">
        <v>1</v>
      </c>
      <c r="P49" s="19">
        <v>0</v>
      </c>
      <c r="Q49" s="19">
        <v>0</v>
      </c>
      <c r="R49" s="19">
        <v>115</v>
      </c>
      <c r="S49" s="19">
        <v>187</v>
      </c>
      <c r="T49" s="19">
        <v>19</v>
      </c>
      <c r="U49" s="19">
        <v>7</v>
      </c>
      <c r="V49" s="19">
        <v>0</v>
      </c>
      <c r="W49" s="19">
        <v>2</v>
      </c>
      <c r="X49" s="19">
        <v>3</v>
      </c>
      <c r="Y49" s="19">
        <v>0</v>
      </c>
      <c r="Z49" s="19">
        <v>190</v>
      </c>
      <c r="AA49" s="19">
        <v>80</v>
      </c>
      <c r="AB49" s="19">
        <v>0</v>
      </c>
      <c r="AC49" s="19">
        <v>8</v>
      </c>
      <c r="AD49" s="19">
        <v>10</v>
      </c>
      <c r="AE49" s="19">
        <v>32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20">
        <f t="shared" si="7"/>
        <v>47.59229534510433</v>
      </c>
      <c r="AQ49" s="20">
        <f t="shared" si="1"/>
        <v>47.512038523274484</v>
      </c>
      <c r="AR49" s="21">
        <f t="shared" si="8"/>
        <v>21.669341894060995</v>
      </c>
    </row>
    <row r="50" spans="1:44" ht="16.5" customHeight="1">
      <c r="A50" s="58" t="s">
        <v>104</v>
      </c>
      <c r="B50" s="12"/>
      <c r="C50" s="19">
        <f t="shared" si="6"/>
        <v>209</v>
      </c>
      <c r="D50" s="22">
        <f t="shared" si="5"/>
        <v>107</v>
      </c>
      <c r="E50" s="22">
        <f t="shared" si="2"/>
        <v>102</v>
      </c>
      <c r="F50" s="19">
        <v>33</v>
      </c>
      <c r="G50" s="19">
        <v>10</v>
      </c>
      <c r="H50" s="19">
        <v>2</v>
      </c>
      <c r="I50" s="19">
        <v>13</v>
      </c>
      <c r="J50" s="19">
        <v>0</v>
      </c>
      <c r="K50" s="19">
        <v>0</v>
      </c>
      <c r="L50" s="19">
        <v>0</v>
      </c>
      <c r="M50" s="19">
        <v>1</v>
      </c>
      <c r="N50" s="19">
        <v>0</v>
      </c>
      <c r="O50" s="19">
        <v>0</v>
      </c>
      <c r="P50" s="19">
        <v>0</v>
      </c>
      <c r="Q50" s="19">
        <v>0</v>
      </c>
      <c r="R50" s="19">
        <v>19</v>
      </c>
      <c r="S50" s="19">
        <v>35</v>
      </c>
      <c r="T50" s="19">
        <v>0</v>
      </c>
      <c r="U50" s="19">
        <v>0</v>
      </c>
      <c r="V50" s="19">
        <v>0</v>
      </c>
      <c r="W50" s="19">
        <v>0</v>
      </c>
      <c r="X50" s="19">
        <v>22</v>
      </c>
      <c r="Y50" s="19">
        <v>3</v>
      </c>
      <c r="Z50" s="19">
        <v>26</v>
      </c>
      <c r="AA50" s="19">
        <v>24</v>
      </c>
      <c r="AB50" s="19">
        <v>3</v>
      </c>
      <c r="AC50" s="19">
        <v>15</v>
      </c>
      <c r="AD50" s="19">
        <v>2</v>
      </c>
      <c r="AE50" s="19">
        <v>1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20">
        <f t="shared" si="7"/>
        <v>28.22966507177033</v>
      </c>
      <c r="AQ50" s="20">
        <f t="shared" si="1"/>
        <v>28.22966507177033</v>
      </c>
      <c r="AR50" s="21">
        <f t="shared" si="8"/>
        <v>23.923444976076556</v>
      </c>
    </row>
    <row r="51" spans="1:44" ht="16.5" customHeight="1">
      <c r="A51" s="58" t="s">
        <v>105</v>
      </c>
      <c r="B51" s="12"/>
      <c r="C51" s="19">
        <f>D51+E51</f>
        <v>291</v>
      </c>
      <c r="D51" s="22">
        <f>F51+H51+J51+L51+N51+P51+R51+T51+V51+X51+Z51+AD51+AF51+AB51</f>
        <v>146</v>
      </c>
      <c r="E51" s="22">
        <f>G51+I51+K51+M51+O51+Q51+S51+U51+W51+Y51+AA51+AE51+AG51+AC51</f>
        <v>145</v>
      </c>
      <c r="F51" s="19">
        <v>39</v>
      </c>
      <c r="G51" s="19">
        <v>10</v>
      </c>
      <c r="H51" s="19">
        <v>0</v>
      </c>
      <c r="I51" s="19">
        <v>8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25</v>
      </c>
      <c r="S51" s="19">
        <v>26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73</v>
      </c>
      <c r="AA51" s="19">
        <v>86</v>
      </c>
      <c r="AB51" s="19">
        <v>1</v>
      </c>
      <c r="AC51" s="19">
        <v>6</v>
      </c>
      <c r="AD51" s="19">
        <v>8</v>
      </c>
      <c r="AE51" s="19">
        <v>9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20">
        <f>(F51+G51+H51+I51+J51+K51+L51+M51+N51+O51+P51+Q51)/C51*100</f>
        <v>19.587628865979383</v>
      </c>
      <c r="AQ51" s="20">
        <f>(F51+G51+H51+I51+L51+M51+N51+O51+P51+Q51)/C51*100</f>
        <v>19.587628865979383</v>
      </c>
      <c r="AR51" s="21">
        <f>(Z51+AA51+AH51+AI51+AJ51+AK51+AL51+AM51+AN51+AO51)/C51*100</f>
        <v>54.63917525773196</v>
      </c>
    </row>
    <row r="52" spans="1:11" ht="6.75" customHeight="1">
      <c r="A52"/>
      <c r="B52" s="12"/>
      <c r="J52" s="8" t="s">
        <v>150</v>
      </c>
      <c r="K52" s="8" t="s">
        <v>150</v>
      </c>
    </row>
    <row r="53" spans="1:44" s="26" customFormat="1" ht="6.75" customHeight="1">
      <c r="A53" s="60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Q53" s="25"/>
      <c r="AR53" s="37"/>
    </row>
    <row r="54" spans="1:44" s="1" customFormat="1" ht="13.5">
      <c r="A54" s="9" t="s">
        <v>0</v>
      </c>
      <c r="AR54" s="10" t="s">
        <v>0</v>
      </c>
    </row>
    <row r="55" spans="1:44" s="1" customFormat="1" ht="30" customHeight="1">
      <c r="A55" s="27"/>
      <c r="B55" s="27"/>
      <c r="C55" s="6"/>
      <c r="D55" s="6"/>
      <c r="E55" s="6"/>
      <c r="F55" s="6"/>
      <c r="G55" s="6"/>
      <c r="H55" s="6"/>
      <c r="I55" s="6"/>
      <c r="J55" s="6"/>
      <c r="K55" s="6"/>
      <c r="L55" s="32"/>
      <c r="M55" s="6"/>
      <c r="N55" s="6"/>
      <c r="O55" s="6"/>
      <c r="P55" s="6"/>
      <c r="Q55" s="6"/>
      <c r="R55" s="6"/>
      <c r="S55" s="74" t="s">
        <v>154</v>
      </c>
      <c r="T55" s="32" t="s">
        <v>49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8" customHeight="1">
      <c r="A56" s="103" t="s">
        <v>9</v>
      </c>
      <c r="B56" s="104"/>
      <c r="C56" s="100" t="s">
        <v>43</v>
      </c>
      <c r="D56" s="109"/>
      <c r="E56" s="104"/>
      <c r="F56" s="116" t="s">
        <v>50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8"/>
      <c r="R56" s="90" t="s">
        <v>46</v>
      </c>
      <c r="S56" s="91"/>
      <c r="T56" s="41" t="s">
        <v>35</v>
      </c>
      <c r="U56" s="41"/>
      <c r="V56" s="41"/>
      <c r="W56" s="41"/>
      <c r="X56" s="46" t="s">
        <v>30</v>
      </c>
      <c r="Y56" s="75"/>
      <c r="Z56" s="100" t="s">
        <v>5</v>
      </c>
      <c r="AA56" s="123"/>
      <c r="AB56" s="100" t="s">
        <v>59</v>
      </c>
      <c r="AC56" s="101"/>
      <c r="AD56" s="103" t="s">
        <v>34</v>
      </c>
      <c r="AE56" s="101"/>
      <c r="AF56" s="100" t="s">
        <v>60</v>
      </c>
      <c r="AG56" s="101"/>
      <c r="AH56" s="49" t="s">
        <v>52</v>
      </c>
      <c r="AI56" s="49"/>
      <c r="AJ56" s="49"/>
      <c r="AK56" s="49"/>
      <c r="AL56" s="49"/>
      <c r="AM56" s="49"/>
      <c r="AN56" s="49"/>
      <c r="AO56" s="76"/>
      <c r="AP56" s="51" t="s">
        <v>1</v>
      </c>
      <c r="AQ56" s="14"/>
      <c r="AR56" s="55" t="s">
        <v>2</v>
      </c>
    </row>
    <row r="57" spans="1:44" ht="15" customHeight="1">
      <c r="A57" s="105"/>
      <c r="B57" s="106"/>
      <c r="C57" s="110"/>
      <c r="D57" s="105"/>
      <c r="E57" s="106"/>
      <c r="F57" s="77"/>
      <c r="G57" s="75"/>
      <c r="I57" s="75"/>
      <c r="J57" s="39" t="s">
        <v>38</v>
      </c>
      <c r="K57" s="76"/>
      <c r="L57" s="119" t="s">
        <v>47</v>
      </c>
      <c r="M57" s="120"/>
      <c r="O57" s="75"/>
      <c r="P57" s="43" t="s">
        <v>148</v>
      </c>
      <c r="Q57" s="76"/>
      <c r="R57" s="92" t="s">
        <v>4</v>
      </c>
      <c r="S57" s="93"/>
      <c r="T57" s="41" t="s">
        <v>57</v>
      </c>
      <c r="U57" s="41"/>
      <c r="V57" s="41"/>
      <c r="W57" s="41"/>
      <c r="X57" s="47" t="s">
        <v>29</v>
      </c>
      <c r="Y57" s="76"/>
      <c r="AA57" s="77"/>
      <c r="AB57" s="114" t="s">
        <v>61</v>
      </c>
      <c r="AC57" s="115"/>
      <c r="AE57" s="75"/>
      <c r="AG57" s="75"/>
      <c r="AH57" s="42" t="s">
        <v>6</v>
      </c>
      <c r="AI57" s="42"/>
      <c r="AJ57" s="42"/>
      <c r="AK57" s="42"/>
      <c r="AL57" s="42"/>
      <c r="AM57" s="42"/>
      <c r="AN57" s="42"/>
      <c r="AO57" s="78"/>
      <c r="AP57" s="52" t="s">
        <v>7</v>
      </c>
      <c r="AQ57" s="53" t="s">
        <v>8</v>
      </c>
      <c r="AR57" s="55"/>
    </row>
    <row r="58" spans="1:44" ht="15" customHeight="1">
      <c r="A58" s="105"/>
      <c r="B58" s="106"/>
      <c r="C58" s="110"/>
      <c r="D58" s="105"/>
      <c r="E58" s="106"/>
      <c r="F58" s="112" t="s">
        <v>42</v>
      </c>
      <c r="G58" s="113"/>
      <c r="H58" s="112" t="s">
        <v>3</v>
      </c>
      <c r="I58" s="113"/>
      <c r="J58" s="39" t="s">
        <v>39</v>
      </c>
      <c r="K58" s="76"/>
      <c r="L58" s="121"/>
      <c r="M58" s="122"/>
      <c r="N58" s="114" t="s">
        <v>0</v>
      </c>
      <c r="O58" s="115"/>
      <c r="P58" s="43" t="s">
        <v>149</v>
      </c>
      <c r="Q58" s="76"/>
      <c r="R58" s="92" t="s">
        <v>10</v>
      </c>
      <c r="S58" s="93"/>
      <c r="T58" s="39" t="s">
        <v>36</v>
      </c>
      <c r="U58" s="42"/>
      <c r="V58" s="42"/>
      <c r="W58" s="78"/>
      <c r="X58" s="41" t="s">
        <v>31</v>
      </c>
      <c r="Y58" s="76"/>
      <c r="Z58" s="114" t="s">
        <v>17</v>
      </c>
      <c r="AA58" s="124"/>
      <c r="AB58" s="114" t="s">
        <v>64</v>
      </c>
      <c r="AC58" s="115"/>
      <c r="AD58" s="41" t="s">
        <v>62</v>
      </c>
      <c r="AE58" s="76"/>
      <c r="AF58" s="114" t="s">
        <v>155</v>
      </c>
      <c r="AG58" s="126"/>
      <c r="AH58" s="15"/>
      <c r="AI58" s="79"/>
      <c r="AK58" s="79"/>
      <c r="AL58" s="2"/>
      <c r="AM58" s="2"/>
      <c r="AN58" s="15"/>
      <c r="AO58" s="79"/>
      <c r="AP58" s="52" t="s">
        <v>11</v>
      </c>
      <c r="AQ58" s="53" t="s">
        <v>12</v>
      </c>
      <c r="AR58" s="55" t="s">
        <v>13</v>
      </c>
    </row>
    <row r="59" spans="1:44" ht="15" customHeight="1">
      <c r="A59" s="105"/>
      <c r="B59" s="106"/>
      <c r="C59" s="110"/>
      <c r="D59" s="105"/>
      <c r="E59" s="106"/>
      <c r="F59" s="3"/>
      <c r="G59" s="80"/>
      <c r="H59" s="3"/>
      <c r="I59" s="80"/>
      <c r="J59" s="39" t="s">
        <v>40</v>
      </c>
      <c r="K59" s="76"/>
      <c r="L59" s="121"/>
      <c r="M59" s="122"/>
      <c r="N59" s="2"/>
      <c r="O59" s="79"/>
      <c r="P59" s="43" t="s">
        <v>14</v>
      </c>
      <c r="Q59" s="76"/>
      <c r="R59" s="94" t="s">
        <v>54</v>
      </c>
      <c r="S59" s="93"/>
      <c r="T59" s="45" t="s">
        <v>15</v>
      </c>
      <c r="U59" s="76"/>
      <c r="V59" s="100" t="s">
        <v>16</v>
      </c>
      <c r="W59" s="101"/>
      <c r="X59" s="41" t="s">
        <v>32</v>
      </c>
      <c r="Y59" s="76"/>
      <c r="AB59" s="112" t="s">
        <v>65</v>
      </c>
      <c r="AC59" s="125"/>
      <c r="AD59" s="112" t="s">
        <v>63</v>
      </c>
      <c r="AE59" s="127"/>
      <c r="AF59" s="114" t="s">
        <v>156</v>
      </c>
      <c r="AG59" s="126"/>
      <c r="AH59" s="50" t="s">
        <v>18</v>
      </c>
      <c r="AI59" s="81"/>
      <c r="AJ59" s="48" t="s">
        <v>19</v>
      </c>
      <c r="AK59" s="81"/>
      <c r="AL59" s="48" t="s">
        <v>20</v>
      </c>
      <c r="AM59" s="82"/>
      <c r="AN59" s="50" t="s">
        <v>37</v>
      </c>
      <c r="AO59" s="81"/>
      <c r="AP59" s="52" t="s">
        <v>21</v>
      </c>
      <c r="AQ59" s="53" t="s">
        <v>22</v>
      </c>
      <c r="AR59" s="55"/>
    </row>
    <row r="60" spans="1:44" s="13" customFormat="1" ht="15" customHeight="1">
      <c r="A60" s="105"/>
      <c r="B60" s="106"/>
      <c r="C60" s="111"/>
      <c r="D60" s="107"/>
      <c r="E60" s="108"/>
      <c r="F60" s="38" t="s">
        <v>23</v>
      </c>
      <c r="G60" s="83"/>
      <c r="H60" s="38" t="s">
        <v>147</v>
      </c>
      <c r="I60" s="83"/>
      <c r="J60" s="40" t="s">
        <v>41</v>
      </c>
      <c r="K60" s="78"/>
      <c r="L60" s="40" t="s">
        <v>58</v>
      </c>
      <c r="M60" s="78"/>
      <c r="N60" s="40" t="s">
        <v>24</v>
      </c>
      <c r="O60" s="78"/>
      <c r="P60" s="98" t="s">
        <v>24</v>
      </c>
      <c r="Q60" s="99"/>
      <c r="R60" s="95" t="s">
        <v>55</v>
      </c>
      <c r="S60" s="96"/>
      <c r="T60" s="44" t="s">
        <v>51</v>
      </c>
      <c r="U60" s="78"/>
      <c r="V60" s="102"/>
      <c r="W60" s="99"/>
      <c r="X60" s="42" t="s">
        <v>33</v>
      </c>
      <c r="Y60" s="78"/>
      <c r="Z60" s="16"/>
      <c r="AA60" s="84"/>
      <c r="AB60" s="17"/>
      <c r="AC60" s="85"/>
      <c r="AD60" s="17"/>
      <c r="AE60" s="16"/>
      <c r="AF60" s="17"/>
      <c r="AG60" s="86"/>
      <c r="AH60" s="17"/>
      <c r="AI60" s="86"/>
      <c r="AJ60" s="16"/>
      <c r="AK60" s="86"/>
      <c r="AL60" s="16"/>
      <c r="AM60" s="16"/>
      <c r="AN60" s="17"/>
      <c r="AO60" s="86"/>
      <c r="AP60" s="33" t="s">
        <v>25</v>
      </c>
      <c r="AQ60" s="54" t="s">
        <v>26</v>
      </c>
      <c r="AR60" s="34" t="s">
        <v>25</v>
      </c>
    </row>
    <row r="61" spans="1:44" ht="18" customHeight="1">
      <c r="A61" s="107"/>
      <c r="B61" s="108"/>
      <c r="C61" s="33" t="s">
        <v>45</v>
      </c>
      <c r="D61" s="33" t="s">
        <v>27</v>
      </c>
      <c r="E61" s="33" t="s">
        <v>28</v>
      </c>
      <c r="F61" s="33" t="s">
        <v>27</v>
      </c>
      <c r="G61" s="33" t="s">
        <v>28</v>
      </c>
      <c r="H61" s="33" t="s">
        <v>27</v>
      </c>
      <c r="I61" s="33" t="s">
        <v>28</v>
      </c>
      <c r="J61" s="33" t="s">
        <v>27</v>
      </c>
      <c r="K61" s="33" t="s">
        <v>28</v>
      </c>
      <c r="L61" s="33" t="s">
        <v>27</v>
      </c>
      <c r="M61" s="33" t="s">
        <v>28</v>
      </c>
      <c r="N61" s="33" t="s">
        <v>27</v>
      </c>
      <c r="O61" s="33" t="s">
        <v>28</v>
      </c>
      <c r="P61" s="33" t="s">
        <v>27</v>
      </c>
      <c r="Q61" s="33" t="s">
        <v>28</v>
      </c>
      <c r="R61" s="35" t="s">
        <v>27</v>
      </c>
      <c r="S61" s="33" t="s">
        <v>28</v>
      </c>
      <c r="T61" s="33" t="s">
        <v>27</v>
      </c>
      <c r="U61" s="33" t="s">
        <v>28</v>
      </c>
      <c r="V61" s="33" t="s">
        <v>27</v>
      </c>
      <c r="W61" s="33" t="s">
        <v>28</v>
      </c>
      <c r="X61" s="33" t="s">
        <v>27</v>
      </c>
      <c r="Y61" s="33" t="s">
        <v>28</v>
      </c>
      <c r="Z61" s="33" t="s">
        <v>27</v>
      </c>
      <c r="AA61" s="33" t="s">
        <v>28</v>
      </c>
      <c r="AB61" s="33" t="s">
        <v>27</v>
      </c>
      <c r="AC61" s="33" t="s">
        <v>28</v>
      </c>
      <c r="AD61" s="33" t="s">
        <v>27</v>
      </c>
      <c r="AE61" s="33" t="s">
        <v>28</v>
      </c>
      <c r="AF61" s="33" t="s">
        <v>27</v>
      </c>
      <c r="AG61" s="34" t="s">
        <v>28</v>
      </c>
      <c r="AH61" s="35" t="s">
        <v>27</v>
      </c>
      <c r="AI61" s="33" t="s">
        <v>28</v>
      </c>
      <c r="AJ61" s="33" t="s">
        <v>27</v>
      </c>
      <c r="AK61" s="33" t="s">
        <v>28</v>
      </c>
      <c r="AL61" s="33" t="s">
        <v>27</v>
      </c>
      <c r="AM61" s="33" t="s">
        <v>28</v>
      </c>
      <c r="AN61" s="33" t="s">
        <v>27</v>
      </c>
      <c r="AO61" s="33" t="s">
        <v>28</v>
      </c>
      <c r="AP61" s="57" t="s">
        <v>56</v>
      </c>
      <c r="AQ61" s="57" t="s">
        <v>56</v>
      </c>
      <c r="AR61" s="67" t="s">
        <v>56</v>
      </c>
    </row>
    <row r="62" spans="1:44" ht="9.75" customHeight="1">
      <c r="A62" s="61"/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5" customHeight="1">
      <c r="A63" s="58" t="s">
        <v>106</v>
      </c>
      <c r="B63" s="12"/>
      <c r="C63" s="19">
        <f>D63+E63</f>
        <v>131</v>
      </c>
      <c r="D63" s="22">
        <f aca="true" t="shared" si="9" ref="D63:E66">F63+H63+J63+L63+N63+P63+R63+T63+V63+X63+Z63+AD63+AF63+AB63</f>
        <v>64</v>
      </c>
      <c r="E63" s="22">
        <f t="shared" si="9"/>
        <v>67</v>
      </c>
      <c r="F63" s="29">
        <v>8</v>
      </c>
      <c r="G63" s="29">
        <v>5</v>
      </c>
      <c r="H63" s="29">
        <v>3</v>
      </c>
      <c r="I63" s="29">
        <v>3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23</v>
      </c>
      <c r="S63" s="29">
        <v>23</v>
      </c>
      <c r="T63" s="29">
        <v>0</v>
      </c>
      <c r="U63" s="29">
        <v>0</v>
      </c>
      <c r="V63" s="29">
        <v>0</v>
      </c>
      <c r="W63" s="29">
        <v>1</v>
      </c>
      <c r="X63" s="29">
        <v>2</v>
      </c>
      <c r="Y63" s="29">
        <v>0</v>
      </c>
      <c r="Z63" s="29">
        <v>27</v>
      </c>
      <c r="AA63" s="29">
        <v>24</v>
      </c>
      <c r="AB63" s="29">
        <v>0</v>
      </c>
      <c r="AC63" s="29">
        <v>9</v>
      </c>
      <c r="AD63" s="29">
        <v>1</v>
      </c>
      <c r="AE63" s="29">
        <v>2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1</v>
      </c>
      <c r="AN63" s="29">
        <v>0</v>
      </c>
      <c r="AO63" s="30">
        <v>0</v>
      </c>
      <c r="AP63" s="20">
        <f>(F63+G63+H63+I63+J63+K63+L63+M63+N63+O63+P63+Q63)/C63*100</f>
        <v>14.50381679389313</v>
      </c>
      <c r="AQ63" s="20">
        <f>(F63+G63+H63+I63+L63+M63+N63+O63+P63+Q63)/C63*100</f>
        <v>14.50381679389313</v>
      </c>
      <c r="AR63" s="21">
        <f aca="true" t="shared" si="10" ref="AR63:AR71">(Z63+AA63+AH63+AI63+AJ63+AK63+AL63+AM63+AN63+AO63)/C63*100</f>
        <v>39.69465648854962</v>
      </c>
    </row>
    <row r="64" spans="1:44" ht="15" customHeight="1">
      <c r="A64" s="62" t="s">
        <v>107</v>
      </c>
      <c r="B64" s="12"/>
      <c r="C64" s="19">
        <f>D64+E64</f>
        <v>541</v>
      </c>
      <c r="D64" s="22">
        <f t="shared" si="9"/>
        <v>327</v>
      </c>
      <c r="E64" s="22">
        <f t="shared" si="9"/>
        <v>214</v>
      </c>
      <c r="F64" s="29">
        <v>76</v>
      </c>
      <c r="G64" s="29">
        <v>38</v>
      </c>
      <c r="H64" s="29">
        <v>1</v>
      </c>
      <c r="I64" s="29">
        <v>24</v>
      </c>
      <c r="J64" s="29">
        <v>1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62</v>
      </c>
      <c r="S64" s="29">
        <v>50</v>
      </c>
      <c r="T64" s="29">
        <v>0</v>
      </c>
      <c r="U64" s="29">
        <v>0</v>
      </c>
      <c r="V64" s="29">
        <v>0</v>
      </c>
      <c r="W64" s="29">
        <v>1</v>
      </c>
      <c r="X64" s="29">
        <v>4</v>
      </c>
      <c r="Y64" s="29">
        <v>0</v>
      </c>
      <c r="Z64" s="29">
        <v>164</v>
      </c>
      <c r="AA64" s="29">
        <v>68</v>
      </c>
      <c r="AB64" s="29">
        <v>1</v>
      </c>
      <c r="AC64" s="29">
        <v>2</v>
      </c>
      <c r="AD64" s="29">
        <v>18</v>
      </c>
      <c r="AE64" s="29">
        <v>31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30">
        <v>0</v>
      </c>
      <c r="AP64" s="20">
        <f>(F64+G64+H64+I64+J64+K64+L64+M64+N64+O64+P64+Q64)/C64*100</f>
        <v>25.87800369685767</v>
      </c>
      <c r="AQ64" s="20">
        <f>(F64+G64+H64+I64+L64+M64+N64+O64+P64+Q64)/C64*100</f>
        <v>25.693160813308687</v>
      </c>
      <c r="AR64" s="21">
        <f t="shared" si="10"/>
        <v>42.883548983364136</v>
      </c>
    </row>
    <row r="65" spans="1:44" ht="15" customHeight="1">
      <c r="A65" s="63" t="s">
        <v>108</v>
      </c>
      <c r="B65" s="12"/>
      <c r="C65" s="19">
        <f>D65+E65</f>
        <v>138</v>
      </c>
      <c r="D65" s="22">
        <f t="shared" si="9"/>
        <v>82</v>
      </c>
      <c r="E65" s="22">
        <f t="shared" si="9"/>
        <v>56</v>
      </c>
      <c r="F65" s="29">
        <v>13</v>
      </c>
      <c r="G65" s="29">
        <v>6</v>
      </c>
      <c r="H65" s="29">
        <v>1</v>
      </c>
      <c r="I65" s="29">
        <v>7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15</v>
      </c>
      <c r="S65" s="29">
        <v>17</v>
      </c>
      <c r="T65" s="29">
        <v>0</v>
      </c>
      <c r="U65" s="29">
        <v>0</v>
      </c>
      <c r="V65" s="29">
        <v>2</v>
      </c>
      <c r="W65" s="29">
        <v>0</v>
      </c>
      <c r="X65" s="29">
        <v>12</v>
      </c>
      <c r="Y65" s="29">
        <v>0</v>
      </c>
      <c r="Z65" s="29">
        <v>35</v>
      </c>
      <c r="AA65" s="29">
        <v>21</v>
      </c>
      <c r="AB65" s="29">
        <v>1</v>
      </c>
      <c r="AC65" s="29">
        <v>0</v>
      </c>
      <c r="AD65" s="29">
        <v>3</v>
      </c>
      <c r="AE65" s="29">
        <v>5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1</v>
      </c>
      <c r="AM65" s="29">
        <v>0</v>
      </c>
      <c r="AN65" s="29">
        <v>0</v>
      </c>
      <c r="AO65" s="30">
        <v>0</v>
      </c>
      <c r="AP65" s="20">
        <f aca="true" t="shared" si="11" ref="AP65:AP70">(F65+G65+H65+I65+J65+K65+L65+M65+N65+O65+P65+Q65)/C65*100</f>
        <v>19.565217391304348</v>
      </c>
      <c r="AQ65" s="20">
        <f aca="true" t="shared" si="12" ref="AQ65:AQ70">(F65+G65+H65+I65+L65+M65+N65+O65+P65+Q65)/C65*100</f>
        <v>19.565217391304348</v>
      </c>
      <c r="AR65" s="21">
        <f t="shared" si="10"/>
        <v>41.30434782608695</v>
      </c>
    </row>
    <row r="66" spans="1:44" ht="15" customHeight="1">
      <c r="A66" s="64" t="s">
        <v>109</v>
      </c>
      <c r="B66" s="12"/>
      <c r="C66" s="19">
        <f>D66+E66</f>
        <v>1031</v>
      </c>
      <c r="D66" s="22">
        <f t="shared" si="9"/>
        <v>473</v>
      </c>
      <c r="E66" s="22">
        <f t="shared" si="9"/>
        <v>558</v>
      </c>
      <c r="F66" s="29">
        <v>299</v>
      </c>
      <c r="G66" s="29">
        <v>249</v>
      </c>
      <c r="H66" s="29">
        <v>5</v>
      </c>
      <c r="I66" s="29">
        <v>103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62</v>
      </c>
      <c r="S66" s="29">
        <v>131</v>
      </c>
      <c r="T66" s="29">
        <v>26</v>
      </c>
      <c r="U66" s="29">
        <v>11</v>
      </c>
      <c r="V66" s="29">
        <v>6</v>
      </c>
      <c r="W66" s="29">
        <v>19</v>
      </c>
      <c r="X66" s="29">
        <v>1</v>
      </c>
      <c r="Y66" s="29">
        <v>0</v>
      </c>
      <c r="Z66" s="29">
        <v>32</v>
      </c>
      <c r="AA66" s="29">
        <v>23</v>
      </c>
      <c r="AB66" s="29">
        <v>4</v>
      </c>
      <c r="AC66" s="29">
        <v>3</v>
      </c>
      <c r="AD66" s="29">
        <v>38</v>
      </c>
      <c r="AE66" s="29">
        <v>19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30">
        <v>0</v>
      </c>
      <c r="AP66" s="20">
        <f t="shared" si="11"/>
        <v>63.62754607177498</v>
      </c>
      <c r="AQ66" s="20">
        <f t="shared" si="12"/>
        <v>63.62754607177498</v>
      </c>
      <c r="AR66" s="21">
        <f t="shared" si="10"/>
        <v>5.33462657613967</v>
      </c>
    </row>
    <row r="67" spans="1:44" ht="15" customHeight="1">
      <c r="A67" s="64" t="s">
        <v>110</v>
      </c>
      <c r="B67" s="12"/>
      <c r="C67" s="19">
        <f>D67+E67</f>
        <v>221</v>
      </c>
      <c r="D67" s="22">
        <f>F67+H67+J67+L67+N67+P67+R67+T67+V67+X67+Z67+AD67+AF67+AB67</f>
        <v>101</v>
      </c>
      <c r="E67" s="22">
        <f>G67+I67+K67+M67+O67+Q67+S67+U67+W67+Y67+AA67+AE67+AG67+AC67</f>
        <v>120</v>
      </c>
      <c r="F67" s="29">
        <v>13</v>
      </c>
      <c r="G67" s="29">
        <v>0</v>
      </c>
      <c r="H67" s="29">
        <v>0</v>
      </c>
      <c r="I67" s="29">
        <v>5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26</v>
      </c>
      <c r="S67" s="29">
        <v>37</v>
      </c>
      <c r="T67" s="29">
        <v>0</v>
      </c>
      <c r="U67" s="29">
        <v>0</v>
      </c>
      <c r="V67" s="29">
        <v>0</v>
      </c>
      <c r="W67" s="29">
        <v>0</v>
      </c>
      <c r="X67" s="29">
        <v>1</v>
      </c>
      <c r="Y67" s="29">
        <v>0</v>
      </c>
      <c r="Z67" s="29">
        <v>43</v>
      </c>
      <c r="AA67" s="29">
        <v>64</v>
      </c>
      <c r="AB67" s="29">
        <v>6</v>
      </c>
      <c r="AC67" s="29">
        <v>12</v>
      </c>
      <c r="AD67" s="29">
        <v>12</v>
      </c>
      <c r="AE67" s="29">
        <v>2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30">
        <v>0</v>
      </c>
      <c r="AP67" s="20">
        <f t="shared" si="11"/>
        <v>8.144796380090497</v>
      </c>
      <c r="AQ67" s="20">
        <f t="shared" si="12"/>
        <v>8.144796380090497</v>
      </c>
      <c r="AR67" s="21">
        <f t="shared" si="10"/>
        <v>48.41628959276018</v>
      </c>
    </row>
    <row r="68" spans="1:44" ht="24.75" customHeight="1">
      <c r="A68" s="58" t="s">
        <v>111</v>
      </c>
      <c r="B68" s="12"/>
      <c r="C68" s="19">
        <f aca="true" t="shared" si="13" ref="C68:C75">D68+E68</f>
        <v>186</v>
      </c>
      <c r="D68" s="22">
        <f aca="true" t="shared" si="14" ref="D68:D75">F68+H68+J68+L68+N68+P68+R68+T68+V68+X68+Z68+AD68+AF68+AB68</f>
        <v>78</v>
      </c>
      <c r="E68" s="22">
        <f aca="true" t="shared" si="15" ref="E68:E75">G68+I68+K68+M68+O68+Q68+S68+U68+W68+Y68+AA68+AE68+AG68+AC68</f>
        <v>108</v>
      </c>
      <c r="F68" s="29">
        <v>24</v>
      </c>
      <c r="G68" s="29">
        <v>12</v>
      </c>
      <c r="H68" s="29">
        <v>0</v>
      </c>
      <c r="I68" s="29">
        <v>17</v>
      </c>
      <c r="J68" s="29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16</v>
      </c>
      <c r="S68" s="29">
        <v>22</v>
      </c>
      <c r="T68" s="29">
        <v>0</v>
      </c>
      <c r="U68" s="29">
        <v>0</v>
      </c>
      <c r="V68" s="29">
        <v>0</v>
      </c>
      <c r="W68" s="29">
        <v>4</v>
      </c>
      <c r="X68" s="29">
        <v>0</v>
      </c>
      <c r="Y68" s="29">
        <v>0</v>
      </c>
      <c r="Z68" s="29">
        <v>33</v>
      </c>
      <c r="AA68" s="29">
        <v>29</v>
      </c>
      <c r="AB68" s="29">
        <v>0</v>
      </c>
      <c r="AC68" s="29">
        <v>0</v>
      </c>
      <c r="AD68" s="29">
        <v>5</v>
      </c>
      <c r="AE68" s="29">
        <v>23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30">
        <v>0</v>
      </c>
      <c r="AP68" s="20">
        <f>(F68+G68+H68+I68+J68+K68+L68+M68+N68+O68+P68+Q68)/C68*100</f>
        <v>29.03225806451613</v>
      </c>
      <c r="AQ68" s="20">
        <f>(F68+G68+H68+I68+L68+M68+N68+O68+P68+Q68)/C68*100</f>
        <v>28.49462365591398</v>
      </c>
      <c r="AR68" s="21">
        <f>(Z68+AA68+AH68+AI68+AJ68+AK68+AL68+AM68+AN68+AO68)/C68*100</f>
        <v>33.33333333333333</v>
      </c>
    </row>
    <row r="69" spans="1:44" ht="15" customHeight="1">
      <c r="A69" s="58" t="s">
        <v>112</v>
      </c>
      <c r="B69" s="12"/>
      <c r="C69" s="19">
        <f t="shared" si="13"/>
        <v>105</v>
      </c>
      <c r="D69" s="22">
        <f t="shared" si="14"/>
        <v>63</v>
      </c>
      <c r="E69" s="22">
        <f t="shared" si="15"/>
        <v>42</v>
      </c>
      <c r="F69" s="29">
        <v>9</v>
      </c>
      <c r="G69" s="29">
        <v>2</v>
      </c>
      <c r="H69" s="29">
        <v>1</v>
      </c>
      <c r="I69" s="29">
        <v>7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14</v>
      </c>
      <c r="S69" s="29">
        <v>9</v>
      </c>
      <c r="T69" s="29">
        <v>0</v>
      </c>
      <c r="U69" s="29">
        <v>1</v>
      </c>
      <c r="V69" s="29">
        <v>0</v>
      </c>
      <c r="W69" s="29">
        <v>1</v>
      </c>
      <c r="X69" s="29">
        <v>0</v>
      </c>
      <c r="Y69" s="29">
        <v>0</v>
      </c>
      <c r="Z69" s="29">
        <v>36</v>
      </c>
      <c r="AA69" s="29">
        <v>19</v>
      </c>
      <c r="AB69" s="29">
        <v>0</v>
      </c>
      <c r="AC69" s="29">
        <v>0</v>
      </c>
      <c r="AD69" s="29">
        <v>2</v>
      </c>
      <c r="AE69" s="29">
        <v>3</v>
      </c>
      <c r="AF69" s="29">
        <v>1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2</v>
      </c>
      <c r="AN69" s="29">
        <v>0</v>
      </c>
      <c r="AO69" s="30">
        <v>0</v>
      </c>
      <c r="AP69" s="20">
        <f t="shared" si="11"/>
        <v>18.095238095238095</v>
      </c>
      <c r="AQ69" s="20">
        <f t="shared" si="12"/>
        <v>18.095238095238095</v>
      </c>
      <c r="AR69" s="21">
        <f t="shared" si="10"/>
        <v>54.285714285714285</v>
      </c>
    </row>
    <row r="70" spans="1:44" ht="15" customHeight="1">
      <c r="A70" s="58" t="s">
        <v>113</v>
      </c>
      <c r="B70" s="12"/>
      <c r="C70" s="19">
        <f t="shared" si="13"/>
        <v>140</v>
      </c>
      <c r="D70" s="22">
        <f t="shared" si="14"/>
        <v>75</v>
      </c>
      <c r="E70" s="22">
        <f t="shared" si="15"/>
        <v>65</v>
      </c>
      <c r="F70" s="29">
        <v>5</v>
      </c>
      <c r="G70" s="29">
        <v>5</v>
      </c>
      <c r="H70" s="29">
        <v>1</v>
      </c>
      <c r="I70" s="29">
        <v>4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17</v>
      </c>
      <c r="S70" s="29">
        <v>8</v>
      </c>
      <c r="T70" s="29">
        <v>0</v>
      </c>
      <c r="U70" s="29">
        <v>0</v>
      </c>
      <c r="V70" s="29">
        <v>0</v>
      </c>
      <c r="W70" s="29">
        <v>0</v>
      </c>
      <c r="X70" s="29">
        <v>1</v>
      </c>
      <c r="Y70" s="29">
        <v>1</v>
      </c>
      <c r="Z70" s="29">
        <v>40</v>
      </c>
      <c r="AA70" s="29">
        <v>36</v>
      </c>
      <c r="AB70" s="29">
        <v>0</v>
      </c>
      <c r="AC70" s="29">
        <v>2</v>
      </c>
      <c r="AD70" s="29">
        <v>11</v>
      </c>
      <c r="AE70" s="29">
        <v>9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30">
        <v>0</v>
      </c>
      <c r="AP70" s="20">
        <f t="shared" si="11"/>
        <v>10.714285714285714</v>
      </c>
      <c r="AQ70" s="20">
        <f t="shared" si="12"/>
        <v>10.714285714285714</v>
      </c>
      <c r="AR70" s="21">
        <f t="shared" si="10"/>
        <v>54.285714285714285</v>
      </c>
    </row>
    <row r="71" spans="1:44" ht="15" customHeight="1">
      <c r="A71" s="58" t="s">
        <v>114</v>
      </c>
      <c r="B71" s="12"/>
      <c r="C71" s="19">
        <f t="shared" si="13"/>
        <v>286</v>
      </c>
      <c r="D71" s="22">
        <f t="shared" si="14"/>
        <v>180</v>
      </c>
      <c r="E71" s="22">
        <f t="shared" si="15"/>
        <v>106</v>
      </c>
      <c r="F71" s="29">
        <v>50</v>
      </c>
      <c r="G71" s="29">
        <v>15</v>
      </c>
      <c r="H71" s="29">
        <v>1</v>
      </c>
      <c r="I71" s="29">
        <v>10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55</v>
      </c>
      <c r="S71" s="29">
        <v>31</v>
      </c>
      <c r="T71" s="29">
        <v>0</v>
      </c>
      <c r="U71" s="29">
        <v>0</v>
      </c>
      <c r="V71" s="29">
        <v>0</v>
      </c>
      <c r="W71" s="29">
        <v>1</v>
      </c>
      <c r="X71" s="29">
        <v>3</v>
      </c>
      <c r="Y71" s="29">
        <v>0</v>
      </c>
      <c r="Z71" s="29">
        <v>59</v>
      </c>
      <c r="AA71" s="29">
        <v>30</v>
      </c>
      <c r="AB71" s="29">
        <v>8</v>
      </c>
      <c r="AC71" s="29">
        <v>13</v>
      </c>
      <c r="AD71" s="29">
        <v>4</v>
      </c>
      <c r="AE71" s="29">
        <v>6</v>
      </c>
      <c r="AF71" s="29">
        <v>0</v>
      </c>
      <c r="AG71" s="29">
        <v>0</v>
      </c>
      <c r="AH71" s="29">
        <v>0</v>
      </c>
      <c r="AI71" s="29">
        <v>0</v>
      </c>
      <c r="AJ71" s="29">
        <v>1</v>
      </c>
      <c r="AK71" s="29">
        <v>1</v>
      </c>
      <c r="AL71" s="29">
        <v>0</v>
      </c>
      <c r="AM71" s="29">
        <v>0</v>
      </c>
      <c r="AN71" s="29">
        <v>0</v>
      </c>
      <c r="AO71" s="30">
        <v>0</v>
      </c>
      <c r="AP71" s="20">
        <f>(F71+G71+H71+I71+J71+K71+L71+M71+N71+O71+P71+Q71)/C71*100</f>
        <v>26.573426573426573</v>
      </c>
      <c r="AQ71" s="20">
        <f>(F71+G71+H71+I71+L71+M71+N71+O71+P71+Q71)/C71*100</f>
        <v>26.573426573426573</v>
      </c>
      <c r="AR71" s="21">
        <f t="shared" si="10"/>
        <v>31.818181818181817</v>
      </c>
    </row>
    <row r="72" spans="1:2" ht="24" customHeight="1">
      <c r="A72" s="65" t="s">
        <v>115</v>
      </c>
      <c r="B72" s="12"/>
    </row>
    <row r="73" spans="1:44" ht="15" customHeight="1">
      <c r="A73" s="58" t="s">
        <v>116</v>
      </c>
      <c r="B73" s="12"/>
      <c r="C73" s="19">
        <f t="shared" si="13"/>
        <v>1358</v>
      </c>
      <c r="D73" s="22">
        <f t="shared" si="14"/>
        <v>665</v>
      </c>
      <c r="E73" s="22">
        <f t="shared" si="15"/>
        <v>693</v>
      </c>
      <c r="F73" s="29">
        <v>471</v>
      </c>
      <c r="G73" s="29">
        <v>432</v>
      </c>
      <c r="H73" s="29">
        <v>3</v>
      </c>
      <c r="I73" s="29">
        <v>71</v>
      </c>
      <c r="J73" s="29">
        <v>1</v>
      </c>
      <c r="K73" s="29">
        <v>0</v>
      </c>
      <c r="L73" s="29">
        <v>0</v>
      </c>
      <c r="M73" s="29">
        <v>0</v>
      </c>
      <c r="N73" s="29">
        <v>0</v>
      </c>
      <c r="O73" s="29">
        <v>2</v>
      </c>
      <c r="P73" s="29">
        <v>0</v>
      </c>
      <c r="Q73" s="29">
        <v>0</v>
      </c>
      <c r="R73" s="29">
        <v>76</v>
      </c>
      <c r="S73" s="29">
        <v>108</v>
      </c>
      <c r="T73" s="29">
        <v>64</v>
      </c>
      <c r="U73" s="29">
        <v>46</v>
      </c>
      <c r="V73" s="29">
        <v>0</v>
      </c>
      <c r="W73" s="29">
        <v>0</v>
      </c>
      <c r="X73" s="29">
        <v>0</v>
      </c>
      <c r="Y73" s="29">
        <v>0</v>
      </c>
      <c r="Z73" s="29">
        <v>16</v>
      </c>
      <c r="AA73" s="29">
        <v>9</v>
      </c>
      <c r="AB73" s="29">
        <v>2</v>
      </c>
      <c r="AC73" s="29">
        <v>0</v>
      </c>
      <c r="AD73" s="29">
        <v>32</v>
      </c>
      <c r="AE73" s="29">
        <v>25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30">
        <v>0</v>
      </c>
      <c r="AP73" s="20">
        <f>(F73+G73+H73+I73+J73+K73+L73+M73+N73+O73+P73+Q73)/C73*100</f>
        <v>72.16494845360825</v>
      </c>
      <c r="AQ73" s="20">
        <f>(F73+G73+H73+I73+L73+M73+N73+O73+P73+Q73)/C73*100</f>
        <v>72.09131075110456</v>
      </c>
      <c r="AR73" s="21">
        <f>(Z73+AA73+AH73+AI73+AJ73+AK73+AL73+AM73+AN73+AO73)/C73*100</f>
        <v>1.8409425625920472</v>
      </c>
    </row>
    <row r="74" spans="1:2" ht="24" customHeight="1">
      <c r="A74" s="65" t="s">
        <v>117</v>
      </c>
      <c r="B74" s="12"/>
    </row>
    <row r="75" spans="1:44" ht="15" customHeight="1">
      <c r="A75" s="58" t="s">
        <v>118</v>
      </c>
      <c r="B75" s="12"/>
      <c r="C75" s="19">
        <f t="shared" si="13"/>
        <v>0</v>
      </c>
      <c r="D75" s="22">
        <f t="shared" si="14"/>
        <v>0</v>
      </c>
      <c r="E75" s="22">
        <f t="shared" si="15"/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30">
        <v>0</v>
      </c>
      <c r="AP75" s="66">
        <v>0</v>
      </c>
      <c r="AQ75" s="66">
        <v>0</v>
      </c>
      <c r="AR75" s="66">
        <v>0</v>
      </c>
    </row>
    <row r="76" spans="1:44" ht="15" customHeight="1">
      <c r="A76" s="58" t="s">
        <v>119</v>
      </c>
      <c r="B76" s="12"/>
      <c r="C76" s="19">
        <f>D76+E76</f>
        <v>316</v>
      </c>
      <c r="D76" s="22">
        <f>F76+H76+J76+L76+N76+P76+R76+T76+V76+X76+Z76+AD76+AF76+AB76</f>
        <v>200</v>
      </c>
      <c r="E76" s="22">
        <f>G76+I76+K76+M76+O76+Q76+S76+U76+W76+Y76+AA76+AE76+AG76+AC76</f>
        <v>116</v>
      </c>
      <c r="F76" s="29">
        <v>150</v>
      </c>
      <c r="G76" s="29">
        <v>55</v>
      </c>
      <c r="H76" s="29">
        <v>3</v>
      </c>
      <c r="I76" s="29">
        <v>27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28</v>
      </c>
      <c r="S76" s="29">
        <v>26</v>
      </c>
      <c r="T76" s="29">
        <v>16</v>
      </c>
      <c r="U76" s="29">
        <v>5</v>
      </c>
      <c r="V76" s="29">
        <v>0</v>
      </c>
      <c r="W76" s="29">
        <v>0</v>
      </c>
      <c r="X76" s="29">
        <v>0</v>
      </c>
      <c r="Y76" s="29">
        <v>0</v>
      </c>
      <c r="Z76" s="29">
        <v>1</v>
      </c>
      <c r="AA76" s="29">
        <v>2</v>
      </c>
      <c r="AB76" s="29">
        <v>0</v>
      </c>
      <c r="AC76" s="29">
        <v>0</v>
      </c>
      <c r="AD76" s="29">
        <v>2</v>
      </c>
      <c r="AE76" s="29">
        <v>1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30">
        <v>0</v>
      </c>
      <c r="AP76" s="20">
        <f>(F76+G76+H76+I76+J76+K76+L76+M76+N76+O76+P76+Q76)/C76*100</f>
        <v>74.36708860759494</v>
      </c>
      <c r="AQ76" s="20">
        <f>(F76+G76+H76+I76+L76+M76+N76+O76+P76+Q76)/C76*100</f>
        <v>74.36708860759494</v>
      </c>
      <c r="AR76" s="21">
        <f>(Z76+AA76+AH76+AI76+AJ76+AK76+AL76+AM76+AN76+AO76)/C76*100</f>
        <v>0.949367088607595</v>
      </c>
    </row>
    <row r="77" spans="1:44" ht="15" customHeight="1">
      <c r="A77" s="58" t="s">
        <v>120</v>
      </c>
      <c r="B77" s="12"/>
      <c r="C77" s="19">
        <f aca="true" t="shared" si="16" ref="C77:C82">D77+E77</f>
        <v>456</v>
      </c>
      <c r="D77" s="22">
        <f aca="true" t="shared" si="17" ref="D77:D95">F77+H77+J77+L77+N77+P77+R77+T77+V77+X77+Z77+AD77+AF77+AB77</f>
        <v>290</v>
      </c>
      <c r="E77" s="22">
        <f aca="true" t="shared" si="18" ref="E77:E95">G77+I77+K77+M77+O77+Q77+S77+U77+W77+Y77+AA77+AE77+AG77+AC77</f>
        <v>166</v>
      </c>
      <c r="F77" s="29">
        <v>180</v>
      </c>
      <c r="G77" s="29">
        <v>70</v>
      </c>
      <c r="H77" s="29">
        <v>5</v>
      </c>
      <c r="I77" s="29">
        <v>16</v>
      </c>
      <c r="J77" s="29">
        <v>1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38</v>
      </c>
      <c r="S77" s="29">
        <v>37</v>
      </c>
      <c r="T77" s="29">
        <v>0</v>
      </c>
      <c r="U77" s="29">
        <v>0</v>
      </c>
      <c r="V77" s="29">
        <v>0</v>
      </c>
      <c r="W77" s="29">
        <v>2</v>
      </c>
      <c r="X77" s="29">
        <v>1</v>
      </c>
      <c r="Y77" s="29">
        <v>1</v>
      </c>
      <c r="Z77" s="29">
        <v>38</v>
      </c>
      <c r="AA77" s="29">
        <v>14</v>
      </c>
      <c r="AB77" s="29">
        <v>0</v>
      </c>
      <c r="AC77" s="29">
        <v>11</v>
      </c>
      <c r="AD77" s="29">
        <v>27</v>
      </c>
      <c r="AE77" s="29">
        <v>14</v>
      </c>
      <c r="AF77" s="29">
        <v>0</v>
      </c>
      <c r="AG77" s="29">
        <v>1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1</v>
      </c>
      <c r="AN77" s="29">
        <v>0</v>
      </c>
      <c r="AO77" s="30">
        <v>0</v>
      </c>
      <c r="AP77" s="20">
        <f>(F77+G77+H77+I77+J77+K77+L77+M77+N77+O77+P77+Q77)/C77*100</f>
        <v>59.64912280701754</v>
      </c>
      <c r="AQ77" s="20">
        <f>(F77+G77+H77+I77+L77+M77+N77+O77+P77+Q77)/C77*100</f>
        <v>59.42982456140351</v>
      </c>
      <c r="AR77" s="21">
        <f>(Z77+AA77+AH77+AI77+AJ77+AK77+AL77+AM77+AN77+AO77)/C77*100</f>
        <v>11.62280701754386</v>
      </c>
    </row>
    <row r="78" spans="1:2" ht="18.75" customHeight="1">
      <c r="A78" s="65" t="s">
        <v>121</v>
      </c>
      <c r="B78" s="12"/>
    </row>
    <row r="79" spans="1:44" ht="15" customHeight="1">
      <c r="A79" s="58" t="s">
        <v>122</v>
      </c>
      <c r="B79" s="12"/>
      <c r="C79" s="19">
        <f t="shared" si="16"/>
        <v>274</v>
      </c>
      <c r="D79" s="22">
        <f t="shared" si="17"/>
        <v>106</v>
      </c>
      <c r="E79" s="22">
        <f t="shared" si="18"/>
        <v>168</v>
      </c>
      <c r="F79" s="29">
        <v>46</v>
      </c>
      <c r="G79" s="29">
        <v>25</v>
      </c>
      <c r="H79" s="29">
        <v>1</v>
      </c>
      <c r="I79" s="29">
        <v>29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28</v>
      </c>
      <c r="S79" s="29">
        <v>60</v>
      </c>
      <c r="T79" s="29">
        <v>2</v>
      </c>
      <c r="U79" s="29">
        <v>0</v>
      </c>
      <c r="V79" s="29">
        <v>0</v>
      </c>
      <c r="W79" s="29">
        <v>1</v>
      </c>
      <c r="X79" s="29">
        <v>1</v>
      </c>
      <c r="Y79" s="29">
        <v>0</v>
      </c>
      <c r="Z79" s="29">
        <v>18</v>
      </c>
      <c r="AA79" s="29">
        <v>41</v>
      </c>
      <c r="AB79" s="29">
        <v>0</v>
      </c>
      <c r="AC79" s="29">
        <v>1</v>
      </c>
      <c r="AD79" s="29">
        <v>10</v>
      </c>
      <c r="AE79" s="29">
        <v>11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1</v>
      </c>
      <c r="AN79" s="29">
        <v>0</v>
      </c>
      <c r="AO79" s="30">
        <v>0</v>
      </c>
      <c r="AP79" s="20">
        <f>(F79+G79+H79+I79+J79+K79+L79+M79+N79+O79+P79+Q79)/C79*100</f>
        <v>36.86131386861314</v>
      </c>
      <c r="AQ79" s="20">
        <f>(F79+G79+H79+I79+L79+M79+N79+O79+P79+Q79)/C79*100</f>
        <v>36.86131386861314</v>
      </c>
      <c r="AR79" s="21">
        <f>(Z79+AA79+AH79+AI79+AJ79+AK79+AL79+AM79+AN79+AO79)/C79*100</f>
        <v>21.897810218978105</v>
      </c>
    </row>
    <row r="80" spans="1:44" ht="15" customHeight="1">
      <c r="A80" s="58" t="s">
        <v>123</v>
      </c>
      <c r="B80" s="12"/>
      <c r="C80" s="19">
        <f t="shared" si="16"/>
        <v>199</v>
      </c>
      <c r="D80" s="22">
        <f t="shared" si="17"/>
        <v>0</v>
      </c>
      <c r="E80" s="22">
        <f t="shared" si="18"/>
        <v>199</v>
      </c>
      <c r="F80" s="29">
        <v>0</v>
      </c>
      <c r="G80" s="29">
        <v>171</v>
      </c>
      <c r="H80" s="29">
        <v>0</v>
      </c>
      <c r="I80" s="29">
        <v>6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7</v>
      </c>
      <c r="V80" s="29">
        <v>0</v>
      </c>
      <c r="W80" s="29">
        <v>13</v>
      </c>
      <c r="X80" s="29">
        <v>0</v>
      </c>
      <c r="Y80" s="29">
        <v>0</v>
      </c>
      <c r="Z80" s="29">
        <v>0</v>
      </c>
      <c r="AA80" s="29">
        <v>1</v>
      </c>
      <c r="AB80" s="29">
        <v>0</v>
      </c>
      <c r="AC80" s="29">
        <v>0</v>
      </c>
      <c r="AD80" s="29">
        <v>0</v>
      </c>
      <c r="AE80" s="29">
        <v>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30">
        <v>0</v>
      </c>
      <c r="AP80" s="20">
        <f>(F80+G80+H80+I80+J80+K80+L80+M80+N80+O80+P80+Q80)/C80*100</f>
        <v>88.94472361809045</v>
      </c>
      <c r="AQ80" s="20">
        <f>(F80+G80+H80+I80+L80+M80+N80+O80+P80+Q80)/C80*100</f>
        <v>88.94472361809045</v>
      </c>
      <c r="AR80" s="21">
        <f>(Z80+AA80+AH80+AI80+AJ80+AK80+AL80+AM80+AN80+AO80)/C80*100</f>
        <v>0.5025125628140703</v>
      </c>
    </row>
    <row r="81" spans="1:44" ht="15" customHeight="1">
      <c r="A81" s="58" t="s">
        <v>124</v>
      </c>
      <c r="B81" s="12"/>
      <c r="C81" s="19">
        <f t="shared" si="16"/>
        <v>251</v>
      </c>
      <c r="D81" s="22">
        <f t="shared" si="17"/>
        <v>130</v>
      </c>
      <c r="E81" s="22">
        <f t="shared" si="18"/>
        <v>121</v>
      </c>
      <c r="F81" s="29">
        <v>60</v>
      </c>
      <c r="G81" s="29">
        <v>38</v>
      </c>
      <c r="H81" s="29">
        <v>0</v>
      </c>
      <c r="I81" s="29">
        <v>18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31</v>
      </c>
      <c r="S81" s="29">
        <v>36</v>
      </c>
      <c r="T81" s="29">
        <v>13</v>
      </c>
      <c r="U81" s="29">
        <v>0</v>
      </c>
      <c r="V81" s="29">
        <v>0</v>
      </c>
      <c r="W81" s="29">
        <v>0</v>
      </c>
      <c r="X81" s="29">
        <v>1</v>
      </c>
      <c r="Y81" s="29">
        <v>0</v>
      </c>
      <c r="Z81" s="29">
        <v>18</v>
      </c>
      <c r="AA81" s="29">
        <v>10</v>
      </c>
      <c r="AB81" s="29">
        <v>1</v>
      </c>
      <c r="AC81" s="29">
        <v>12</v>
      </c>
      <c r="AD81" s="29">
        <v>6</v>
      </c>
      <c r="AE81" s="29">
        <v>7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30">
        <v>0</v>
      </c>
      <c r="AP81" s="20">
        <f>(F81+G81+H81+I81+J81+K81+L81+M81+N81+O81+P81+Q81)/C81*100</f>
        <v>46.21513944223107</v>
      </c>
      <c r="AQ81" s="20">
        <f>(F81+G81+H81+I81+L81+M81+N81+O81+P81+Q81)/C81*100</f>
        <v>46.21513944223107</v>
      </c>
      <c r="AR81" s="21">
        <f>(Z81+AA81+AH81+AI81+AJ81+AK81+AL81+AM81+AN81+AO81)/C81*100</f>
        <v>11.155378486055776</v>
      </c>
    </row>
    <row r="82" spans="1:44" ht="15" customHeight="1">
      <c r="A82" s="58" t="s">
        <v>125</v>
      </c>
      <c r="B82" s="12"/>
      <c r="C82" s="19">
        <f t="shared" si="16"/>
        <v>0</v>
      </c>
      <c r="D82" s="22">
        <f t="shared" si="17"/>
        <v>0</v>
      </c>
      <c r="E82" s="22">
        <f t="shared" si="18"/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30">
        <v>0</v>
      </c>
      <c r="AP82" s="5">
        <v>0</v>
      </c>
      <c r="AQ82" s="5">
        <v>0</v>
      </c>
      <c r="AR82" s="5">
        <v>0</v>
      </c>
    </row>
    <row r="83" spans="1:44" ht="15" customHeight="1">
      <c r="A83" s="58" t="s">
        <v>126</v>
      </c>
      <c r="B83" s="12"/>
      <c r="C83" s="19">
        <f>D83+E83</f>
        <v>0</v>
      </c>
      <c r="D83" s="22">
        <f>F83+H83+J83+L83+N83+P83+R83+T83+V83+X83+Z83+AD83+AF83+AB83</f>
        <v>0</v>
      </c>
      <c r="E83" s="22">
        <f>G83+I83+K83+M83+O83+Q83+S83+U83+W83+Y83+AA83+AE83+AG83+AC83</f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30">
        <v>0</v>
      </c>
      <c r="AP83" s="66">
        <v>0</v>
      </c>
      <c r="AQ83" s="66">
        <v>0</v>
      </c>
      <c r="AR83" s="66">
        <v>0</v>
      </c>
    </row>
    <row r="84" spans="1:44" ht="15" customHeight="1">
      <c r="A84" s="58" t="s">
        <v>127</v>
      </c>
      <c r="B84" s="12"/>
      <c r="C84" s="19">
        <f>D84+E84</f>
        <v>148</v>
      </c>
      <c r="D84" s="22">
        <f t="shared" si="17"/>
        <v>88</v>
      </c>
      <c r="E84" s="22">
        <f t="shared" si="18"/>
        <v>60</v>
      </c>
      <c r="F84" s="29">
        <v>23</v>
      </c>
      <c r="G84" s="29">
        <v>8</v>
      </c>
      <c r="H84" s="29">
        <v>4</v>
      </c>
      <c r="I84" s="29">
        <v>3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18</v>
      </c>
      <c r="S84" s="29">
        <v>17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27</v>
      </c>
      <c r="AA84" s="29">
        <v>16</v>
      </c>
      <c r="AB84" s="29">
        <v>0</v>
      </c>
      <c r="AC84" s="29">
        <v>0</v>
      </c>
      <c r="AD84" s="29">
        <v>16</v>
      </c>
      <c r="AE84" s="29">
        <v>16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30">
        <v>0</v>
      </c>
      <c r="AP84" s="20">
        <f>(F84+G84+H84+I84+J84+K84+L84+M84+N84+O84+P84+Q84)/C84*100</f>
        <v>25.675675675675674</v>
      </c>
      <c r="AQ84" s="20">
        <f>(F84+G84+H84+I84+L84+M84+N84+O84+P84+Q84)/C84*100</f>
        <v>25.675675675675674</v>
      </c>
      <c r="AR84" s="21">
        <f>(Z84+AA84+AH84+AI84+AJ84+AK84+AL84+AM84+AN84+AO84)/C84*100</f>
        <v>29.054054054054053</v>
      </c>
    </row>
    <row r="85" spans="1:44" ht="15" customHeight="1">
      <c r="A85" s="58" t="s">
        <v>128</v>
      </c>
      <c r="B85" s="12"/>
      <c r="C85" s="19">
        <f>D85+E85</f>
        <v>66</v>
      </c>
      <c r="D85" s="22">
        <f t="shared" si="17"/>
        <v>64</v>
      </c>
      <c r="E85" s="22">
        <f t="shared" si="18"/>
        <v>2</v>
      </c>
      <c r="F85" s="29">
        <v>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7</v>
      </c>
      <c r="S85" s="29">
        <v>1</v>
      </c>
      <c r="T85" s="29">
        <v>0</v>
      </c>
      <c r="U85" s="29">
        <v>0</v>
      </c>
      <c r="V85" s="29">
        <v>0</v>
      </c>
      <c r="W85" s="29">
        <v>0</v>
      </c>
      <c r="X85" s="29">
        <v>1</v>
      </c>
      <c r="Y85" s="29">
        <v>0</v>
      </c>
      <c r="Z85" s="29">
        <v>50</v>
      </c>
      <c r="AA85" s="29">
        <v>1</v>
      </c>
      <c r="AB85" s="29">
        <v>0</v>
      </c>
      <c r="AC85" s="29">
        <v>0</v>
      </c>
      <c r="AD85" s="29">
        <v>3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30">
        <v>0</v>
      </c>
      <c r="AP85" s="20">
        <f>(F85+G85+H85+I85+J85+K85+L85+M85+N85+O85+P85+Q85)/C85*100</f>
        <v>4.545454545454546</v>
      </c>
      <c r="AQ85" s="20">
        <f>(F85+G85+H85+I85+L85+M85+N85+O85+P85+Q85)/C85*100</f>
        <v>4.545454545454546</v>
      </c>
      <c r="AR85" s="21">
        <f>(Z85+AA85+AH85+AI85+AJ85+AK85+AL85+AM85+AN85+AO85)/C85*100</f>
        <v>77.27272727272727</v>
      </c>
    </row>
    <row r="86" spans="1:44" ht="24" customHeight="1">
      <c r="A86" s="65" t="s">
        <v>129</v>
      </c>
      <c r="B86" s="12"/>
      <c r="C86" s="19"/>
      <c r="D86" s="22"/>
      <c r="E86" s="22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5"/>
      <c r="AQ86" s="5"/>
      <c r="AR86" s="5"/>
    </row>
    <row r="87" spans="1:44" ht="15" customHeight="1">
      <c r="A87" s="58" t="s">
        <v>130</v>
      </c>
      <c r="B87" s="12"/>
      <c r="C87" s="19">
        <f>D87+E87</f>
        <v>0</v>
      </c>
      <c r="D87" s="22">
        <f t="shared" si="17"/>
        <v>0</v>
      </c>
      <c r="E87" s="22">
        <f t="shared" si="18"/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30">
        <v>0</v>
      </c>
      <c r="AP87" s="5">
        <v>0</v>
      </c>
      <c r="AQ87" s="5">
        <v>0</v>
      </c>
      <c r="AR87" s="5">
        <v>0</v>
      </c>
    </row>
    <row r="88" spans="1:44" ht="15" customHeight="1">
      <c r="A88" s="58" t="s">
        <v>131</v>
      </c>
      <c r="B88" s="12"/>
      <c r="C88" s="19">
        <f>D88+E88</f>
        <v>125</v>
      </c>
      <c r="D88" s="22">
        <f t="shared" si="17"/>
        <v>63</v>
      </c>
      <c r="E88" s="22">
        <f t="shared" si="18"/>
        <v>62</v>
      </c>
      <c r="F88" s="29">
        <v>9</v>
      </c>
      <c r="G88" s="29">
        <v>4</v>
      </c>
      <c r="H88" s="29">
        <v>0</v>
      </c>
      <c r="I88" s="29">
        <v>5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11</v>
      </c>
      <c r="S88" s="29">
        <v>16</v>
      </c>
      <c r="T88" s="29">
        <v>0</v>
      </c>
      <c r="U88" s="29">
        <v>0</v>
      </c>
      <c r="V88" s="29">
        <v>0</v>
      </c>
      <c r="W88" s="29">
        <v>0</v>
      </c>
      <c r="X88" s="29">
        <v>1</v>
      </c>
      <c r="Y88" s="29">
        <v>2</v>
      </c>
      <c r="Z88" s="29">
        <v>32</v>
      </c>
      <c r="AA88" s="29">
        <v>26</v>
      </c>
      <c r="AB88" s="29">
        <v>4</v>
      </c>
      <c r="AC88" s="29">
        <v>5</v>
      </c>
      <c r="AD88" s="29">
        <v>6</v>
      </c>
      <c r="AE88" s="29">
        <v>4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30">
        <v>0</v>
      </c>
      <c r="AP88" s="20">
        <f>(F88+G88+H88+I88+J88+K88+L88+M88+N88+O88+P88+Q88)/C88*100</f>
        <v>14.399999999999999</v>
      </c>
      <c r="AQ88" s="20">
        <f>(F88+G88+H88+I88+L88+M88+N88+O88+P88+Q88)/C88*100</f>
        <v>14.399999999999999</v>
      </c>
      <c r="AR88" s="21">
        <f>(Z88+AA88+AH88+AI88+AJ88+AK88+AL88+AM88+AN88+AO88)/C88*100</f>
        <v>46.400000000000006</v>
      </c>
    </row>
    <row r="89" spans="1:44" ht="15" customHeight="1">
      <c r="A89" s="58" t="s">
        <v>132</v>
      </c>
      <c r="B89" s="12"/>
      <c r="C89" s="19">
        <f>D89+E89</f>
        <v>0</v>
      </c>
      <c r="D89" s="22">
        <f>F89+H89+J89+L89+N89+P89+R89+T89+V89+X89+Z89+AD89+AF89+AB89</f>
        <v>0</v>
      </c>
      <c r="E89" s="22">
        <f>G89+I89+K89+M89+O89+Q89+S89+U89+W89+Y89+AA89+AE89+AG89+AC89</f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30">
        <v>0</v>
      </c>
      <c r="AP89" s="5">
        <v>0</v>
      </c>
      <c r="AQ89" s="5">
        <v>0</v>
      </c>
      <c r="AR89" s="5">
        <v>0</v>
      </c>
    </row>
    <row r="90" spans="1:44" ht="15" customHeight="1">
      <c r="A90" s="58" t="s">
        <v>133</v>
      </c>
      <c r="B90" s="12"/>
      <c r="C90" s="19">
        <f aca="true" t="shared" si="19" ref="C90:C95">D90+E90</f>
        <v>73</v>
      </c>
      <c r="D90" s="22">
        <f t="shared" si="17"/>
        <v>31</v>
      </c>
      <c r="E90" s="22">
        <f t="shared" si="18"/>
        <v>42</v>
      </c>
      <c r="F90" s="29">
        <v>1</v>
      </c>
      <c r="G90" s="29">
        <v>2</v>
      </c>
      <c r="H90" s="29">
        <v>1</v>
      </c>
      <c r="I90" s="29">
        <v>3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10</v>
      </c>
      <c r="S90" s="29">
        <v>8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10</v>
      </c>
      <c r="AA90" s="29">
        <v>24</v>
      </c>
      <c r="AB90" s="29">
        <v>0</v>
      </c>
      <c r="AC90" s="29">
        <v>0</v>
      </c>
      <c r="AD90" s="29">
        <v>9</v>
      </c>
      <c r="AE90" s="29">
        <v>5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30">
        <v>0</v>
      </c>
      <c r="AP90" s="20">
        <f>(F90+G90+H90+I90+J90+K90+L90+M90+N90+O90+P90+Q90)/C90*100</f>
        <v>9.58904109589041</v>
      </c>
      <c r="AQ90" s="20">
        <f>(F90+G90+H90+I90+L90+M90+N90+O90+P90+Q90)/C90*100</f>
        <v>9.58904109589041</v>
      </c>
      <c r="AR90" s="21">
        <f>(Z90+AA90+AH90+AI90+AJ90+AK90+AL90+AM90+AN90+AO90)/C90*100</f>
        <v>46.57534246575342</v>
      </c>
    </row>
    <row r="91" spans="1:44" ht="15" customHeight="1">
      <c r="A91" s="58" t="s">
        <v>134</v>
      </c>
      <c r="B91" s="12"/>
      <c r="C91" s="19">
        <f t="shared" si="19"/>
        <v>0</v>
      </c>
      <c r="D91" s="22">
        <f t="shared" si="17"/>
        <v>0</v>
      </c>
      <c r="E91" s="22">
        <f t="shared" si="18"/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30">
        <v>0</v>
      </c>
      <c r="AP91" s="5">
        <v>0</v>
      </c>
      <c r="AQ91" s="5">
        <v>0</v>
      </c>
      <c r="AR91" s="5">
        <v>0</v>
      </c>
    </row>
    <row r="92" spans="1:2" ht="24" customHeight="1">
      <c r="A92" s="65" t="s">
        <v>135</v>
      </c>
      <c r="B92" s="12"/>
    </row>
    <row r="93" spans="1:44" ht="15" customHeight="1">
      <c r="A93" s="58" t="s">
        <v>136</v>
      </c>
      <c r="B93" s="12"/>
      <c r="C93" s="19">
        <f t="shared" si="19"/>
        <v>0</v>
      </c>
      <c r="D93" s="22">
        <f t="shared" si="17"/>
        <v>0</v>
      </c>
      <c r="E93" s="22">
        <f t="shared" si="18"/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30">
        <v>0</v>
      </c>
      <c r="AP93" s="5">
        <v>0</v>
      </c>
      <c r="AQ93" s="5">
        <v>0</v>
      </c>
      <c r="AR93" s="5">
        <v>0</v>
      </c>
    </row>
    <row r="94" spans="1:44" ht="15" customHeight="1">
      <c r="A94" s="58" t="s">
        <v>137</v>
      </c>
      <c r="B94" s="12"/>
      <c r="C94" s="19">
        <f t="shared" si="19"/>
        <v>0</v>
      </c>
      <c r="D94" s="22">
        <f t="shared" si="17"/>
        <v>0</v>
      </c>
      <c r="E94" s="22">
        <f t="shared" si="18"/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30">
        <v>0</v>
      </c>
      <c r="AP94" s="66">
        <v>0</v>
      </c>
      <c r="AQ94" s="66">
        <v>0</v>
      </c>
      <c r="AR94" s="66">
        <v>0</v>
      </c>
    </row>
    <row r="95" spans="1:44" ht="15" customHeight="1">
      <c r="A95" s="58" t="s">
        <v>138</v>
      </c>
      <c r="B95" s="12"/>
      <c r="C95" s="19">
        <f t="shared" si="19"/>
        <v>0</v>
      </c>
      <c r="D95" s="22">
        <f t="shared" si="17"/>
        <v>0</v>
      </c>
      <c r="E95" s="22">
        <f t="shared" si="18"/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30">
        <v>0</v>
      </c>
      <c r="AP95" s="5">
        <v>0</v>
      </c>
      <c r="AQ95" s="5">
        <v>0</v>
      </c>
      <c r="AR95" s="5">
        <v>0</v>
      </c>
    </row>
    <row r="96" spans="1:44" ht="24" customHeight="1">
      <c r="A96" s="65" t="s">
        <v>139</v>
      </c>
      <c r="B96" s="12"/>
      <c r="C96" s="19"/>
      <c r="D96" s="22"/>
      <c r="E96" s="22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30"/>
      <c r="AP96" s="20"/>
      <c r="AQ96" s="20"/>
      <c r="AR96" s="21"/>
    </row>
    <row r="97" spans="1:44" ht="15" customHeight="1">
      <c r="A97" s="58" t="s">
        <v>140</v>
      </c>
      <c r="B97" s="12"/>
      <c r="C97" s="19">
        <f aca="true" t="shared" si="20" ref="C97:C103">D97+E97</f>
        <v>194</v>
      </c>
      <c r="D97" s="22">
        <f>F97+H97+J97+L97+N97+P97+R97+T97+V97+X97+Z97+AD97+AF97+AB97</f>
        <v>70</v>
      </c>
      <c r="E97" s="22">
        <f>G97+I97+K97+M97+O97+Q97+S97+U97+W97+Y97+AA97+AE97+AG97+AC97</f>
        <v>124</v>
      </c>
      <c r="F97" s="29">
        <v>15</v>
      </c>
      <c r="G97" s="29">
        <v>5</v>
      </c>
      <c r="H97" s="29">
        <v>1</v>
      </c>
      <c r="I97" s="29">
        <v>10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24</v>
      </c>
      <c r="S97" s="29">
        <v>41</v>
      </c>
      <c r="T97" s="29">
        <v>0</v>
      </c>
      <c r="U97" s="29">
        <v>0</v>
      </c>
      <c r="V97" s="29">
        <v>0</v>
      </c>
      <c r="W97" s="29">
        <v>5</v>
      </c>
      <c r="X97" s="29">
        <v>1</v>
      </c>
      <c r="Y97" s="29">
        <v>0</v>
      </c>
      <c r="Z97" s="29">
        <v>29</v>
      </c>
      <c r="AA97" s="29">
        <v>48</v>
      </c>
      <c r="AB97" s="29">
        <v>0</v>
      </c>
      <c r="AC97" s="29">
        <v>0</v>
      </c>
      <c r="AD97" s="29">
        <v>0</v>
      </c>
      <c r="AE97" s="29">
        <v>15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5</v>
      </c>
      <c r="AN97" s="29">
        <v>0</v>
      </c>
      <c r="AO97" s="30">
        <v>0</v>
      </c>
      <c r="AP97" s="20">
        <f>(F97+G97+H97+I97+J97+K97+L97+M97+N97+O97+P97+Q97)/C97*100</f>
        <v>15.979381443298967</v>
      </c>
      <c r="AQ97" s="20">
        <f>(F97+G97+H97+I97+L97+M97+N97+O97+P97+Q97)/C97*100</f>
        <v>15.979381443298967</v>
      </c>
      <c r="AR97" s="21">
        <f>(Z97+AA97+AH97+AI97+AJ97+AK97+AL97+AM97+AN97+AO97)/C97*100</f>
        <v>42.2680412371134</v>
      </c>
    </row>
    <row r="98" spans="1:44" ht="24" customHeight="1">
      <c r="A98" s="65" t="s">
        <v>141</v>
      </c>
      <c r="B98" s="12"/>
      <c r="C98" s="19"/>
      <c r="D98" s="22"/>
      <c r="E98" s="22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30"/>
      <c r="AP98" s="20"/>
      <c r="AQ98" s="20"/>
      <c r="AR98" s="20"/>
    </row>
    <row r="99" spans="1:44" ht="15" customHeight="1">
      <c r="A99" s="58" t="s">
        <v>142</v>
      </c>
      <c r="B99" s="12"/>
      <c r="C99" s="19">
        <f t="shared" si="20"/>
        <v>216</v>
      </c>
      <c r="D99" s="22">
        <f>F99+H99+J99+L99+N99+P99+R99+T99+V99+X99+Z99+AD99+AF99+AB99</f>
        <v>78</v>
      </c>
      <c r="E99" s="22">
        <f>G99+I99+K99+M99+O99+Q99+S99+U99+W99+Y99+AA99+AE99+AG99+AC99</f>
        <v>138</v>
      </c>
      <c r="F99" s="29">
        <v>28</v>
      </c>
      <c r="G99" s="29">
        <v>20</v>
      </c>
      <c r="H99" s="29">
        <v>1</v>
      </c>
      <c r="I99" s="29">
        <v>16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24</v>
      </c>
      <c r="S99" s="29">
        <v>47</v>
      </c>
      <c r="T99" s="29">
        <v>0</v>
      </c>
      <c r="U99" s="29">
        <v>0</v>
      </c>
      <c r="V99" s="29">
        <v>3</v>
      </c>
      <c r="W99" s="29">
        <v>5</v>
      </c>
      <c r="X99" s="29">
        <v>0</v>
      </c>
      <c r="Y99" s="29">
        <v>0</v>
      </c>
      <c r="Z99" s="29">
        <v>10</v>
      </c>
      <c r="AA99" s="29">
        <v>21</v>
      </c>
      <c r="AB99" s="29">
        <v>2</v>
      </c>
      <c r="AC99" s="29">
        <v>6</v>
      </c>
      <c r="AD99" s="29">
        <v>10</v>
      </c>
      <c r="AE99" s="29">
        <v>23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30">
        <v>0</v>
      </c>
      <c r="AP99" s="20">
        <f>(F99+G99+H99+I99+J99+K99+L99+M99+N99+O99+P99+Q99)/C99*100</f>
        <v>30.09259259259259</v>
      </c>
      <c r="AQ99" s="20">
        <f>(F99+G99+H99+I99+L99+M99+N99+O99+P99+Q99)/C99*100</f>
        <v>30.09259259259259</v>
      </c>
      <c r="AR99" s="21">
        <f>(Z99+AA99+AH99+AI99+AJ99+AK99+AL99+AM99+AN99+AO99)/C99*100</f>
        <v>14.351851851851851</v>
      </c>
    </row>
    <row r="100" spans="1:44" ht="15" customHeight="1">
      <c r="A100" s="58" t="s">
        <v>143</v>
      </c>
      <c r="B100" s="12"/>
      <c r="C100" s="19">
        <f t="shared" si="20"/>
        <v>233</v>
      </c>
      <c r="D100" s="22">
        <f>F100+H100+J100+L100+N100+P100+R100+T100+V100+X100+Z100+AD100+AF100+AB100</f>
        <v>117</v>
      </c>
      <c r="E100" s="22">
        <f>G100+I100+K100+M100+O100+Q100+S100+U100+W100+Y100+AA100+AE100+AG100+AC100</f>
        <v>116</v>
      </c>
      <c r="F100" s="29">
        <v>60</v>
      </c>
      <c r="G100" s="29">
        <v>20</v>
      </c>
      <c r="H100" s="29">
        <v>2</v>
      </c>
      <c r="I100" s="29">
        <v>23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36</v>
      </c>
      <c r="S100" s="29">
        <v>42</v>
      </c>
      <c r="T100" s="29">
        <v>0</v>
      </c>
      <c r="U100" s="29">
        <v>0</v>
      </c>
      <c r="V100" s="29">
        <v>0</v>
      </c>
      <c r="W100" s="29">
        <v>3</v>
      </c>
      <c r="X100" s="29">
        <v>0</v>
      </c>
      <c r="Y100" s="29">
        <v>0</v>
      </c>
      <c r="Z100" s="29">
        <v>17</v>
      </c>
      <c r="AA100" s="29">
        <v>24</v>
      </c>
      <c r="AB100" s="29">
        <v>0</v>
      </c>
      <c r="AC100" s="29">
        <v>0</v>
      </c>
      <c r="AD100" s="29">
        <v>2</v>
      </c>
      <c r="AE100" s="29">
        <v>4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3</v>
      </c>
      <c r="AN100" s="29">
        <v>0</v>
      </c>
      <c r="AO100" s="30">
        <v>0</v>
      </c>
      <c r="AP100" s="20">
        <f>(F100+G100+H100+I100+J100+K100+L100+M100+N100+O100+P100+Q100)/C100*100</f>
        <v>45.06437768240343</v>
      </c>
      <c r="AQ100" s="31">
        <f>(F100+G100+H100+I100+L100+M100+N100+O100+P100+Q100)/C100*100</f>
        <v>45.06437768240343</v>
      </c>
      <c r="AR100" s="21">
        <f>(Z100+AA100+AH100+AI100+AJ100+AK100+AL100+AM100+AN100+AO100)/C100*100</f>
        <v>18.88412017167382</v>
      </c>
    </row>
    <row r="101" spans="1:44" ht="22.5" customHeight="1">
      <c r="A101" s="65" t="s">
        <v>144</v>
      </c>
      <c r="B101" s="12"/>
      <c r="C101" s="19"/>
      <c r="D101" s="22"/>
      <c r="E101" s="22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30"/>
      <c r="AP101" s="20"/>
      <c r="AQ101" s="20"/>
      <c r="AR101" s="20"/>
    </row>
    <row r="102" spans="1:44" ht="15" customHeight="1">
      <c r="A102" s="58" t="s">
        <v>145</v>
      </c>
      <c r="B102" s="12"/>
      <c r="C102" s="19">
        <f t="shared" si="20"/>
        <v>946</v>
      </c>
      <c r="D102" s="22">
        <f>F102+H102+J102+L102+N102+P102+R102+T102+V102+X102+Z102+AD102+AF102+AB102</f>
        <v>562</v>
      </c>
      <c r="E102" s="22">
        <f>G102+I102+K102+M102+O102+Q102+S102+U102+W102+Y102+AA102+AE102+AG102+AC102</f>
        <v>384</v>
      </c>
      <c r="F102" s="29">
        <v>384</v>
      </c>
      <c r="G102" s="29">
        <v>185</v>
      </c>
      <c r="H102" s="29">
        <v>6</v>
      </c>
      <c r="I102" s="29">
        <v>46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46</v>
      </c>
      <c r="S102" s="29">
        <v>74</v>
      </c>
      <c r="T102" s="29">
        <v>0</v>
      </c>
      <c r="U102" s="29">
        <v>0</v>
      </c>
      <c r="V102" s="29">
        <v>16</v>
      </c>
      <c r="W102" s="29">
        <v>14</v>
      </c>
      <c r="X102" s="29">
        <v>5</v>
      </c>
      <c r="Y102" s="29">
        <v>1</v>
      </c>
      <c r="Z102" s="29">
        <v>65</v>
      </c>
      <c r="AA102" s="29">
        <v>47</v>
      </c>
      <c r="AB102" s="29">
        <v>0</v>
      </c>
      <c r="AC102" s="29">
        <v>0</v>
      </c>
      <c r="AD102" s="29">
        <v>40</v>
      </c>
      <c r="AE102" s="29">
        <v>17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30">
        <v>0</v>
      </c>
      <c r="AP102" s="20">
        <f>(F102+G102+H102+I102+J102+K102+L102+M102+N102+O102+P102+Q102)/C102*100</f>
        <v>65.64482029598308</v>
      </c>
      <c r="AQ102" s="31">
        <f>(F102+G102+H102+I102+L102+M102+N102+O102+P102+Q102)/C102*100</f>
        <v>65.64482029598308</v>
      </c>
      <c r="AR102" s="21">
        <f>(Z102+AA102+AH102+AI102+AJ102+AK102+AL102+AM102+AN102+AO102)/C102*100</f>
        <v>11.839323467230443</v>
      </c>
    </row>
    <row r="103" spans="1:44" ht="15" customHeight="1">
      <c r="A103" s="58" t="s">
        <v>146</v>
      </c>
      <c r="B103" s="12"/>
      <c r="C103" s="19">
        <f t="shared" si="20"/>
        <v>211</v>
      </c>
      <c r="D103" s="22">
        <f>F103+H103+J103+L103+N103+P103+R103+T103+V103+X103+Z103+AD103+AF103+AB103</f>
        <v>67</v>
      </c>
      <c r="E103" s="22">
        <f>G103+I103+K103+M103+O103+Q103+S103+U103+W103+Y103+AA103+AE103+AG103+AC103</f>
        <v>144</v>
      </c>
      <c r="F103" s="29">
        <v>22</v>
      </c>
      <c r="G103" s="29">
        <v>22</v>
      </c>
      <c r="H103" s="29">
        <v>0</v>
      </c>
      <c r="I103" s="29">
        <v>12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15</v>
      </c>
      <c r="S103" s="29">
        <v>53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29</v>
      </c>
      <c r="AA103" s="29">
        <v>45</v>
      </c>
      <c r="AB103" s="29">
        <v>0</v>
      </c>
      <c r="AC103" s="29">
        <v>0</v>
      </c>
      <c r="AD103" s="29">
        <v>1</v>
      </c>
      <c r="AE103" s="29">
        <v>12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30">
        <v>0</v>
      </c>
      <c r="AP103" s="20">
        <f>(F103+G103+H103+I103+J103+K103+L103+M103+N103+O103+P103+Q103)/C103*100</f>
        <v>26.540284360189574</v>
      </c>
      <c r="AQ103" s="31">
        <f>(F103+G103+H103+I103+L103+M103+N103+O103+P103+Q103)/C103*100</f>
        <v>26.540284360189574</v>
      </c>
      <c r="AR103" s="21">
        <f>(Z103+AA103+AH103+AI103+AJ103+AK103+AL103+AM103+AN103+AO103)/C103*100</f>
        <v>35.07109004739337</v>
      </c>
    </row>
    <row r="104" spans="1:44" s="26" customFormat="1" ht="9.75" customHeight="1">
      <c r="A104" s="60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88"/>
      <c r="AP104" s="25"/>
      <c r="AQ104" s="25"/>
      <c r="AR104" s="37"/>
    </row>
    <row r="105" spans="1:30" ht="96" customHeight="1">
      <c r="A105" s="11"/>
      <c r="B105" s="11"/>
      <c r="C105" s="2"/>
      <c r="D105" s="22"/>
      <c r="E105" s="22"/>
      <c r="F105" s="2"/>
      <c r="G105" s="2"/>
      <c r="H105" s="2"/>
      <c r="I105" s="2"/>
      <c r="J105" s="2"/>
      <c r="K105" s="2"/>
      <c r="L105" s="2"/>
      <c r="M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">
      <c r="A106" s="11"/>
      <c r="B106" s="1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">
      <c r="A107" s="11"/>
      <c r="B107" s="1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</sheetData>
  <sheetProtection sheet="1"/>
  <mergeCells count="40">
    <mergeCell ref="AF58:AG58"/>
    <mergeCell ref="AD59:AE59"/>
    <mergeCell ref="AF59:AG59"/>
    <mergeCell ref="AF5:AG5"/>
    <mergeCell ref="AF6:AG6"/>
    <mergeCell ref="AD6:AE6"/>
    <mergeCell ref="AB4:AC4"/>
    <mergeCell ref="AF56:AG56"/>
    <mergeCell ref="Z56:AA56"/>
    <mergeCell ref="AD56:AE56"/>
    <mergeCell ref="AB56:AC56"/>
    <mergeCell ref="Z5:AA5"/>
    <mergeCell ref="AB5:AC5"/>
    <mergeCell ref="P7:Q7"/>
    <mergeCell ref="Z58:AA58"/>
    <mergeCell ref="AB58:AC58"/>
    <mergeCell ref="AB59:AC59"/>
    <mergeCell ref="AB57:AC57"/>
    <mergeCell ref="V6:W7"/>
    <mergeCell ref="AB6:AC6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3" r:id="rId1"/>
  <headerFooter alignWithMargins="0">
    <oddFooter>&amp;C&amp;12- &amp;P+111 -</oddFooter>
  </headerFooter>
  <rowBreaks count="1" manualBreakCount="1">
    <brk id="53" max="255" man="1"/>
  </rowBreaks>
  <colBreaks count="1" manualBreakCount="1">
    <brk id="2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2012-02-08T01:06:23Z</cp:lastPrinted>
  <dcterms:created xsi:type="dcterms:W3CDTF">1999-10-07T06:51:32Z</dcterms:created>
  <dcterms:modified xsi:type="dcterms:W3CDTF">2012-02-08T07:54:07Z</dcterms:modified>
  <cp:category/>
  <cp:version/>
  <cp:contentType/>
  <cp:contentStatus/>
</cp:coreProperties>
</file>