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80" windowWidth="19095" windowHeight="4590" tabRatio="611" activeTab="0"/>
  </bookViews>
  <sheets>
    <sheet name="第24表" sheetId="1" r:id="rId1"/>
  </sheets>
  <definedNames>
    <definedName name="_xlnm.Print_Area" localSheetId="0">'第24表'!$A$1:$U$114</definedName>
  </definedNames>
  <calcPr fullCalcOnLoad="1"/>
</workbook>
</file>

<file path=xl/sharedStrings.xml><?xml version="1.0" encoding="utf-8"?>
<sst xmlns="http://schemas.openxmlformats.org/spreadsheetml/2006/main" count="165" uniqueCount="120">
  <si>
    <t xml:space="preserve"> 中学校</t>
  </si>
  <si>
    <t xml:space="preserve">中学校 </t>
  </si>
  <si>
    <t>・　学　級　数　・　学　年　別　生　徒　数</t>
  </si>
  <si>
    <t>区  分</t>
  </si>
  <si>
    <t>２　　学　　年</t>
  </si>
  <si>
    <t>３　　学　　年</t>
  </si>
  <si>
    <t>計</t>
  </si>
  <si>
    <t>男</t>
  </si>
  <si>
    <t>女</t>
  </si>
  <si>
    <t>　うち国立</t>
  </si>
  <si>
    <t xml:space="preserve"> 中学校</t>
  </si>
  <si>
    <t xml:space="preserve">中学校 </t>
  </si>
  <si>
    <t>学　　校　　数</t>
  </si>
  <si>
    <t>学　　級　　数</t>
  </si>
  <si>
    <t>生　　徒　　総　　数</t>
  </si>
  <si>
    <t>１　　学　　年</t>
  </si>
  <si>
    <t>総 数</t>
  </si>
  <si>
    <t>本 校</t>
  </si>
  <si>
    <t>分 校</t>
  </si>
  <si>
    <t>単 式</t>
  </si>
  <si>
    <t>複 式</t>
  </si>
  <si>
    <t>・　学　級　数　・　学　年　別　生　徒　数  （　つ　づ　き　）</t>
  </si>
  <si>
    <t>学　　校　　数</t>
  </si>
  <si>
    <t>学　　級　　数</t>
  </si>
  <si>
    <t>生 　 徒  　総  　数</t>
  </si>
  <si>
    <t xml:space="preserve"> </t>
  </si>
  <si>
    <t xml:space="preserve"> </t>
  </si>
  <si>
    <t>　　　公立</t>
  </si>
  <si>
    <t>　　　私立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</si>
  <si>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</si>
  <si>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</si>
  <si>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</si>
  <si>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</si>
  <si>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</si>
  <si>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</si>
  <si>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</si>
  <si>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</si>
  <si>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蕨市</t>
  </si>
  <si>
    <t>志木市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</si>
  <si>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</si>
  <si>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</si>
  <si>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</si>
  <si>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</si>
  <si>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</si>
  <si>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</si>
  <si>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</si>
  <si>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</si>
  <si>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</si>
  <si>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</si>
  <si>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</si>
  <si>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</si>
  <si>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</si>
  <si>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</si>
  <si>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</si>
  <si>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熊谷市</t>
  </si>
  <si>
    <t>川口市</t>
  </si>
  <si>
    <t>行田市</t>
  </si>
  <si>
    <t>秩父市</t>
  </si>
  <si>
    <t>所沢市</t>
  </si>
  <si>
    <t>加須市</t>
  </si>
  <si>
    <t>本庄市</t>
  </si>
  <si>
    <t>東松山市</t>
  </si>
  <si>
    <t>羽生市</t>
  </si>
  <si>
    <t>鴻巣市</t>
  </si>
  <si>
    <t>深谷市</t>
  </si>
  <si>
    <t>上尾市</t>
  </si>
  <si>
    <t>草加市</t>
  </si>
  <si>
    <t>戸田市</t>
  </si>
  <si>
    <t>入間市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</si>
  <si>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</si>
  <si>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</si>
  <si>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</si>
  <si>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</si>
  <si>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</si>
  <si>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</si>
  <si>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</si>
  <si>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</si>
  <si>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</si>
  <si>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</si>
  <si>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</si>
  <si>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</si>
  <si>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</si>
  <si>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</si>
  <si>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</si>
  <si>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</si>
  <si>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</si>
  <si>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</si>
  <si>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</si>
  <si>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</si>
  <si>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</si>
  <si>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</si>
  <si>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</si>
  <si>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</si>
  <si>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</si>
  <si>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</si>
  <si>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</si>
  <si>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</si>
  <si>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</si>
  <si>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</si>
  <si>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</si>
  <si>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</si>
  <si>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</si>
  <si>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</si>
  <si>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</si>
  <si>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</si>
  <si>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</si>
  <si>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</si>
  <si>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</si>
  <si>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</si>
  <si>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</si>
  <si>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</si>
  <si>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</si>
  <si>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</si>
  <si>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</si>
  <si>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</si>
  <si>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特別支援　　学級</t>
  </si>
  <si>
    <t>　　　第２４表　  市　 町　 村 　別　 学 　校 　数</t>
  </si>
  <si>
    <t>杉戸町</t>
  </si>
  <si>
    <r>
      <t>平成23</t>
    </r>
    <r>
      <rPr>
        <sz val="11"/>
        <rFont val="明朝"/>
        <family val="1"/>
      </rPr>
      <t>年度</t>
    </r>
  </si>
  <si>
    <t>平成24年度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</si>
</sst>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/>
    </xf>
    <xf numFmtId="178" fontId="0" fillId="0" borderId="10" xfId="0" applyNumberFormat="1" applyFont="1" applyFill="1" applyBorder="1" applyAlignment="1">
      <alignment vertical="top"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 horizontal="distributed"/>
    </xf>
    <xf numFmtId="178" fontId="0" fillId="0" borderId="11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12" xfId="0" applyNumberFormat="1" applyFont="1" applyFill="1" applyBorder="1" applyAlignment="1">
      <alignment/>
    </xf>
    <xf numFmtId="178" fontId="1" fillId="0" borderId="12" xfId="0" applyNumberFormat="1" applyFont="1" applyBorder="1" applyAlignment="1">
      <alignment/>
    </xf>
    <xf numFmtId="178" fontId="0" fillId="0" borderId="10" xfId="0" applyNumberFormat="1" applyFont="1" applyBorder="1" applyAlignment="1">
      <alignment vertical="top"/>
    </xf>
    <xf numFmtId="178" fontId="1" fillId="0" borderId="0" xfId="0" applyNumberFormat="1" applyFont="1" applyFill="1" applyBorder="1" applyAlignment="1">
      <alignment horizontal="distributed"/>
    </xf>
    <xf numFmtId="178" fontId="5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Alignment="1">
      <alignment horizontal="right" vertical="center"/>
    </xf>
    <xf numFmtId="178" fontId="0" fillId="0" borderId="10" xfId="0" applyNumberFormat="1" applyFont="1" applyFill="1" applyBorder="1" applyAlignment="1">
      <alignment horizontal="distributed" vertical="center"/>
    </xf>
    <xf numFmtId="178" fontId="0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13" xfId="0" applyNumberFormat="1" applyFont="1" applyFill="1" applyBorder="1" applyAlignment="1">
      <alignment horizontal="center"/>
    </xf>
    <xf numFmtId="178" fontId="0" fillId="0" borderId="14" xfId="0" applyNumberFormat="1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Continuous" vertical="center"/>
    </xf>
    <xf numFmtId="178" fontId="0" fillId="0" borderId="17" xfId="0" applyNumberFormat="1" applyFont="1" applyFill="1" applyBorder="1" applyAlignment="1">
      <alignment horizontal="centerContinuous" vertical="center"/>
    </xf>
    <xf numFmtId="178" fontId="0" fillId="0" borderId="18" xfId="0" applyNumberFormat="1" applyFont="1" applyFill="1" applyBorder="1" applyAlignment="1">
      <alignment horizontal="centerContinuous" vertical="center"/>
    </xf>
    <xf numFmtId="178" fontId="0" fillId="0" borderId="16" xfId="0" applyNumberFormat="1" applyFont="1" applyFill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distributed"/>
    </xf>
    <xf numFmtId="178" fontId="0" fillId="0" borderId="19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13" xfId="0" applyNumberFormat="1" applyFont="1" applyFill="1" applyBorder="1" applyAlignment="1" applyProtection="1">
      <alignment horizontal="distributed"/>
      <protection locked="0"/>
    </xf>
    <xf numFmtId="178" fontId="0" fillId="0" borderId="14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>
      <alignment/>
    </xf>
    <xf numFmtId="178" fontId="0" fillId="0" borderId="15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 shrinkToFit="1"/>
      <protection locked="0"/>
    </xf>
    <xf numFmtId="178" fontId="6" fillId="0" borderId="13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right"/>
    </xf>
    <xf numFmtId="178" fontId="1" fillId="0" borderId="13" xfId="0" applyNumberFormat="1" applyFont="1" applyFill="1" applyBorder="1" applyAlignment="1">
      <alignment horizontal="distributed"/>
    </xf>
    <xf numFmtId="178" fontId="1" fillId="0" borderId="0" xfId="0" applyNumberFormat="1" applyFont="1" applyFill="1" applyBorder="1" applyAlignment="1" applyProtection="1">
      <alignment/>
      <protection locked="0"/>
    </xf>
    <xf numFmtId="178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78" fontId="0" fillId="0" borderId="13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distributed"/>
    </xf>
    <xf numFmtId="178" fontId="0" fillId="0" borderId="13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vertical="top"/>
      <protection locked="0"/>
    </xf>
    <xf numFmtId="178" fontId="0" fillId="0" borderId="13" xfId="0" applyNumberFormat="1" applyFont="1" applyFill="1" applyBorder="1" applyAlignment="1">
      <alignment horizontal="distributed" wrapText="1"/>
    </xf>
    <xf numFmtId="0" fontId="0" fillId="0" borderId="10" xfId="0" applyFont="1" applyFill="1" applyBorder="1" applyAlignment="1">
      <alignment horizontal="distributed" vertical="top"/>
    </xf>
    <xf numFmtId="178" fontId="0" fillId="0" borderId="18" xfId="0" applyNumberFormat="1" applyFont="1" applyFill="1" applyBorder="1" applyAlignment="1">
      <alignment horizontal="distributed" vertical="top"/>
    </xf>
    <xf numFmtId="178" fontId="0" fillId="0" borderId="1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8" fontId="0" fillId="0" borderId="20" xfId="0" applyNumberFormat="1" applyFont="1" applyFill="1" applyBorder="1" applyAlignment="1" applyProtection="1">
      <alignment vertical="top"/>
      <protection locked="0"/>
    </xf>
    <xf numFmtId="178" fontId="7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>
      <alignment/>
    </xf>
    <xf numFmtId="178" fontId="1" fillId="0" borderId="11" xfId="0" applyNumberFormat="1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 horizontal="distributed"/>
    </xf>
    <xf numFmtId="178" fontId="0" fillId="0" borderId="21" xfId="0" applyNumberFormat="1" applyFont="1" applyFill="1" applyBorder="1" applyAlignment="1">
      <alignment horizontal="distributed"/>
    </xf>
    <xf numFmtId="178" fontId="0" fillId="0" borderId="22" xfId="0" applyNumberFormat="1" applyFont="1" applyFill="1" applyBorder="1" applyAlignment="1">
      <alignment horizontal="distributed"/>
    </xf>
    <xf numFmtId="178" fontId="0" fillId="0" borderId="0" xfId="0" applyNumberFormat="1" applyFill="1" applyBorder="1" applyAlignment="1">
      <alignment horizontal="distributed"/>
    </xf>
    <xf numFmtId="178" fontId="0" fillId="0" borderId="12" xfId="0" applyNumberFormat="1" applyFill="1" applyBorder="1" applyAlignment="1">
      <alignment horizontal="distributed"/>
    </xf>
    <xf numFmtId="178" fontId="1" fillId="0" borderId="23" xfId="0" applyNumberFormat="1" applyFont="1" applyFill="1" applyBorder="1" applyAlignment="1">
      <alignment horizontal="distributed"/>
    </xf>
    <xf numFmtId="178" fontId="0" fillId="0" borderId="12" xfId="0" applyNumberFormat="1" applyFont="1" applyFill="1" applyBorder="1" applyAlignment="1" applyProtection="1">
      <alignment/>
      <protection locked="0"/>
    </xf>
    <xf numFmtId="178" fontId="0" fillId="0" borderId="12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Border="1" applyAlignment="1">
      <alignment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8984375" style="22" customWidth="1"/>
    <col min="2" max="2" width="1.59765625" style="22" customWidth="1"/>
    <col min="3" max="3" width="6.59765625" style="22" customWidth="1"/>
    <col min="4" max="5" width="7.5" style="22" customWidth="1"/>
    <col min="6" max="9" width="7.5" style="13" customWidth="1"/>
    <col min="10" max="21" width="11.19921875" style="13" customWidth="1"/>
    <col min="22" max="22" width="9" style="13" customWidth="1"/>
    <col min="23" max="16384" width="9" style="1" customWidth="1"/>
  </cols>
  <sheetData>
    <row r="1" spans="1:22" s="3" customFormat="1" ht="13.5">
      <c r="A1" s="31" t="s">
        <v>10</v>
      </c>
      <c r="B1" s="32"/>
      <c r="C1" s="32"/>
      <c r="D1" s="32"/>
      <c r="E1" s="3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3" t="s">
        <v>11</v>
      </c>
      <c r="V1" s="2"/>
    </row>
    <row r="2" spans="1:22" s="4" customFormat="1" ht="30" customHeight="1">
      <c r="A2" s="34"/>
      <c r="B2" s="34"/>
      <c r="C2" s="34"/>
      <c r="D2" s="34"/>
      <c r="E2" s="34"/>
      <c r="F2" s="35"/>
      <c r="G2" s="97" t="s">
        <v>116</v>
      </c>
      <c r="H2" s="98"/>
      <c r="I2" s="98"/>
      <c r="J2" s="98"/>
      <c r="K2" s="98"/>
      <c r="L2" s="98"/>
      <c r="M2" s="36" t="s">
        <v>2</v>
      </c>
      <c r="N2" s="35"/>
      <c r="O2" s="35"/>
      <c r="P2" s="35"/>
      <c r="Q2" s="35"/>
      <c r="R2" s="35"/>
      <c r="S2" s="35"/>
      <c r="T2" s="35"/>
      <c r="U2" s="35"/>
      <c r="V2" s="37"/>
    </row>
    <row r="3" spans="1:22" s="6" customFormat="1" ht="15.75" customHeight="1">
      <c r="A3" s="95" t="s">
        <v>3</v>
      </c>
      <c r="B3" s="38"/>
      <c r="C3" s="39" t="s">
        <v>12</v>
      </c>
      <c r="D3" s="40"/>
      <c r="E3" s="41"/>
      <c r="F3" s="42" t="s">
        <v>13</v>
      </c>
      <c r="G3" s="42"/>
      <c r="H3" s="43"/>
      <c r="I3" s="44"/>
      <c r="J3" s="42" t="s">
        <v>14</v>
      </c>
      <c r="K3" s="42"/>
      <c r="L3" s="45"/>
      <c r="M3" s="42" t="s">
        <v>15</v>
      </c>
      <c r="N3" s="42"/>
      <c r="O3" s="44"/>
      <c r="P3" s="42" t="s">
        <v>4</v>
      </c>
      <c r="Q3" s="42"/>
      <c r="R3" s="44"/>
      <c r="S3" s="42" t="s">
        <v>5</v>
      </c>
      <c r="T3" s="42"/>
      <c r="U3" s="42"/>
      <c r="V3" s="5"/>
    </row>
    <row r="4" spans="1:22" s="3" customFormat="1" ht="21" customHeight="1">
      <c r="A4" s="96"/>
      <c r="B4" s="47"/>
      <c r="C4" s="48" t="s">
        <v>16</v>
      </c>
      <c r="D4" s="49" t="s">
        <v>17</v>
      </c>
      <c r="E4" s="49" t="s">
        <v>18</v>
      </c>
      <c r="F4" s="50" t="s">
        <v>16</v>
      </c>
      <c r="G4" s="50" t="s">
        <v>19</v>
      </c>
      <c r="H4" s="50" t="s">
        <v>20</v>
      </c>
      <c r="I4" s="51" t="s">
        <v>115</v>
      </c>
      <c r="J4" s="50" t="s">
        <v>6</v>
      </c>
      <c r="K4" s="50" t="s">
        <v>7</v>
      </c>
      <c r="L4" s="50" t="s">
        <v>8</v>
      </c>
      <c r="M4" s="50" t="s">
        <v>6</v>
      </c>
      <c r="N4" s="50" t="s">
        <v>7</v>
      </c>
      <c r="O4" s="50" t="s">
        <v>8</v>
      </c>
      <c r="P4" s="50" t="s">
        <v>6</v>
      </c>
      <c r="Q4" s="50" t="s">
        <v>7</v>
      </c>
      <c r="R4" s="50" t="s">
        <v>8</v>
      </c>
      <c r="S4" s="50" t="s">
        <v>6</v>
      </c>
      <c r="T4" s="50" t="s">
        <v>7</v>
      </c>
      <c r="U4" s="46" t="s">
        <v>8</v>
      </c>
      <c r="V4" s="2"/>
    </row>
    <row r="5" spans="1:21" s="2" customFormat="1" ht="24" customHeight="1">
      <c r="A5" s="52" t="s">
        <v>118</v>
      </c>
      <c r="B5" s="53"/>
      <c r="C5" s="54">
        <v>448</v>
      </c>
      <c r="D5" s="55">
        <v>447</v>
      </c>
      <c r="E5" s="55">
        <v>1</v>
      </c>
      <c r="F5" s="56">
        <v>6109</v>
      </c>
      <c r="G5" s="57">
        <v>5654</v>
      </c>
      <c r="H5" s="55">
        <v>2</v>
      </c>
      <c r="I5" s="57">
        <v>453</v>
      </c>
      <c r="J5" s="56">
        <v>197970</v>
      </c>
      <c r="K5" s="56">
        <v>101853</v>
      </c>
      <c r="L5" s="56">
        <v>96117</v>
      </c>
      <c r="M5" s="56">
        <v>65670</v>
      </c>
      <c r="N5" s="57">
        <v>33831</v>
      </c>
      <c r="O5" s="57">
        <v>31839</v>
      </c>
      <c r="P5" s="56">
        <v>65918</v>
      </c>
      <c r="Q5" s="57">
        <v>33866</v>
      </c>
      <c r="R5" s="57">
        <v>32052</v>
      </c>
      <c r="S5" s="56">
        <v>66382</v>
      </c>
      <c r="T5" s="57">
        <v>34156</v>
      </c>
      <c r="U5" s="57">
        <v>32226</v>
      </c>
    </row>
    <row r="6" spans="1:22" s="8" customFormat="1" ht="24" customHeight="1">
      <c r="A6" s="58" t="s">
        <v>119</v>
      </c>
      <c r="B6" s="59"/>
      <c r="C6" s="60">
        <f>SUM(C10,C21:C55,C62:C96)</f>
        <v>449</v>
      </c>
      <c r="D6" s="60">
        <f>SUM(D10,D21:D55,D62:D96)</f>
        <v>448</v>
      </c>
      <c r="E6" s="60">
        <f>SUM(E10,E21:E54,E62:E96)</f>
        <v>1</v>
      </c>
      <c r="F6" s="60">
        <f aca="true" t="shared" si="0" ref="F6:U6">SUM(F10,F21:F55,F62:F96)</f>
        <v>6109</v>
      </c>
      <c r="G6" s="60">
        <f t="shared" si="0"/>
        <v>5634</v>
      </c>
      <c r="H6" s="60">
        <f t="shared" si="0"/>
        <v>2</v>
      </c>
      <c r="I6" s="60">
        <f t="shared" si="0"/>
        <v>473</v>
      </c>
      <c r="J6" s="60">
        <f t="shared" si="0"/>
        <v>196960</v>
      </c>
      <c r="K6" s="60">
        <f t="shared" si="0"/>
        <v>101483</v>
      </c>
      <c r="L6" s="60">
        <f t="shared" si="0"/>
        <v>95477</v>
      </c>
      <c r="M6" s="60">
        <f t="shared" si="0"/>
        <v>65352</v>
      </c>
      <c r="N6" s="60">
        <f t="shared" si="0"/>
        <v>33722</v>
      </c>
      <c r="O6" s="60">
        <f t="shared" si="0"/>
        <v>31630</v>
      </c>
      <c r="P6" s="60">
        <f t="shared" si="0"/>
        <v>65681</v>
      </c>
      <c r="Q6" s="60">
        <f t="shared" si="0"/>
        <v>33872</v>
      </c>
      <c r="R6" s="60">
        <f t="shared" si="0"/>
        <v>31809</v>
      </c>
      <c r="S6" s="60">
        <f t="shared" si="0"/>
        <v>65927</v>
      </c>
      <c r="T6" s="60">
        <f t="shared" si="0"/>
        <v>33889</v>
      </c>
      <c r="U6" s="60">
        <f t="shared" si="0"/>
        <v>32038</v>
      </c>
      <c r="V6" s="7"/>
    </row>
    <row r="7" spans="1:22" s="10" customFormat="1" ht="15" customHeight="1">
      <c r="A7" s="61" t="s">
        <v>9</v>
      </c>
      <c r="B7" s="62"/>
      <c r="C7" s="63">
        <f>SUM(D7,E7)</f>
        <v>1</v>
      </c>
      <c r="D7" s="63">
        <v>1</v>
      </c>
      <c r="E7" s="63">
        <v>0</v>
      </c>
      <c r="F7" s="64">
        <f>SUM(G7:I7)</f>
        <v>12</v>
      </c>
      <c r="G7" s="63">
        <v>12</v>
      </c>
      <c r="H7" s="63">
        <v>0</v>
      </c>
      <c r="I7" s="63">
        <v>0</v>
      </c>
      <c r="J7" s="64">
        <f>K7+L7</f>
        <v>512</v>
      </c>
      <c r="K7" s="64">
        <f>SUM(N7,Q7,T7)</f>
        <v>256</v>
      </c>
      <c r="L7" s="64">
        <f>SUM(O7,R7,U7)</f>
        <v>256</v>
      </c>
      <c r="M7" s="64">
        <f>N7+O7</f>
        <v>166</v>
      </c>
      <c r="N7" s="64">
        <f>N100</f>
        <v>84</v>
      </c>
      <c r="O7" s="64">
        <f>O100</f>
        <v>82</v>
      </c>
      <c r="P7" s="64">
        <f>Q7+R7</f>
        <v>170</v>
      </c>
      <c r="Q7" s="64">
        <f>Q100</f>
        <v>83</v>
      </c>
      <c r="R7" s="64">
        <f>R100</f>
        <v>87</v>
      </c>
      <c r="S7" s="64">
        <f>T7+U7</f>
        <v>176</v>
      </c>
      <c r="T7" s="64">
        <f>T100</f>
        <v>89</v>
      </c>
      <c r="U7" s="64">
        <f>U100</f>
        <v>87</v>
      </c>
      <c r="V7" s="9"/>
    </row>
    <row r="8" spans="1:22" s="10" customFormat="1" ht="15" customHeight="1">
      <c r="A8" s="61" t="s">
        <v>27</v>
      </c>
      <c r="B8" s="62"/>
      <c r="C8" s="63">
        <f>C6-C7-C9</f>
        <v>423</v>
      </c>
      <c r="D8" s="63">
        <f aca="true" t="shared" si="1" ref="D8:U8">D6-D7-D9</f>
        <v>422</v>
      </c>
      <c r="E8" s="63">
        <f t="shared" si="1"/>
        <v>1</v>
      </c>
      <c r="F8" s="63">
        <f t="shared" si="1"/>
        <v>5816</v>
      </c>
      <c r="G8" s="63">
        <f t="shared" si="1"/>
        <v>5341</v>
      </c>
      <c r="H8" s="63">
        <f t="shared" si="1"/>
        <v>2</v>
      </c>
      <c r="I8" s="63">
        <f t="shared" si="1"/>
        <v>473</v>
      </c>
      <c r="J8" s="63">
        <f t="shared" si="1"/>
        <v>187319</v>
      </c>
      <c r="K8" s="63">
        <f t="shared" si="1"/>
        <v>96283</v>
      </c>
      <c r="L8" s="63">
        <f t="shared" si="1"/>
        <v>91036</v>
      </c>
      <c r="M8" s="63">
        <f t="shared" si="1"/>
        <v>62075</v>
      </c>
      <c r="N8" s="63">
        <f t="shared" si="1"/>
        <v>31934</v>
      </c>
      <c r="O8" s="63">
        <f t="shared" si="1"/>
        <v>30141</v>
      </c>
      <c r="P8" s="63">
        <f t="shared" si="1"/>
        <v>62420</v>
      </c>
      <c r="Q8" s="63">
        <f t="shared" si="1"/>
        <v>32147</v>
      </c>
      <c r="R8" s="63">
        <f t="shared" si="1"/>
        <v>30273</v>
      </c>
      <c r="S8" s="63">
        <f t="shared" si="1"/>
        <v>62824</v>
      </c>
      <c r="T8" s="63">
        <f t="shared" si="1"/>
        <v>32202</v>
      </c>
      <c r="U8" s="63">
        <f t="shared" si="1"/>
        <v>30622</v>
      </c>
      <c r="V8" s="9"/>
    </row>
    <row r="9" spans="1:22" s="10" customFormat="1" ht="15" customHeight="1">
      <c r="A9" s="61" t="s">
        <v>28</v>
      </c>
      <c r="B9" s="62"/>
      <c r="C9" s="63">
        <f>SUM(C102:C114)</f>
        <v>25</v>
      </c>
      <c r="D9" s="63">
        <f>SUM(D102:D114)</f>
        <v>25</v>
      </c>
      <c r="E9" s="63">
        <f>SUM(E102:E114)</f>
        <v>0</v>
      </c>
      <c r="F9" s="63">
        <f>SUM(F102:F114)</f>
        <v>281</v>
      </c>
      <c r="G9" s="63">
        <f>SUM(G102:G114)</f>
        <v>281</v>
      </c>
      <c r="H9" s="63">
        <f aca="true" t="shared" si="2" ref="H9:U9">SUM(H102:H114)</f>
        <v>0</v>
      </c>
      <c r="I9" s="63">
        <f t="shared" si="2"/>
        <v>0</v>
      </c>
      <c r="J9" s="63">
        <f t="shared" si="2"/>
        <v>9129</v>
      </c>
      <c r="K9" s="63">
        <f t="shared" si="2"/>
        <v>4944</v>
      </c>
      <c r="L9" s="63">
        <f t="shared" si="2"/>
        <v>4185</v>
      </c>
      <c r="M9" s="63">
        <f t="shared" si="2"/>
        <v>3111</v>
      </c>
      <c r="N9" s="63">
        <f t="shared" si="2"/>
        <v>1704</v>
      </c>
      <c r="O9" s="63">
        <f t="shared" si="2"/>
        <v>1407</v>
      </c>
      <c r="P9" s="63">
        <f t="shared" si="2"/>
        <v>3091</v>
      </c>
      <c r="Q9" s="63">
        <f t="shared" si="2"/>
        <v>1642</v>
      </c>
      <c r="R9" s="63">
        <f t="shared" si="2"/>
        <v>1449</v>
      </c>
      <c r="S9" s="63">
        <f t="shared" si="2"/>
        <v>2927</v>
      </c>
      <c r="T9" s="63">
        <f t="shared" si="2"/>
        <v>1598</v>
      </c>
      <c r="U9" s="63">
        <f t="shared" si="2"/>
        <v>1329</v>
      </c>
      <c r="V9" s="9"/>
    </row>
    <row r="10" spans="1:21" ht="24" customHeight="1">
      <c r="A10" s="65" t="s">
        <v>43</v>
      </c>
      <c r="B10" s="66"/>
      <c r="C10" s="67">
        <f>SUM(D10,E10)</f>
        <v>66</v>
      </c>
      <c r="D10" s="67">
        <f>SUM(D11:D20)</f>
        <v>66</v>
      </c>
      <c r="E10" s="67">
        <v>0</v>
      </c>
      <c r="F10" s="12">
        <f>SUM(G10:I10)</f>
        <v>1051</v>
      </c>
      <c r="G10" s="67">
        <f>SUM(G11:G20)</f>
        <v>1000</v>
      </c>
      <c r="H10" s="67">
        <f>SUM(H11:H20)</f>
        <v>0</v>
      </c>
      <c r="I10" s="67">
        <f>SUM(I11:I20)</f>
        <v>51</v>
      </c>
      <c r="J10" s="12">
        <f>K10+L10</f>
        <v>36130</v>
      </c>
      <c r="K10" s="67">
        <f>SUM(K11:K20)</f>
        <v>18412</v>
      </c>
      <c r="L10" s="67">
        <f>SUM(L11:L20)</f>
        <v>17718</v>
      </c>
      <c r="M10" s="12">
        <f>N10+O10</f>
        <v>12171</v>
      </c>
      <c r="N10" s="67">
        <f>SUM(N11:N20)</f>
        <v>6187</v>
      </c>
      <c r="O10" s="67">
        <f>SUM(O11:O20)</f>
        <v>5984</v>
      </c>
      <c r="P10" s="12">
        <f>Q10+R10</f>
        <v>12089</v>
      </c>
      <c r="Q10" s="67">
        <f>SUM(Q11:Q20)</f>
        <v>6128</v>
      </c>
      <c r="R10" s="67">
        <f>SUM(R11:R20)</f>
        <v>5961</v>
      </c>
      <c r="S10" s="12">
        <f>T10+U10</f>
        <v>11870</v>
      </c>
      <c r="T10" s="67">
        <f>SUM(T11:T20)</f>
        <v>6097</v>
      </c>
      <c r="U10" s="67">
        <f>SUM(U11:U20)</f>
        <v>5773</v>
      </c>
    </row>
    <row r="11" spans="1:21" ht="24" customHeight="1">
      <c r="A11" s="68" t="s">
        <v>44</v>
      </c>
      <c r="B11" s="66"/>
      <c r="C11" s="67">
        <f>SUM(D11:E11)</f>
        <v>7</v>
      </c>
      <c r="D11" s="67">
        <v>7</v>
      </c>
      <c r="E11" s="67">
        <v>0</v>
      </c>
      <c r="F11" s="12">
        <f>SUM(G11:I11)</f>
        <v>85</v>
      </c>
      <c r="G11" s="67">
        <v>83</v>
      </c>
      <c r="H11" s="67">
        <v>0</v>
      </c>
      <c r="I11" s="67">
        <v>2</v>
      </c>
      <c r="J11" s="12">
        <f>SUM(K11:L11)</f>
        <v>2841</v>
      </c>
      <c r="K11" s="12">
        <f aca="true" t="shared" si="3" ref="K11:K48">SUM(N11,Q11,T11)</f>
        <v>1460</v>
      </c>
      <c r="L11" s="12">
        <f aca="true" t="shared" si="4" ref="L11:L48">SUM(O11,R11,U11)</f>
        <v>1381</v>
      </c>
      <c r="M11" s="12">
        <f>N11+O11</f>
        <v>965</v>
      </c>
      <c r="N11" s="12">
        <v>479</v>
      </c>
      <c r="O11" s="12">
        <v>486</v>
      </c>
      <c r="P11" s="12">
        <f>Q11+R11</f>
        <v>916</v>
      </c>
      <c r="Q11" s="12">
        <v>482</v>
      </c>
      <c r="R11" s="12">
        <v>434</v>
      </c>
      <c r="S11" s="12">
        <f>T11+U11</f>
        <v>960</v>
      </c>
      <c r="T11" s="12">
        <v>499</v>
      </c>
      <c r="U11" s="12">
        <v>461</v>
      </c>
    </row>
    <row r="12" spans="1:21" ht="13.5" customHeight="1">
      <c r="A12" s="68" t="s">
        <v>45</v>
      </c>
      <c r="B12" s="66"/>
      <c r="C12" s="67">
        <f aca="true" t="shared" si="5" ref="C12:C55">SUM(D12:E12)</f>
        <v>5</v>
      </c>
      <c r="D12" s="67">
        <v>5</v>
      </c>
      <c r="E12" s="67">
        <v>0</v>
      </c>
      <c r="F12" s="12">
        <f aca="true" t="shared" si="6" ref="F12:F55">SUM(G12:I12)</f>
        <v>109</v>
      </c>
      <c r="G12" s="67">
        <v>105</v>
      </c>
      <c r="H12" s="67">
        <v>0</v>
      </c>
      <c r="I12" s="67">
        <v>4</v>
      </c>
      <c r="J12" s="12">
        <f aca="true" t="shared" si="7" ref="J12:J55">SUM(K12:L12)</f>
        <v>3844</v>
      </c>
      <c r="K12" s="12">
        <f t="shared" si="3"/>
        <v>1956</v>
      </c>
      <c r="L12" s="12">
        <f t="shared" si="4"/>
        <v>1888</v>
      </c>
      <c r="M12" s="12">
        <f>N12+O12</f>
        <v>1276</v>
      </c>
      <c r="N12" s="12">
        <v>640</v>
      </c>
      <c r="O12" s="12">
        <v>636</v>
      </c>
      <c r="P12" s="12">
        <f>Q12+R12</f>
        <v>1297</v>
      </c>
      <c r="Q12" s="12">
        <v>664</v>
      </c>
      <c r="R12" s="12">
        <v>633</v>
      </c>
      <c r="S12" s="12">
        <f>T12+U12</f>
        <v>1271</v>
      </c>
      <c r="T12" s="12">
        <v>652</v>
      </c>
      <c r="U12" s="12">
        <v>619</v>
      </c>
    </row>
    <row r="13" spans="1:21" ht="13.5" customHeight="1">
      <c r="A13" s="68" t="s">
        <v>46</v>
      </c>
      <c r="B13" s="66"/>
      <c r="C13" s="67">
        <f t="shared" si="5"/>
        <v>8</v>
      </c>
      <c r="D13" s="67">
        <v>8</v>
      </c>
      <c r="E13" s="67">
        <v>0</v>
      </c>
      <c r="F13" s="12">
        <f t="shared" si="6"/>
        <v>100</v>
      </c>
      <c r="G13" s="67">
        <v>92</v>
      </c>
      <c r="H13" s="67">
        <v>0</v>
      </c>
      <c r="I13" s="67">
        <v>8</v>
      </c>
      <c r="J13" s="12">
        <f t="shared" si="7"/>
        <v>3213</v>
      </c>
      <c r="K13" s="12">
        <f t="shared" si="3"/>
        <v>1698</v>
      </c>
      <c r="L13" s="12">
        <f t="shared" si="4"/>
        <v>1515</v>
      </c>
      <c r="M13" s="12">
        <f>N13+O13</f>
        <v>1013</v>
      </c>
      <c r="N13" s="12">
        <v>552</v>
      </c>
      <c r="O13" s="12">
        <v>461</v>
      </c>
      <c r="P13" s="12">
        <f>Q13+R13</f>
        <v>1122</v>
      </c>
      <c r="Q13" s="12">
        <v>587</v>
      </c>
      <c r="R13" s="12">
        <v>535</v>
      </c>
      <c r="S13" s="12">
        <f>T13+U13</f>
        <v>1078</v>
      </c>
      <c r="T13" s="12">
        <v>559</v>
      </c>
      <c r="U13" s="12">
        <v>519</v>
      </c>
    </row>
    <row r="14" spans="1:21" ht="13.5" customHeight="1">
      <c r="A14" s="68" t="s">
        <v>47</v>
      </c>
      <c r="B14" s="66"/>
      <c r="C14" s="67">
        <f t="shared" si="5"/>
        <v>8</v>
      </c>
      <c r="D14" s="67">
        <v>8</v>
      </c>
      <c r="E14" s="67">
        <v>0</v>
      </c>
      <c r="F14" s="12">
        <f t="shared" si="6"/>
        <v>114</v>
      </c>
      <c r="G14" s="67">
        <v>109</v>
      </c>
      <c r="H14" s="67">
        <v>0</v>
      </c>
      <c r="I14" s="67">
        <v>5</v>
      </c>
      <c r="J14" s="12">
        <f t="shared" si="7"/>
        <v>3979</v>
      </c>
      <c r="K14" s="12">
        <f t="shared" si="3"/>
        <v>2101</v>
      </c>
      <c r="L14" s="12">
        <f t="shared" si="4"/>
        <v>1878</v>
      </c>
      <c r="M14" s="12">
        <f aca="true" t="shared" si="8" ref="M14:M48">N14+O14</f>
        <v>1425</v>
      </c>
      <c r="N14" s="12">
        <v>761</v>
      </c>
      <c r="O14" s="12">
        <v>664</v>
      </c>
      <c r="P14" s="12">
        <f aca="true" t="shared" si="9" ref="P14:P48">Q14+R14</f>
        <v>1334</v>
      </c>
      <c r="Q14" s="12">
        <v>710</v>
      </c>
      <c r="R14" s="12">
        <v>624</v>
      </c>
      <c r="S14" s="12">
        <f aca="true" t="shared" si="10" ref="S14:S48">T14+U14</f>
        <v>1220</v>
      </c>
      <c r="T14" s="12">
        <v>630</v>
      </c>
      <c r="U14" s="12">
        <v>590</v>
      </c>
    </row>
    <row r="15" spans="1:21" ht="13.5" customHeight="1">
      <c r="A15" s="68" t="s">
        <v>48</v>
      </c>
      <c r="B15" s="66"/>
      <c r="C15" s="67">
        <f t="shared" si="5"/>
        <v>5</v>
      </c>
      <c r="D15" s="67">
        <v>5</v>
      </c>
      <c r="E15" s="67">
        <v>0</v>
      </c>
      <c r="F15" s="12">
        <f t="shared" si="6"/>
        <v>75</v>
      </c>
      <c r="G15" s="67">
        <v>69</v>
      </c>
      <c r="H15" s="67">
        <v>0</v>
      </c>
      <c r="I15" s="67">
        <v>6</v>
      </c>
      <c r="J15" s="12">
        <f t="shared" si="7"/>
        <v>2582</v>
      </c>
      <c r="K15" s="12">
        <f t="shared" si="3"/>
        <v>1175</v>
      </c>
      <c r="L15" s="12">
        <f t="shared" si="4"/>
        <v>1407</v>
      </c>
      <c r="M15" s="12">
        <f t="shared" si="8"/>
        <v>863</v>
      </c>
      <c r="N15" s="12">
        <v>383</v>
      </c>
      <c r="O15" s="12">
        <v>480</v>
      </c>
      <c r="P15" s="12">
        <f t="shared" si="9"/>
        <v>869</v>
      </c>
      <c r="Q15" s="12">
        <v>380</v>
      </c>
      <c r="R15" s="12">
        <v>489</v>
      </c>
      <c r="S15" s="12">
        <f t="shared" si="10"/>
        <v>850</v>
      </c>
      <c r="T15" s="12">
        <v>412</v>
      </c>
      <c r="U15" s="12">
        <v>438</v>
      </c>
    </row>
    <row r="16" spans="1:21" ht="24" customHeight="1">
      <c r="A16" s="68" t="s">
        <v>49</v>
      </c>
      <c r="B16" s="66"/>
      <c r="C16" s="67">
        <f t="shared" si="5"/>
        <v>4</v>
      </c>
      <c r="D16" s="67">
        <v>4</v>
      </c>
      <c r="E16" s="67">
        <v>0</v>
      </c>
      <c r="F16" s="12">
        <f t="shared" si="6"/>
        <v>77</v>
      </c>
      <c r="G16" s="67">
        <v>75</v>
      </c>
      <c r="H16" s="67">
        <v>0</v>
      </c>
      <c r="I16" s="67">
        <v>2</v>
      </c>
      <c r="J16" s="12">
        <f t="shared" si="7"/>
        <v>2755</v>
      </c>
      <c r="K16" s="12">
        <f t="shared" si="3"/>
        <v>1405</v>
      </c>
      <c r="L16" s="12">
        <f t="shared" si="4"/>
        <v>1350</v>
      </c>
      <c r="M16" s="12">
        <f t="shared" si="8"/>
        <v>908</v>
      </c>
      <c r="N16" s="12">
        <v>455</v>
      </c>
      <c r="O16" s="12">
        <v>453</v>
      </c>
      <c r="P16" s="12">
        <f t="shared" si="9"/>
        <v>915</v>
      </c>
      <c r="Q16" s="12">
        <v>456</v>
      </c>
      <c r="R16" s="12">
        <v>459</v>
      </c>
      <c r="S16" s="12">
        <f t="shared" si="10"/>
        <v>932</v>
      </c>
      <c r="T16" s="12">
        <v>494</v>
      </c>
      <c r="U16" s="12">
        <v>438</v>
      </c>
    </row>
    <row r="17" spans="1:21" ht="13.5" customHeight="1">
      <c r="A17" s="68" t="s">
        <v>50</v>
      </c>
      <c r="B17" s="66"/>
      <c r="C17" s="67">
        <f t="shared" si="5"/>
        <v>6</v>
      </c>
      <c r="D17" s="67">
        <v>6</v>
      </c>
      <c r="E17" s="67">
        <v>0</v>
      </c>
      <c r="F17" s="12">
        <f t="shared" si="6"/>
        <v>104</v>
      </c>
      <c r="G17" s="67">
        <v>100</v>
      </c>
      <c r="H17" s="67">
        <v>0</v>
      </c>
      <c r="I17" s="67">
        <v>4</v>
      </c>
      <c r="J17" s="12">
        <f t="shared" si="7"/>
        <v>3775</v>
      </c>
      <c r="K17" s="12">
        <f t="shared" si="3"/>
        <v>1973</v>
      </c>
      <c r="L17" s="12">
        <f t="shared" si="4"/>
        <v>1802</v>
      </c>
      <c r="M17" s="12">
        <f t="shared" si="8"/>
        <v>1285</v>
      </c>
      <c r="N17" s="12">
        <v>673</v>
      </c>
      <c r="O17" s="12">
        <v>612</v>
      </c>
      <c r="P17" s="12">
        <f t="shared" si="9"/>
        <v>1226</v>
      </c>
      <c r="Q17" s="12">
        <v>647</v>
      </c>
      <c r="R17" s="12">
        <v>579</v>
      </c>
      <c r="S17" s="12">
        <f t="shared" si="10"/>
        <v>1264</v>
      </c>
      <c r="T17" s="12">
        <v>653</v>
      </c>
      <c r="U17" s="12">
        <v>611</v>
      </c>
    </row>
    <row r="18" spans="1:21" ht="13.5" customHeight="1">
      <c r="A18" s="68" t="s">
        <v>51</v>
      </c>
      <c r="B18" s="66"/>
      <c r="C18" s="67">
        <f t="shared" si="5"/>
        <v>8</v>
      </c>
      <c r="D18" s="67">
        <v>8</v>
      </c>
      <c r="E18" s="67">
        <v>0</v>
      </c>
      <c r="F18" s="12">
        <f t="shared" si="6"/>
        <v>150</v>
      </c>
      <c r="G18" s="67">
        <v>145</v>
      </c>
      <c r="H18" s="67">
        <v>0</v>
      </c>
      <c r="I18" s="67">
        <v>5</v>
      </c>
      <c r="J18" s="12">
        <f t="shared" si="7"/>
        <v>5356</v>
      </c>
      <c r="K18" s="12">
        <f t="shared" si="3"/>
        <v>2779</v>
      </c>
      <c r="L18" s="12">
        <f t="shared" si="4"/>
        <v>2577</v>
      </c>
      <c r="M18" s="12">
        <f t="shared" si="8"/>
        <v>1794</v>
      </c>
      <c r="N18" s="12">
        <v>926</v>
      </c>
      <c r="O18" s="12">
        <v>868</v>
      </c>
      <c r="P18" s="12">
        <f t="shared" si="9"/>
        <v>1847</v>
      </c>
      <c r="Q18" s="12">
        <v>950</v>
      </c>
      <c r="R18" s="12">
        <v>897</v>
      </c>
      <c r="S18" s="12">
        <f t="shared" si="10"/>
        <v>1715</v>
      </c>
      <c r="T18" s="12">
        <v>903</v>
      </c>
      <c r="U18" s="12">
        <v>812</v>
      </c>
    </row>
    <row r="19" spans="1:21" ht="13.5" customHeight="1">
      <c r="A19" s="68" t="s">
        <v>52</v>
      </c>
      <c r="B19" s="66"/>
      <c r="C19" s="67">
        <f t="shared" si="5"/>
        <v>6</v>
      </c>
      <c r="D19" s="67">
        <v>6</v>
      </c>
      <c r="E19" s="67">
        <v>0</v>
      </c>
      <c r="F19" s="12">
        <f t="shared" si="6"/>
        <v>110</v>
      </c>
      <c r="G19" s="67">
        <v>104</v>
      </c>
      <c r="H19" s="67">
        <v>0</v>
      </c>
      <c r="I19" s="67">
        <v>6</v>
      </c>
      <c r="J19" s="12">
        <f t="shared" si="7"/>
        <v>3835</v>
      </c>
      <c r="K19" s="12">
        <f t="shared" si="3"/>
        <v>1741</v>
      </c>
      <c r="L19" s="12">
        <f t="shared" si="4"/>
        <v>2094</v>
      </c>
      <c r="M19" s="12">
        <f t="shared" si="8"/>
        <v>1271</v>
      </c>
      <c r="N19" s="12">
        <v>584</v>
      </c>
      <c r="O19" s="12">
        <v>687</v>
      </c>
      <c r="P19" s="12">
        <f t="shared" si="9"/>
        <v>1268</v>
      </c>
      <c r="Q19" s="12">
        <v>556</v>
      </c>
      <c r="R19" s="12">
        <v>712</v>
      </c>
      <c r="S19" s="12">
        <f t="shared" si="10"/>
        <v>1296</v>
      </c>
      <c r="T19" s="12">
        <v>601</v>
      </c>
      <c r="U19" s="12">
        <v>695</v>
      </c>
    </row>
    <row r="20" spans="1:21" ht="13.5" customHeight="1">
      <c r="A20" s="68" t="s">
        <v>53</v>
      </c>
      <c r="B20" s="66"/>
      <c r="C20" s="67">
        <f t="shared" si="5"/>
        <v>9</v>
      </c>
      <c r="D20" s="67">
        <v>9</v>
      </c>
      <c r="E20" s="67">
        <v>0</v>
      </c>
      <c r="F20" s="12">
        <f t="shared" si="6"/>
        <v>127</v>
      </c>
      <c r="G20" s="67">
        <v>118</v>
      </c>
      <c r="H20" s="67">
        <v>0</v>
      </c>
      <c r="I20" s="67">
        <v>9</v>
      </c>
      <c r="J20" s="12">
        <f t="shared" si="7"/>
        <v>3950</v>
      </c>
      <c r="K20" s="12">
        <f t="shared" si="3"/>
        <v>2124</v>
      </c>
      <c r="L20" s="12">
        <f t="shared" si="4"/>
        <v>1826</v>
      </c>
      <c r="M20" s="12">
        <f t="shared" si="8"/>
        <v>1371</v>
      </c>
      <c r="N20" s="12">
        <v>734</v>
      </c>
      <c r="O20" s="12">
        <v>637</v>
      </c>
      <c r="P20" s="12">
        <f t="shared" si="9"/>
        <v>1295</v>
      </c>
      <c r="Q20" s="12">
        <v>696</v>
      </c>
      <c r="R20" s="12">
        <v>599</v>
      </c>
      <c r="S20" s="12">
        <f t="shared" si="10"/>
        <v>1284</v>
      </c>
      <c r="T20" s="12">
        <v>694</v>
      </c>
      <c r="U20" s="12">
        <v>590</v>
      </c>
    </row>
    <row r="21" spans="1:21" ht="24" customHeight="1">
      <c r="A21" s="65" t="s">
        <v>32</v>
      </c>
      <c r="B21" s="66"/>
      <c r="C21" s="67">
        <f t="shared" si="5"/>
        <v>26</v>
      </c>
      <c r="D21" s="67">
        <v>26</v>
      </c>
      <c r="E21" s="67">
        <v>0</v>
      </c>
      <c r="F21" s="12">
        <f t="shared" si="6"/>
        <v>321</v>
      </c>
      <c r="G21" s="67">
        <v>304</v>
      </c>
      <c r="H21" s="67">
        <v>0</v>
      </c>
      <c r="I21" s="67">
        <v>17</v>
      </c>
      <c r="J21" s="12">
        <f t="shared" si="7"/>
        <v>10200</v>
      </c>
      <c r="K21" s="12">
        <f t="shared" si="3"/>
        <v>5562</v>
      </c>
      <c r="L21" s="12">
        <f t="shared" si="4"/>
        <v>4638</v>
      </c>
      <c r="M21" s="12">
        <f t="shared" si="8"/>
        <v>3326</v>
      </c>
      <c r="N21" s="12">
        <v>1779</v>
      </c>
      <c r="O21" s="12">
        <v>1547</v>
      </c>
      <c r="P21" s="12">
        <f t="shared" si="9"/>
        <v>3376</v>
      </c>
      <c r="Q21" s="12">
        <v>1906</v>
      </c>
      <c r="R21" s="12">
        <v>1470</v>
      </c>
      <c r="S21" s="12">
        <f t="shared" si="10"/>
        <v>3498</v>
      </c>
      <c r="T21" s="12">
        <v>1877</v>
      </c>
      <c r="U21" s="12">
        <v>1621</v>
      </c>
    </row>
    <row r="22" spans="1:21" ht="13.5" customHeight="1">
      <c r="A22" s="65" t="s">
        <v>54</v>
      </c>
      <c r="B22" s="66"/>
      <c r="C22" s="67">
        <f t="shared" si="5"/>
        <v>17</v>
      </c>
      <c r="D22" s="67">
        <v>17</v>
      </c>
      <c r="E22" s="67">
        <v>0</v>
      </c>
      <c r="F22" s="12">
        <f t="shared" si="6"/>
        <v>189</v>
      </c>
      <c r="G22" s="67">
        <v>163</v>
      </c>
      <c r="H22" s="67">
        <v>0</v>
      </c>
      <c r="I22" s="67">
        <v>26</v>
      </c>
      <c r="J22" s="12">
        <f t="shared" si="7"/>
        <v>5396</v>
      </c>
      <c r="K22" s="12">
        <f t="shared" si="3"/>
        <v>2826</v>
      </c>
      <c r="L22" s="12">
        <f t="shared" si="4"/>
        <v>2570</v>
      </c>
      <c r="M22" s="12">
        <f t="shared" si="8"/>
        <v>1804</v>
      </c>
      <c r="N22" s="12">
        <v>970</v>
      </c>
      <c r="O22" s="12">
        <v>834</v>
      </c>
      <c r="P22" s="12">
        <f t="shared" si="9"/>
        <v>1749</v>
      </c>
      <c r="Q22" s="12">
        <v>897</v>
      </c>
      <c r="R22" s="12">
        <v>852</v>
      </c>
      <c r="S22" s="12">
        <f t="shared" si="10"/>
        <v>1843</v>
      </c>
      <c r="T22" s="12">
        <v>959</v>
      </c>
      <c r="U22" s="12">
        <v>884</v>
      </c>
    </row>
    <row r="23" spans="1:21" ht="13.5" customHeight="1">
      <c r="A23" s="65" t="s">
        <v>55</v>
      </c>
      <c r="B23" s="66"/>
      <c r="C23" s="67">
        <f t="shared" si="5"/>
        <v>27</v>
      </c>
      <c r="D23" s="67">
        <v>27</v>
      </c>
      <c r="E23" s="67">
        <v>0</v>
      </c>
      <c r="F23" s="12">
        <f t="shared" si="6"/>
        <v>414</v>
      </c>
      <c r="G23" s="67">
        <v>387</v>
      </c>
      <c r="H23" s="67">
        <v>0</v>
      </c>
      <c r="I23" s="67">
        <v>27</v>
      </c>
      <c r="J23" s="12">
        <f t="shared" si="7"/>
        <v>13925</v>
      </c>
      <c r="K23" s="12">
        <f t="shared" si="3"/>
        <v>7135</v>
      </c>
      <c r="L23" s="12">
        <f t="shared" si="4"/>
        <v>6790</v>
      </c>
      <c r="M23" s="12">
        <f t="shared" si="8"/>
        <v>4775</v>
      </c>
      <c r="N23" s="12">
        <v>2466</v>
      </c>
      <c r="O23" s="12">
        <v>2309</v>
      </c>
      <c r="P23" s="12">
        <f t="shared" si="9"/>
        <v>4543</v>
      </c>
      <c r="Q23" s="12">
        <v>2355</v>
      </c>
      <c r="R23" s="12">
        <v>2188</v>
      </c>
      <c r="S23" s="12">
        <f t="shared" si="10"/>
        <v>4607</v>
      </c>
      <c r="T23" s="12">
        <v>2314</v>
      </c>
      <c r="U23" s="12">
        <v>2293</v>
      </c>
    </row>
    <row r="24" spans="1:21" ht="13.5" customHeight="1">
      <c r="A24" s="65" t="s">
        <v>56</v>
      </c>
      <c r="B24" s="66"/>
      <c r="C24" s="67">
        <f t="shared" si="5"/>
        <v>8</v>
      </c>
      <c r="D24" s="67">
        <v>8</v>
      </c>
      <c r="E24" s="67">
        <v>0</v>
      </c>
      <c r="F24" s="12">
        <f t="shared" si="6"/>
        <v>86</v>
      </c>
      <c r="G24" s="67">
        <v>80</v>
      </c>
      <c r="H24" s="67">
        <v>0</v>
      </c>
      <c r="I24" s="67">
        <v>6</v>
      </c>
      <c r="J24" s="12">
        <f t="shared" si="7"/>
        <v>2273</v>
      </c>
      <c r="K24" s="12">
        <f t="shared" si="3"/>
        <v>1185</v>
      </c>
      <c r="L24" s="12">
        <f t="shared" si="4"/>
        <v>1088</v>
      </c>
      <c r="M24" s="12">
        <f t="shared" si="8"/>
        <v>744</v>
      </c>
      <c r="N24" s="12">
        <v>398</v>
      </c>
      <c r="O24" s="12">
        <v>346</v>
      </c>
      <c r="P24" s="12">
        <f t="shared" si="9"/>
        <v>747</v>
      </c>
      <c r="Q24" s="12">
        <v>388</v>
      </c>
      <c r="R24" s="12">
        <v>359</v>
      </c>
      <c r="S24" s="12">
        <f t="shared" si="10"/>
        <v>782</v>
      </c>
      <c r="T24" s="12">
        <v>399</v>
      </c>
      <c r="U24" s="12">
        <v>383</v>
      </c>
    </row>
    <row r="25" spans="1:21" ht="13.5" customHeight="1">
      <c r="A25" s="65" t="s">
        <v>57</v>
      </c>
      <c r="B25" s="66"/>
      <c r="C25" s="67">
        <f t="shared" si="5"/>
        <v>9</v>
      </c>
      <c r="D25" s="67">
        <v>9</v>
      </c>
      <c r="E25" s="67">
        <v>0</v>
      </c>
      <c r="F25" s="12">
        <f t="shared" si="6"/>
        <v>73</v>
      </c>
      <c r="G25" s="67">
        <v>61</v>
      </c>
      <c r="H25" s="67">
        <v>1</v>
      </c>
      <c r="I25" s="67">
        <v>11</v>
      </c>
      <c r="J25" s="12">
        <f t="shared" si="7"/>
        <v>1914</v>
      </c>
      <c r="K25" s="12">
        <f t="shared" si="3"/>
        <v>956</v>
      </c>
      <c r="L25" s="12">
        <f t="shared" si="4"/>
        <v>958</v>
      </c>
      <c r="M25" s="12">
        <f t="shared" si="8"/>
        <v>622</v>
      </c>
      <c r="N25" s="12">
        <v>319</v>
      </c>
      <c r="O25" s="12">
        <v>303</v>
      </c>
      <c r="P25" s="12">
        <f t="shared" si="9"/>
        <v>645</v>
      </c>
      <c r="Q25" s="12">
        <v>316</v>
      </c>
      <c r="R25" s="12">
        <v>329</v>
      </c>
      <c r="S25" s="12">
        <f t="shared" si="10"/>
        <v>647</v>
      </c>
      <c r="T25" s="12">
        <v>321</v>
      </c>
      <c r="U25" s="12">
        <v>326</v>
      </c>
    </row>
    <row r="26" spans="1:21" ht="24" customHeight="1">
      <c r="A26" s="65" t="s">
        <v>58</v>
      </c>
      <c r="B26" s="66"/>
      <c r="C26" s="67">
        <f t="shared" si="5"/>
        <v>15</v>
      </c>
      <c r="D26" s="67">
        <v>15</v>
      </c>
      <c r="E26" s="67">
        <v>0</v>
      </c>
      <c r="F26" s="12">
        <f t="shared" si="6"/>
        <v>242</v>
      </c>
      <c r="G26" s="67">
        <v>225</v>
      </c>
      <c r="H26" s="67">
        <v>0</v>
      </c>
      <c r="I26" s="67">
        <v>17</v>
      </c>
      <c r="J26" s="12">
        <f t="shared" si="7"/>
        <v>8126</v>
      </c>
      <c r="K26" s="12">
        <f t="shared" si="3"/>
        <v>4184</v>
      </c>
      <c r="L26" s="12">
        <f t="shared" si="4"/>
        <v>3942</v>
      </c>
      <c r="M26" s="12">
        <f t="shared" si="8"/>
        <v>2699</v>
      </c>
      <c r="N26" s="12">
        <v>1348</v>
      </c>
      <c r="O26" s="12">
        <v>1351</v>
      </c>
      <c r="P26" s="12">
        <f t="shared" si="9"/>
        <v>2735</v>
      </c>
      <c r="Q26" s="12">
        <v>1433</v>
      </c>
      <c r="R26" s="12">
        <v>1302</v>
      </c>
      <c r="S26" s="12">
        <f t="shared" si="10"/>
        <v>2692</v>
      </c>
      <c r="T26" s="12">
        <v>1403</v>
      </c>
      <c r="U26" s="12">
        <v>1289</v>
      </c>
    </row>
    <row r="27" spans="1:21" ht="13.5" customHeight="1">
      <c r="A27" s="65" t="s">
        <v>33</v>
      </c>
      <c r="B27" s="66"/>
      <c r="C27" s="67">
        <f t="shared" si="5"/>
        <v>10</v>
      </c>
      <c r="D27" s="67">
        <v>10</v>
      </c>
      <c r="E27" s="67">
        <v>0</v>
      </c>
      <c r="F27" s="12">
        <f t="shared" si="6"/>
        <v>83</v>
      </c>
      <c r="G27" s="67">
        <v>75</v>
      </c>
      <c r="H27" s="67">
        <v>0</v>
      </c>
      <c r="I27" s="67">
        <v>8</v>
      </c>
      <c r="J27" s="12">
        <f t="shared" si="7"/>
        <v>2434</v>
      </c>
      <c r="K27" s="12">
        <f t="shared" si="3"/>
        <v>1244</v>
      </c>
      <c r="L27" s="12">
        <f t="shared" si="4"/>
        <v>1190</v>
      </c>
      <c r="M27" s="12">
        <f t="shared" si="8"/>
        <v>766</v>
      </c>
      <c r="N27" s="12">
        <v>418</v>
      </c>
      <c r="O27" s="12">
        <v>348</v>
      </c>
      <c r="P27" s="12">
        <f t="shared" si="9"/>
        <v>815</v>
      </c>
      <c r="Q27" s="12">
        <v>404</v>
      </c>
      <c r="R27" s="12">
        <v>411</v>
      </c>
      <c r="S27" s="12">
        <f t="shared" si="10"/>
        <v>853</v>
      </c>
      <c r="T27" s="12">
        <v>422</v>
      </c>
      <c r="U27" s="12">
        <v>431</v>
      </c>
    </row>
    <row r="28" spans="1:21" ht="13.5" customHeight="1">
      <c r="A28" s="65" t="s">
        <v>59</v>
      </c>
      <c r="B28" s="66"/>
      <c r="C28" s="67">
        <f t="shared" si="5"/>
        <v>9</v>
      </c>
      <c r="D28" s="67">
        <v>9</v>
      </c>
      <c r="E28" s="67">
        <v>0</v>
      </c>
      <c r="F28" s="12">
        <f t="shared" si="6"/>
        <v>109</v>
      </c>
      <c r="G28" s="67">
        <v>100</v>
      </c>
      <c r="H28" s="67">
        <v>0</v>
      </c>
      <c r="I28" s="67">
        <v>9</v>
      </c>
      <c r="J28" s="12">
        <f t="shared" si="7"/>
        <v>3441</v>
      </c>
      <c r="K28" s="12">
        <f t="shared" si="3"/>
        <v>1711</v>
      </c>
      <c r="L28" s="12">
        <f t="shared" si="4"/>
        <v>1730</v>
      </c>
      <c r="M28" s="12">
        <f t="shared" si="8"/>
        <v>1134</v>
      </c>
      <c r="N28" s="12">
        <v>582</v>
      </c>
      <c r="O28" s="12">
        <v>552</v>
      </c>
      <c r="P28" s="12">
        <f t="shared" si="9"/>
        <v>1153</v>
      </c>
      <c r="Q28" s="12">
        <v>558</v>
      </c>
      <c r="R28" s="12">
        <v>595</v>
      </c>
      <c r="S28" s="12">
        <f t="shared" si="10"/>
        <v>1154</v>
      </c>
      <c r="T28" s="12">
        <v>571</v>
      </c>
      <c r="U28" s="12">
        <v>583</v>
      </c>
    </row>
    <row r="29" spans="1:21" ht="13.5" customHeight="1">
      <c r="A29" s="65" t="s">
        <v>60</v>
      </c>
      <c r="B29" s="66"/>
      <c r="C29" s="67">
        <f t="shared" si="5"/>
        <v>5</v>
      </c>
      <c r="D29" s="67">
        <v>5</v>
      </c>
      <c r="E29" s="67">
        <v>0</v>
      </c>
      <c r="F29" s="12">
        <f t="shared" si="6"/>
        <v>81</v>
      </c>
      <c r="G29" s="67">
        <v>72</v>
      </c>
      <c r="H29" s="67">
        <v>0</v>
      </c>
      <c r="I29" s="67">
        <v>9</v>
      </c>
      <c r="J29" s="12">
        <f t="shared" si="7"/>
        <v>2423</v>
      </c>
      <c r="K29" s="12">
        <f t="shared" si="3"/>
        <v>1221</v>
      </c>
      <c r="L29" s="12">
        <f t="shared" si="4"/>
        <v>1202</v>
      </c>
      <c r="M29" s="12">
        <f t="shared" si="8"/>
        <v>813</v>
      </c>
      <c r="N29" s="12">
        <v>417</v>
      </c>
      <c r="O29" s="12">
        <v>396</v>
      </c>
      <c r="P29" s="12">
        <f t="shared" si="9"/>
        <v>763</v>
      </c>
      <c r="Q29" s="12">
        <v>376</v>
      </c>
      <c r="R29" s="12">
        <v>387</v>
      </c>
      <c r="S29" s="12">
        <f t="shared" si="10"/>
        <v>847</v>
      </c>
      <c r="T29" s="12">
        <v>428</v>
      </c>
      <c r="U29" s="12">
        <v>419</v>
      </c>
    </row>
    <row r="30" spans="1:21" ht="13.5" customHeight="1">
      <c r="A30" s="65" t="s">
        <v>61</v>
      </c>
      <c r="B30" s="66"/>
      <c r="C30" s="67">
        <f t="shared" si="5"/>
        <v>6</v>
      </c>
      <c r="D30" s="67">
        <v>6</v>
      </c>
      <c r="E30" s="67">
        <v>0</v>
      </c>
      <c r="F30" s="12">
        <f t="shared" si="6"/>
        <v>79</v>
      </c>
      <c r="G30" s="67">
        <v>71</v>
      </c>
      <c r="H30" s="67">
        <v>0</v>
      </c>
      <c r="I30" s="67">
        <v>8</v>
      </c>
      <c r="J30" s="12">
        <f t="shared" si="7"/>
        <v>2518</v>
      </c>
      <c r="K30" s="12">
        <f t="shared" si="3"/>
        <v>1330</v>
      </c>
      <c r="L30" s="12">
        <f t="shared" si="4"/>
        <v>1188</v>
      </c>
      <c r="M30" s="12">
        <f t="shared" si="8"/>
        <v>781</v>
      </c>
      <c r="N30" s="12">
        <v>423</v>
      </c>
      <c r="O30" s="12">
        <v>358</v>
      </c>
      <c r="P30" s="12">
        <f t="shared" si="9"/>
        <v>859</v>
      </c>
      <c r="Q30" s="12">
        <v>458</v>
      </c>
      <c r="R30" s="12">
        <v>401</v>
      </c>
      <c r="S30" s="12">
        <f t="shared" si="10"/>
        <v>878</v>
      </c>
      <c r="T30" s="12">
        <v>449</v>
      </c>
      <c r="U30" s="12">
        <v>429</v>
      </c>
    </row>
    <row r="31" spans="1:21" ht="24" customHeight="1">
      <c r="A31" s="65" t="s">
        <v>34</v>
      </c>
      <c r="B31" s="66"/>
      <c r="C31" s="67">
        <f t="shared" si="5"/>
        <v>14</v>
      </c>
      <c r="D31" s="67">
        <v>14</v>
      </c>
      <c r="E31" s="67">
        <v>0</v>
      </c>
      <c r="F31" s="12">
        <f t="shared" si="6"/>
        <v>205</v>
      </c>
      <c r="G31" s="67">
        <v>187</v>
      </c>
      <c r="H31" s="67">
        <v>0</v>
      </c>
      <c r="I31" s="67">
        <v>18</v>
      </c>
      <c r="J31" s="12">
        <f t="shared" si="7"/>
        <v>6640</v>
      </c>
      <c r="K31" s="12">
        <f t="shared" si="3"/>
        <v>3365</v>
      </c>
      <c r="L31" s="12">
        <f t="shared" si="4"/>
        <v>3275</v>
      </c>
      <c r="M31" s="12">
        <f t="shared" si="8"/>
        <v>2105</v>
      </c>
      <c r="N31" s="12">
        <v>1073</v>
      </c>
      <c r="O31" s="12">
        <v>1032</v>
      </c>
      <c r="P31" s="12">
        <f t="shared" si="9"/>
        <v>2274</v>
      </c>
      <c r="Q31" s="12">
        <v>1123</v>
      </c>
      <c r="R31" s="12">
        <v>1151</v>
      </c>
      <c r="S31" s="12">
        <f t="shared" si="10"/>
        <v>2261</v>
      </c>
      <c r="T31" s="12">
        <v>1169</v>
      </c>
      <c r="U31" s="12">
        <v>1092</v>
      </c>
    </row>
    <row r="32" spans="1:21" ht="13.5" customHeight="1">
      <c r="A32" s="65" t="s">
        <v>35</v>
      </c>
      <c r="B32" s="66"/>
      <c r="C32" s="67">
        <f t="shared" si="5"/>
        <v>11</v>
      </c>
      <c r="D32" s="67">
        <v>11</v>
      </c>
      <c r="E32" s="67">
        <v>0</v>
      </c>
      <c r="F32" s="12">
        <f t="shared" si="6"/>
        <v>133</v>
      </c>
      <c r="G32" s="67">
        <v>124</v>
      </c>
      <c r="H32" s="67">
        <v>0</v>
      </c>
      <c r="I32" s="67">
        <v>9</v>
      </c>
      <c r="J32" s="12">
        <f t="shared" si="7"/>
        <v>4340</v>
      </c>
      <c r="K32" s="12">
        <f t="shared" si="3"/>
        <v>2230</v>
      </c>
      <c r="L32" s="12">
        <f t="shared" si="4"/>
        <v>2110</v>
      </c>
      <c r="M32" s="12">
        <f t="shared" si="8"/>
        <v>1413</v>
      </c>
      <c r="N32" s="12">
        <v>715</v>
      </c>
      <c r="O32" s="12">
        <v>698</v>
      </c>
      <c r="P32" s="12">
        <f t="shared" si="9"/>
        <v>1474</v>
      </c>
      <c r="Q32" s="12">
        <v>783</v>
      </c>
      <c r="R32" s="12">
        <v>691</v>
      </c>
      <c r="S32" s="12">
        <f t="shared" si="10"/>
        <v>1453</v>
      </c>
      <c r="T32" s="12">
        <v>732</v>
      </c>
      <c r="U32" s="12">
        <v>721</v>
      </c>
    </row>
    <row r="33" spans="1:21" ht="13.5" customHeight="1">
      <c r="A33" s="65" t="s">
        <v>62</v>
      </c>
      <c r="B33" s="66"/>
      <c r="C33" s="67">
        <f t="shared" si="5"/>
        <v>3</v>
      </c>
      <c r="D33" s="67">
        <v>3</v>
      </c>
      <c r="E33" s="67">
        <v>0</v>
      </c>
      <c r="F33" s="12">
        <f t="shared" si="6"/>
        <v>48</v>
      </c>
      <c r="G33" s="67">
        <v>42</v>
      </c>
      <c r="H33" s="67">
        <v>0</v>
      </c>
      <c r="I33" s="67">
        <v>6</v>
      </c>
      <c r="J33" s="12">
        <f t="shared" si="7"/>
        <v>1582</v>
      </c>
      <c r="K33" s="12">
        <f t="shared" si="3"/>
        <v>803</v>
      </c>
      <c r="L33" s="12">
        <f t="shared" si="4"/>
        <v>779</v>
      </c>
      <c r="M33" s="12">
        <f t="shared" si="8"/>
        <v>509</v>
      </c>
      <c r="N33" s="12">
        <v>258</v>
      </c>
      <c r="O33" s="12">
        <v>251</v>
      </c>
      <c r="P33" s="12">
        <f t="shared" si="9"/>
        <v>520</v>
      </c>
      <c r="Q33" s="12">
        <v>267</v>
      </c>
      <c r="R33" s="12">
        <v>253</v>
      </c>
      <c r="S33" s="12">
        <f t="shared" si="10"/>
        <v>553</v>
      </c>
      <c r="T33" s="12">
        <v>278</v>
      </c>
      <c r="U33" s="12">
        <v>275</v>
      </c>
    </row>
    <row r="34" spans="1:21" ht="13.5" customHeight="1">
      <c r="A34" s="65" t="s">
        <v>63</v>
      </c>
      <c r="B34" s="66"/>
      <c r="C34" s="67">
        <f t="shared" si="5"/>
        <v>8</v>
      </c>
      <c r="D34" s="67">
        <v>8</v>
      </c>
      <c r="E34" s="67">
        <v>0</v>
      </c>
      <c r="F34" s="12">
        <f t="shared" si="6"/>
        <v>98</v>
      </c>
      <c r="G34" s="67">
        <v>93</v>
      </c>
      <c r="H34" s="67">
        <v>0</v>
      </c>
      <c r="I34" s="67">
        <v>5</v>
      </c>
      <c r="J34" s="12">
        <f t="shared" si="7"/>
        <v>3228</v>
      </c>
      <c r="K34" s="12">
        <f t="shared" si="3"/>
        <v>1644</v>
      </c>
      <c r="L34" s="12">
        <f t="shared" si="4"/>
        <v>1584</v>
      </c>
      <c r="M34" s="12">
        <f t="shared" si="8"/>
        <v>1051</v>
      </c>
      <c r="N34" s="12">
        <v>537</v>
      </c>
      <c r="O34" s="12">
        <v>514</v>
      </c>
      <c r="P34" s="12">
        <f t="shared" si="9"/>
        <v>1077</v>
      </c>
      <c r="Q34" s="12">
        <v>547</v>
      </c>
      <c r="R34" s="12">
        <v>530</v>
      </c>
      <c r="S34" s="12">
        <f t="shared" si="10"/>
        <v>1100</v>
      </c>
      <c r="T34" s="12">
        <v>560</v>
      </c>
      <c r="U34" s="12">
        <v>540</v>
      </c>
    </row>
    <row r="35" spans="1:21" ht="13.5" customHeight="1">
      <c r="A35" s="65" t="s">
        <v>64</v>
      </c>
      <c r="B35" s="66"/>
      <c r="C35" s="67">
        <f t="shared" si="5"/>
        <v>10</v>
      </c>
      <c r="D35" s="67">
        <v>10</v>
      </c>
      <c r="E35" s="67">
        <v>0</v>
      </c>
      <c r="F35" s="12">
        <f t="shared" si="6"/>
        <v>133</v>
      </c>
      <c r="G35" s="67">
        <v>117</v>
      </c>
      <c r="H35" s="67">
        <v>0</v>
      </c>
      <c r="I35" s="67">
        <v>16</v>
      </c>
      <c r="J35" s="12">
        <f t="shared" si="7"/>
        <v>4164</v>
      </c>
      <c r="K35" s="12">
        <f t="shared" si="3"/>
        <v>2207</v>
      </c>
      <c r="L35" s="12">
        <f t="shared" si="4"/>
        <v>1957</v>
      </c>
      <c r="M35" s="12">
        <f t="shared" si="8"/>
        <v>1358</v>
      </c>
      <c r="N35" s="12">
        <v>704</v>
      </c>
      <c r="O35" s="12">
        <v>654</v>
      </c>
      <c r="P35" s="12">
        <f t="shared" si="9"/>
        <v>1364</v>
      </c>
      <c r="Q35" s="12">
        <v>728</v>
      </c>
      <c r="R35" s="12">
        <v>636</v>
      </c>
      <c r="S35" s="12">
        <f t="shared" si="10"/>
        <v>1442</v>
      </c>
      <c r="T35" s="12">
        <v>775</v>
      </c>
      <c r="U35" s="12">
        <v>667</v>
      </c>
    </row>
    <row r="36" spans="1:21" ht="24" customHeight="1">
      <c r="A36" s="65" t="s">
        <v>65</v>
      </c>
      <c r="B36" s="66"/>
      <c r="C36" s="67">
        <f t="shared" si="5"/>
        <v>12</v>
      </c>
      <c r="D36" s="67">
        <v>11</v>
      </c>
      <c r="E36" s="67">
        <v>1</v>
      </c>
      <c r="F36" s="12">
        <f t="shared" si="6"/>
        <v>200</v>
      </c>
      <c r="G36" s="67">
        <v>188</v>
      </c>
      <c r="H36" s="67">
        <v>0</v>
      </c>
      <c r="I36" s="67">
        <v>12</v>
      </c>
      <c r="J36" s="12">
        <f t="shared" si="7"/>
        <v>6349</v>
      </c>
      <c r="K36" s="12">
        <f t="shared" si="3"/>
        <v>3213</v>
      </c>
      <c r="L36" s="12">
        <f t="shared" si="4"/>
        <v>3136</v>
      </c>
      <c r="M36" s="12">
        <f t="shared" si="8"/>
        <v>2155</v>
      </c>
      <c r="N36" s="12">
        <v>1098</v>
      </c>
      <c r="O36" s="12">
        <v>1057</v>
      </c>
      <c r="P36" s="12">
        <f t="shared" si="9"/>
        <v>2101</v>
      </c>
      <c r="Q36" s="12">
        <v>1051</v>
      </c>
      <c r="R36" s="12">
        <v>1050</v>
      </c>
      <c r="S36" s="12">
        <f t="shared" si="10"/>
        <v>2093</v>
      </c>
      <c r="T36" s="12">
        <v>1064</v>
      </c>
      <c r="U36" s="12">
        <v>1029</v>
      </c>
    </row>
    <row r="37" spans="1:21" ht="13.5" customHeight="1">
      <c r="A37" s="65" t="s">
        <v>66</v>
      </c>
      <c r="B37" s="66"/>
      <c r="C37" s="67">
        <f t="shared" si="5"/>
        <v>11</v>
      </c>
      <c r="D37" s="67">
        <v>11</v>
      </c>
      <c r="E37" s="67">
        <v>0</v>
      </c>
      <c r="F37" s="12">
        <f t="shared" si="6"/>
        <v>200</v>
      </c>
      <c r="G37" s="67">
        <v>182</v>
      </c>
      <c r="H37" s="67">
        <v>0</v>
      </c>
      <c r="I37" s="67">
        <v>18</v>
      </c>
      <c r="J37" s="12">
        <f t="shared" si="7"/>
        <v>6550</v>
      </c>
      <c r="K37" s="12">
        <f t="shared" si="3"/>
        <v>3413</v>
      </c>
      <c r="L37" s="12">
        <f t="shared" si="4"/>
        <v>3137</v>
      </c>
      <c r="M37" s="12">
        <f t="shared" si="8"/>
        <v>2222</v>
      </c>
      <c r="N37" s="12">
        <v>1171</v>
      </c>
      <c r="O37" s="12">
        <v>1051</v>
      </c>
      <c r="P37" s="12">
        <f t="shared" si="9"/>
        <v>2212</v>
      </c>
      <c r="Q37" s="12">
        <v>1146</v>
      </c>
      <c r="R37" s="12">
        <v>1066</v>
      </c>
      <c r="S37" s="12">
        <f t="shared" si="10"/>
        <v>2116</v>
      </c>
      <c r="T37" s="12">
        <v>1096</v>
      </c>
      <c r="U37" s="12">
        <v>1020</v>
      </c>
    </row>
    <row r="38" spans="1:21" ht="13.5" customHeight="1">
      <c r="A38" s="65" t="s">
        <v>36</v>
      </c>
      <c r="B38" s="66"/>
      <c r="C38" s="67">
        <f t="shared" si="5"/>
        <v>16</v>
      </c>
      <c r="D38" s="67">
        <v>16</v>
      </c>
      <c r="E38" s="67">
        <v>0</v>
      </c>
      <c r="F38" s="12">
        <f t="shared" si="6"/>
        <v>281</v>
      </c>
      <c r="G38" s="67">
        <v>263</v>
      </c>
      <c r="H38" s="67">
        <v>0</v>
      </c>
      <c r="I38" s="67">
        <v>18</v>
      </c>
      <c r="J38" s="12">
        <f t="shared" si="7"/>
        <v>9595</v>
      </c>
      <c r="K38" s="12">
        <f t="shared" si="3"/>
        <v>4901</v>
      </c>
      <c r="L38" s="12">
        <f t="shared" si="4"/>
        <v>4694</v>
      </c>
      <c r="M38" s="12">
        <f t="shared" si="8"/>
        <v>3235</v>
      </c>
      <c r="N38" s="12">
        <v>1645</v>
      </c>
      <c r="O38" s="12">
        <v>1590</v>
      </c>
      <c r="P38" s="12">
        <f t="shared" si="9"/>
        <v>3233</v>
      </c>
      <c r="Q38" s="12">
        <v>1667</v>
      </c>
      <c r="R38" s="12">
        <v>1566</v>
      </c>
      <c r="S38" s="12">
        <f t="shared" si="10"/>
        <v>3127</v>
      </c>
      <c r="T38" s="12">
        <v>1589</v>
      </c>
      <c r="U38" s="12">
        <v>1538</v>
      </c>
    </row>
    <row r="39" spans="1:21" ht="13.5" customHeight="1">
      <c r="A39" s="65" t="s">
        <v>37</v>
      </c>
      <c r="B39" s="66"/>
      <c r="C39" s="67">
        <f t="shared" si="5"/>
        <v>3</v>
      </c>
      <c r="D39" s="67">
        <v>3</v>
      </c>
      <c r="E39" s="67">
        <v>0</v>
      </c>
      <c r="F39" s="12">
        <f t="shared" si="6"/>
        <v>46</v>
      </c>
      <c r="G39" s="67">
        <v>42</v>
      </c>
      <c r="H39" s="67">
        <v>0</v>
      </c>
      <c r="I39" s="67">
        <v>4</v>
      </c>
      <c r="J39" s="12">
        <f t="shared" si="7"/>
        <v>1492</v>
      </c>
      <c r="K39" s="12">
        <f t="shared" si="3"/>
        <v>751</v>
      </c>
      <c r="L39" s="12">
        <f t="shared" si="4"/>
        <v>741</v>
      </c>
      <c r="M39" s="12">
        <f t="shared" si="8"/>
        <v>473</v>
      </c>
      <c r="N39" s="12">
        <v>231</v>
      </c>
      <c r="O39" s="12">
        <v>242</v>
      </c>
      <c r="P39" s="12">
        <f t="shared" si="9"/>
        <v>510</v>
      </c>
      <c r="Q39" s="12">
        <v>250</v>
      </c>
      <c r="R39" s="12">
        <v>260</v>
      </c>
      <c r="S39" s="12">
        <f t="shared" si="10"/>
        <v>509</v>
      </c>
      <c r="T39" s="12">
        <v>270</v>
      </c>
      <c r="U39" s="12">
        <v>239</v>
      </c>
    </row>
    <row r="40" spans="1:21" ht="13.5" customHeight="1">
      <c r="A40" s="65" t="s">
        <v>67</v>
      </c>
      <c r="B40" s="66"/>
      <c r="C40" s="67">
        <f t="shared" si="5"/>
        <v>6</v>
      </c>
      <c r="D40" s="67">
        <v>6</v>
      </c>
      <c r="E40" s="67">
        <v>0</v>
      </c>
      <c r="F40" s="12">
        <f t="shared" si="6"/>
        <v>98</v>
      </c>
      <c r="G40" s="67">
        <v>91</v>
      </c>
      <c r="H40" s="67">
        <v>0</v>
      </c>
      <c r="I40" s="67">
        <v>7</v>
      </c>
      <c r="J40" s="12">
        <f t="shared" si="7"/>
        <v>3213</v>
      </c>
      <c r="K40" s="12">
        <f t="shared" si="3"/>
        <v>1658</v>
      </c>
      <c r="L40" s="12">
        <f t="shared" si="4"/>
        <v>1555</v>
      </c>
      <c r="M40" s="12">
        <f t="shared" si="8"/>
        <v>1031</v>
      </c>
      <c r="N40" s="12">
        <v>532</v>
      </c>
      <c r="O40" s="12">
        <v>499</v>
      </c>
      <c r="P40" s="12">
        <f t="shared" si="9"/>
        <v>1064</v>
      </c>
      <c r="Q40" s="12">
        <v>568</v>
      </c>
      <c r="R40" s="12">
        <v>496</v>
      </c>
      <c r="S40" s="12">
        <f t="shared" si="10"/>
        <v>1118</v>
      </c>
      <c r="T40" s="12">
        <v>558</v>
      </c>
      <c r="U40" s="12">
        <v>560</v>
      </c>
    </row>
    <row r="41" spans="1:21" ht="24" customHeight="1">
      <c r="A41" s="65" t="s">
        <v>68</v>
      </c>
      <c r="B41" s="66"/>
      <c r="C41" s="67">
        <f t="shared" si="5"/>
        <v>11</v>
      </c>
      <c r="D41" s="67">
        <v>11</v>
      </c>
      <c r="E41" s="67">
        <v>0</v>
      </c>
      <c r="F41" s="12">
        <f t="shared" si="6"/>
        <v>128</v>
      </c>
      <c r="G41" s="67">
        <v>117</v>
      </c>
      <c r="H41" s="67">
        <v>0</v>
      </c>
      <c r="I41" s="67">
        <v>11</v>
      </c>
      <c r="J41" s="12">
        <f t="shared" si="7"/>
        <v>4127</v>
      </c>
      <c r="K41" s="12">
        <f t="shared" si="3"/>
        <v>2097</v>
      </c>
      <c r="L41" s="12">
        <f t="shared" si="4"/>
        <v>2030</v>
      </c>
      <c r="M41" s="12">
        <f t="shared" si="8"/>
        <v>1322</v>
      </c>
      <c r="N41" s="12">
        <v>676</v>
      </c>
      <c r="O41" s="12">
        <v>646</v>
      </c>
      <c r="P41" s="12">
        <f t="shared" si="9"/>
        <v>1364</v>
      </c>
      <c r="Q41" s="12">
        <v>686</v>
      </c>
      <c r="R41" s="12">
        <v>678</v>
      </c>
      <c r="S41" s="12">
        <f t="shared" si="10"/>
        <v>1441</v>
      </c>
      <c r="T41" s="12">
        <v>735</v>
      </c>
      <c r="U41" s="12">
        <v>706</v>
      </c>
    </row>
    <row r="42" spans="1:21" ht="13.5" customHeight="1">
      <c r="A42" s="65" t="s">
        <v>69</v>
      </c>
      <c r="B42" s="66"/>
      <c r="C42" s="67">
        <f t="shared" si="5"/>
        <v>5</v>
      </c>
      <c r="D42" s="67">
        <v>5</v>
      </c>
      <c r="E42" s="67">
        <v>0</v>
      </c>
      <c r="F42" s="12">
        <f t="shared" si="6"/>
        <v>97</v>
      </c>
      <c r="G42" s="67">
        <v>90</v>
      </c>
      <c r="H42" s="67">
        <v>0</v>
      </c>
      <c r="I42" s="67">
        <v>7</v>
      </c>
      <c r="J42" s="12">
        <f t="shared" si="7"/>
        <v>3373</v>
      </c>
      <c r="K42" s="12">
        <f t="shared" si="3"/>
        <v>1715</v>
      </c>
      <c r="L42" s="12">
        <f t="shared" si="4"/>
        <v>1658</v>
      </c>
      <c r="M42" s="12">
        <f t="shared" si="8"/>
        <v>1118</v>
      </c>
      <c r="N42" s="12">
        <v>565</v>
      </c>
      <c r="O42" s="12">
        <v>553</v>
      </c>
      <c r="P42" s="12">
        <f t="shared" si="9"/>
        <v>1123</v>
      </c>
      <c r="Q42" s="12">
        <v>579</v>
      </c>
      <c r="R42" s="12">
        <v>544</v>
      </c>
      <c r="S42" s="12">
        <f t="shared" si="10"/>
        <v>1132</v>
      </c>
      <c r="T42" s="12">
        <v>571</v>
      </c>
      <c r="U42" s="12">
        <v>561</v>
      </c>
    </row>
    <row r="43" spans="1:21" ht="13.5" customHeight="1">
      <c r="A43" s="65" t="s">
        <v>38</v>
      </c>
      <c r="B43" s="66"/>
      <c r="C43" s="67">
        <f t="shared" si="5"/>
        <v>4</v>
      </c>
      <c r="D43" s="67">
        <v>4</v>
      </c>
      <c r="E43" s="67">
        <v>0</v>
      </c>
      <c r="F43" s="12">
        <f t="shared" si="6"/>
        <v>54</v>
      </c>
      <c r="G43" s="67">
        <v>49</v>
      </c>
      <c r="H43" s="67">
        <v>0</v>
      </c>
      <c r="I43" s="67">
        <v>5</v>
      </c>
      <c r="J43" s="12">
        <f t="shared" si="7"/>
        <v>1805</v>
      </c>
      <c r="K43" s="12">
        <f t="shared" si="3"/>
        <v>950</v>
      </c>
      <c r="L43" s="12">
        <f t="shared" si="4"/>
        <v>855</v>
      </c>
      <c r="M43" s="12">
        <f t="shared" si="8"/>
        <v>600</v>
      </c>
      <c r="N43" s="12">
        <v>318</v>
      </c>
      <c r="O43" s="12">
        <v>282</v>
      </c>
      <c r="P43" s="12">
        <f t="shared" si="9"/>
        <v>597</v>
      </c>
      <c r="Q43" s="12">
        <v>315</v>
      </c>
      <c r="R43" s="12">
        <v>282</v>
      </c>
      <c r="S43" s="12">
        <f t="shared" si="10"/>
        <v>608</v>
      </c>
      <c r="T43" s="12">
        <v>317</v>
      </c>
      <c r="U43" s="12">
        <v>291</v>
      </c>
    </row>
    <row r="44" spans="1:21" ht="13.5" customHeight="1">
      <c r="A44" s="65" t="s">
        <v>70</v>
      </c>
      <c r="B44" s="66"/>
      <c r="C44" s="67">
        <f t="shared" si="5"/>
        <v>3</v>
      </c>
      <c r="D44" s="67">
        <v>3</v>
      </c>
      <c r="E44" s="67">
        <v>0</v>
      </c>
      <c r="F44" s="12">
        <f t="shared" si="6"/>
        <v>54</v>
      </c>
      <c r="G44" s="67">
        <v>50</v>
      </c>
      <c r="H44" s="67">
        <v>0</v>
      </c>
      <c r="I44" s="67">
        <v>4</v>
      </c>
      <c r="J44" s="12">
        <f t="shared" si="7"/>
        <v>1725</v>
      </c>
      <c r="K44" s="12">
        <f t="shared" si="3"/>
        <v>867</v>
      </c>
      <c r="L44" s="12">
        <f t="shared" si="4"/>
        <v>858</v>
      </c>
      <c r="M44" s="12">
        <f t="shared" si="8"/>
        <v>560</v>
      </c>
      <c r="N44" s="12">
        <v>264</v>
      </c>
      <c r="O44" s="12">
        <v>296</v>
      </c>
      <c r="P44" s="12">
        <f t="shared" si="9"/>
        <v>591</v>
      </c>
      <c r="Q44" s="12">
        <v>310</v>
      </c>
      <c r="R44" s="12">
        <v>281</v>
      </c>
      <c r="S44" s="12">
        <f t="shared" si="10"/>
        <v>574</v>
      </c>
      <c r="T44" s="12">
        <v>293</v>
      </c>
      <c r="U44" s="12">
        <v>281</v>
      </c>
    </row>
    <row r="45" spans="1:21" ht="13.5" customHeight="1">
      <c r="A45" s="65" t="s">
        <v>39</v>
      </c>
      <c r="B45" s="66"/>
      <c r="C45" s="67">
        <f t="shared" si="5"/>
        <v>8</v>
      </c>
      <c r="D45" s="67">
        <v>8</v>
      </c>
      <c r="E45" s="67">
        <v>0</v>
      </c>
      <c r="F45" s="12">
        <f t="shared" si="6"/>
        <v>128</v>
      </c>
      <c r="G45" s="67">
        <v>120</v>
      </c>
      <c r="H45" s="67">
        <v>0</v>
      </c>
      <c r="I45" s="67">
        <v>8</v>
      </c>
      <c r="J45" s="12">
        <f t="shared" si="7"/>
        <v>4413</v>
      </c>
      <c r="K45" s="12">
        <f t="shared" si="3"/>
        <v>2618</v>
      </c>
      <c r="L45" s="12">
        <f t="shared" si="4"/>
        <v>1795</v>
      </c>
      <c r="M45" s="12">
        <f t="shared" si="8"/>
        <v>1473</v>
      </c>
      <c r="N45" s="12">
        <v>891</v>
      </c>
      <c r="O45" s="12">
        <v>582</v>
      </c>
      <c r="P45" s="12">
        <f t="shared" si="9"/>
        <v>1457</v>
      </c>
      <c r="Q45" s="12">
        <v>850</v>
      </c>
      <c r="R45" s="12">
        <v>607</v>
      </c>
      <c r="S45" s="12">
        <f t="shared" si="10"/>
        <v>1483</v>
      </c>
      <c r="T45" s="12">
        <v>877</v>
      </c>
      <c r="U45" s="12">
        <v>606</v>
      </c>
    </row>
    <row r="46" spans="1:21" ht="24" customHeight="1">
      <c r="A46" s="65" t="s">
        <v>71</v>
      </c>
      <c r="B46" s="66"/>
      <c r="C46" s="67">
        <f t="shared" si="5"/>
        <v>4</v>
      </c>
      <c r="D46" s="67">
        <v>4</v>
      </c>
      <c r="E46" s="67">
        <v>0</v>
      </c>
      <c r="F46" s="12">
        <f t="shared" si="6"/>
        <v>62</v>
      </c>
      <c r="G46" s="67">
        <v>55</v>
      </c>
      <c r="H46" s="67">
        <v>0</v>
      </c>
      <c r="I46" s="67">
        <v>7</v>
      </c>
      <c r="J46" s="12">
        <f t="shared" si="7"/>
        <v>2016</v>
      </c>
      <c r="K46" s="12">
        <f t="shared" si="3"/>
        <v>1017</v>
      </c>
      <c r="L46" s="12">
        <f t="shared" si="4"/>
        <v>999</v>
      </c>
      <c r="M46" s="12">
        <f t="shared" si="8"/>
        <v>663</v>
      </c>
      <c r="N46" s="12">
        <v>338</v>
      </c>
      <c r="O46" s="12">
        <v>325</v>
      </c>
      <c r="P46" s="12">
        <f t="shared" si="9"/>
        <v>665</v>
      </c>
      <c r="Q46" s="12">
        <v>329</v>
      </c>
      <c r="R46" s="12">
        <v>336</v>
      </c>
      <c r="S46" s="12">
        <f t="shared" si="10"/>
        <v>688</v>
      </c>
      <c r="T46" s="12">
        <v>350</v>
      </c>
      <c r="U46" s="12">
        <v>338</v>
      </c>
    </row>
    <row r="47" spans="1:21" ht="13.5" customHeight="1">
      <c r="A47" s="65" t="s">
        <v>72</v>
      </c>
      <c r="B47" s="66"/>
      <c r="C47" s="67">
        <f t="shared" si="5"/>
        <v>11</v>
      </c>
      <c r="D47" s="67">
        <v>11</v>
      </c>
      <c r="E47" s="67">
        <v>0</v>
      </c>
      <c r="F47" s="12">
        <f t="shared" si="6"/>
        <v>128</v>
      </c>
      <c r="G47" s="67">
        <v>114</v>
      </c>
      <c r="H47" s="67">
        <v>0</v>
      </c>
      <c r="I47" s="67">
        <v>14</v>
      </c>
      <c r="J47" s="12">
        <f t="shared" si="7"/>
        <v>3837</v>
      </c>
      <c r="K47" s="12">
        <f t="shared" si="3"/>
        <v>1963</v>
      </c>
      <c r="L47" s="12">
        <f t="shared" si="4"/>
        <v>1874</v>
      </c>
      <c r="M47" s="12">
        <f t="shared" si="8"/>
        <v>1213</v>
      </c>
      <c r="N47" s="12">
        <v>632</v>
      </c>
      <c r="O47" s="12">
        <v>581</v>
      </c>
      <c r="P47" s="12">
        <f t="shared" si="9"/>
        <v>1314</v>
      </c>
      <c r="Q47" s="12">
        <v>649</v>
      </c>
      <c r="R47" s="12">
        <v>665</v>
      </c>
      <c r="S47" s="12">
        <f t="shared" si="10"/>
        <v>1310</v>
      </c>
      <c r="T47" s="12">
        <v>682</v>
      </c>
      <c r="U47" s="12">
        <v>628</v>
      </c>
    </row>
    <row r="48" spans="1:22" s="15" customFormat="1" ht="13.5" customHeight="1">
      <c r="A48" s="65" t="s">
        <v>73</v>
      </c>
      <c r="B48" s="66"/>
      <c r="C48" s="67">
        <f t="shared" si="5"/>
        <v>4</v>
      </c>
      <c r="D48" s="67">
        <v>4</v>
      </c>
      <c r="E48" s="67">
        <v>0</v>
      </c>
      <c r="F48" s="12">
        <f t="shared" si="6"/>
        <v>56</v>
      </c>
      <c r="G48" s="67">
        <v>53</v>
      </c>
      <c r="H48" s="67">
        <v>0</v>
      </c>
      <c r="I48" s="67">
        <v>3</v>
      </c>
      <c r="J48" s="12">
        <f t="shared" si="7"/>
        <v>1842</v>
      </c>
      <c r="K48" s="12">
        <f t="shared" si="3"/>
        <v>965</v>
      </c>
      <c r="L48" s="12">
        <f t="shared" si="4"/>
        <v>877</v>
      </c>
      <c r="M48" s="12">
        <f t="shared" si="8"/>
        <v>605</v>
      </c>
      <c r="N48" s="12">
        <v>312</v>
      </c>
      <c r="O48" s="12">
        <v>293</v>
      </c>
      <c r="P48" s="12">
        <f t="shared" si="9"/>
        <v>625</v>
      </c>
      <c r="Q48" s="12">
        <v>338</v>
      </c>
      <c r="R48" s="12">
        <v>287</v>
      </c>
      <c r="S48" s="12">
        <f t="shared" si="10"/>
        <v>612</v>
      </c>
      <c r="T48" s="12">
        <v>315</v>
      </c>
      <c r="U48" s="12">
        <v>297</v>
      </c>
      <c r="V48" s="14"/>
    </row>
    <row r="49" spans="1:22" s="17" customFormat="1" ht="13.5" customHeight="1">
      <c r="A49" s="65" t="s">
        <v>74</v>
      </c>
      <c r="B49" s="69"/>
      <c r="C49" s="67">
        <f t="shared" si="5"/>
        <v>5</v>
      </c>
      <c r="D49" s="67">
        <v>5</v>
      </c>
      <c r="E49" s="67">
        <v>0</v>
      </c>
      <c r="F49" s="12">
        <f t="shared" si="6"/>
        <v>66</v>
      </c>
      <c r="G49" s="67">
        <v>61</v>
      </c>
      <c r="H49" s="67">
        <v>0</v>
      </c>
      <c r="I49" s="67">
        <v>5</v>
      </c>
      <c r="J49" s="12">
        <f t="shared" si="7"/>
        <v>2134</v>
      </c>
      <c r="K49" s="12">
        <f aca="true" t="shared" si="11" ref="K49:L51">SUM(N49,Q49,T49)</f>
        <v>1133</v>
      </c>
      <c r="L49" s="12">
        <f t="shared" si="11"/>
        <v>1001</v>
      </c>
      <c r="M49" s="12">
        <f aca="true" t="shared" si="12" ref="M49:M54">N49+O49</f>
        <v>718</v>
      </c>
      <c r="N49" s="12">
        <v>378</v>
      </c>
      <c r="O49" s="12">
        <v>340</v>
      </c>
      <c r="P49" s="12">
        <f aca="true" t="shared" si="13" ref="P49:P54">Q49+R49</f>
        <v>713</v>
      </c>
      <c r="Q49" s="12">
        <v>379</v>
      </c>
      <c r="R49" s="12">
        <v>334</v>
      </c>
      <c r="S49" s="12">
        <f aca="true" t="shared" si="14" ref="S49:S54">T49+U49</f>
        <v>703</v>
      </c>
      <c r="T49" s="12">
        <v>376</v>
      </c>
      <c r="U49" s="12">
        <v>327</v>
      </c>
      <c r="V49" s="16"/>
    </row>
    <row r="50" spans="1:22" s="17" customFormat="1" ht="13.5" customHeight="1">
      <c r="A50" s="65" t="s">
        <v>75</v>
      </c>
      <c r="B50" s="69"/>
      <c r="C50" s="67">
        <f t="shared" si="5"/>
        <v>6</v>
      </c>
      <c r="D50" s="70">
        <v>6</v>
      </c>
      <c r="E50" s="70">
        <v>0</v>
      </c>
      <c r="F50" s="12">
        <f t="shared" si="6"/>
        <v>82</v>
      </c>
      <c r="G50" s="70">
        <v>77</v>
      </c>
      <c r="H50" s="70">
        <v>0</v>
      </c>
      <c r="I50" s="70">
        <v>5</v>
      </c>
      <c r="J50" s="12">
        <f t="shared" si="7"/>
        <v>2749</v>
      </c>
      <c r="K50" s="71">
        <f t="shared" si="11"/>
        <v>1389</v>
      </c>
      <c r="L50" s="71">
        <f t="shared" si="11"/>
        <v>1360</v>
      </c>
      <c r="M50" s="71">
        <f t="shared" si="12"/>
        <v>928</v>
      </c>
      <c r="N50" s="71">
        <v>458</v>
      </c>
      <c r="O50" s="71">
        <v>470</v>
      </c>
      <c r="P50" s="71">
        <f t="shared" si="13"/>
        <v>937</v>
      </c>
      <c r="Q50" s="71">
        <v>486</v>
      </c>
      <c r="R50" s="71">
        <v>451</v>
      </c>
      <c r="S50" s="71">
        <f t="shared" si="14"/>
        <v>884</v>
      </c>
      <c r="T50" s="71">
        <v>445</v>
      </c>
      <c r="U50" s="71">
        <v>439</v>
      </c>
      <c r="V50" s="16"/>
    </row>
    <row r="51" spans="1:22" s="94" customFormat="1" ht="24" customHeight="1">
      <c r="A51" s="65" t="s">
        <v>76</v>
      </c>
      <c r="B51" s="69"/>
      <c r="C51" s="93">
        <f t="shared" si="5"/>
        <v>8</v>
      </c>
      <c r="D51" s="82">
        <v>8</v>
      </c>
      <c r="E51" s="82">
        <v>0</v>
      </c>
      <c r="F51" s="12">
        <f t="shared" si="6"/>
        <v>102</v>
      </c>
      <c r="G51" s="82">
        <v>96</v>
      </c>
      <c r="H51" s="82">
        <v>0</v>
      </c>
      <c r="I51" s="82">
        <v>6</v>
      </c>
      <c r="J51" s="12">
        <f t="shared" si="7"/>
        <v>3272</v>
      </c>
      <c r="K51" s="71">
        <f t="shared" si="11"/>
        <v>1739</v>
      </c>
      <c r="L51" s="71">
        <f t="shared" si="11"/>
        <v>1533</v>
      </c>
      <c r="M51" s="71">
        <f t="shared" si="12"/>
        <v>1118</v>
      </c>
      <c r="N51" s="71">
        <v>595</v>
      </c>
      <c r="O51" s="71">
        <v>523</v>
      </c>
      <c r="P51" s="71">
        <f t="shared" si="13"/>
        <v>1071</v>
      </c>
      <c r="Q51" s="71">
        <v>581</v>
      </c>
      <c r="R51" s="71">
        <v>490</v>
      </c>
      <c r="S51" s="71">
        <f t="shared" si="14"/>
        <v>1083</v>
      </c>
      <c r="T51" s="71">
        <v>563</v>
      </c>
      <c r="U51" s="71">
        <v>520</v>
      </c>
      <c r="V51" s="71"/>
    </row>
    <row r="52" spans="1:22" s="17" customFormat="1" ht="13.5" customHeight="1">
      <c r="A52" s="65" t="s">
        <v>77</v>
      </c>
      <c r="B52" s="69"/>
      <c r="C52" s="67">
        <f t="shared" si="5"/>
        <v>5</v>
      </c>
      <c r="D52" s="72">
        <v>5</v>
      </c>
      <c r="E52" s="72">
        <v>0</v>
      </c>
      <c r="F52" s="12">
        <f t="shared" si="6"/>
        <v>52</v>
      </c>
      <c r="G52" s="72">
        <v>48</v>
      </c>
      <c r="H52" s="72">
        <v>0</v>
      </c>
      <c r="I52" s="72">
        <v>4</v>
      </c>
      <c r="J52" s="12">
        <f t="shared" si="7"/>
        <v>1525</v>
      </c>
      <c r="K52" s="18">
        <f aca="true" t="shared" si="15" ref="K52:L55">SUM(N52,Q52,T52)</f>
        <v>781</v>
      </c>
      <c r="L52" s="18">
        <f t="shared" si="15"/>
        <v>744</v>
      </c>
      <c r="M52" s="18">
        <f t="shared" si="12"/>
        <v>502</v>
      </c>
      <c r="N52" s="18">
        <v>244</v>
      </c>
      <c r="O52" s="18">
        <v>258</v>
      </c>
      <c r="P52" s="18">
        <f t="shared" si="13"/>
        <v>497</v>
      </c>
      <c r="Q52" s="18">
        <v>272</v>
      </c>
      <c r="R52" s="18">
        <v>225</v>
      </c>
      <c r="S52" s="18">
        <f t="shared" si="14"/>
        <v>526</v>
      </c>
      <c r="T52" s="18">
        <v>265</v>
      </c>
      <c r="U52" s="18">
        <v>261</v>
      </c>
      <c r="V52" s="16"/>
    </row>
    <row r="53" spans="1:22" s="17" customFormat="1" ht="13.5" customHeight="1">
      <c r="A53" s="65" t="s">
        <v>78</v>
      </c>
      <c r="B53" s="73"/>
      <c r="C53" s="67">
        <f t="shared" si="5"/>
        <v>7</v>
      </c>
      <c r="D53" s="70">
        <v>7</v>
      </c>
      <c r="E53" s="70">
        <v>0</v>
      </c>
      <c r="F53" s="12">
        <f t="shared" si="6"/>
        <v>83</v>
      </c>
      <c r="G53" s="70">
        <v>74</v>
      </c>
      <c r="H53" s="70">
        <v>0</v>
      </c>
      <c r="I53" s="70">
        <v>9</v>
      </c>
      <c r="J53" s="12">
        <f t="shared" si="7"/>
        <v>2506</v>
      </c>
      <c r="K53" s="18">
        <f t="shared" si="15"/>
        <v>1273</v>
      </c>
      <c r="L53" s="18">
        <f t="shared" si="15"/>
        <v>1233</v>
      </c>
      <c r="M53" s="71">
        <f t="shared" si="12"/>
        <v>817</v>
      </c>
      <c r="N53" s="71">
        <v>412</v>
      </c>
      <c r="O53" s="71">
        <v>405</v>
      </c>
      <c r="P53" s="71">
        <f t="shared" si="13"/>
        <v>856</v>
      </c>
      <c r="Q53" s="71">
        <v>441</v>
      </c>
      <c r="R53" s="71">
        <v>415</v>
      </c>
      <c r="S53" s="71">
        <f t="shared" si="14"/>
        <v>833</v>
      </c>
      <c r="T53" s="71">
        <v>420</v>
      </c>
      <c r="U53" s="71">
        <v>413</v>
      </c>
      <c r="V53" s="19"/>
    </row>
    <row r="54" spans="1:22" s="17" customFormat="1" ht="13.5" customHeight="1">
      <c r="A54" s="65" t="s">
        <v>79</v>
      </c>
      <c r="B54" s="69"/>
      <c r="C54" s="67">
        <f t="shared" si="5"/>
        <v>3</v>
      </c>
      <c r="D54" s="70">
        <v>3</v>
      </c>
      <c r="E54" s="70">
        <v>0</v>
      </c>
      <c r="F54" s="12">
        <f t="shared" si="6"/>
        <v>39</v>
      </c>
      <c r="G54" s="70">
        <v>35</v>
      </c>
      <c r="H54" s="70">
        <v>0</v>
      </c>
      <c r="I54" s="70">
        <v>4</v>
      </c>
      <c r="J54" s="12">
        <f t="shared" si="7"/>
        <v>1192</v>
      </c>
      <c r="K54" s="18">
        <f t="shared" si="15"/>
        <v>606</v>
      </c>
      <c r="L54" s="18">
        <f t="shared" si="15"/>
        <v>586</v>
      </c>
      <c r="M54" s="71">
        <f t="shared" si="12"/>
        <v>386</v>
      </c>
      <c r="N54" s="71">
        <v>202</v>
      </c>
      <c r="O54" s="71">
        <v>184</v>
      </c>
      <c r="P54" s="71">
        <f t="shared" si="13"/>
        <v>399</v>
      </c>
      <c r="Q54" s="71">
        <v>198</v>
      </c>
      <c r="R54" s="71">
        <v>201</v>
      </c>
      <c r="S54" s="71">
        <f t="shared" si="14"/>
        <v>407</v>
      </c>
      <c r="T54" s="71">
        <v>206</v>
      </c>
      <c r="U54" s="71">
        <v>201</v>
      </c>
      <c r="V54" s="19"/>
    </row>
    <row r="55" spans="1:22" s="17" customFormat="1" ht="13.5" customHeight="1">
      <c r="A55" s="65" t="s">
        <v>80</v>
      </c>
      <c r="B55" s="69"/>
      <c r="C55" s="67">
        <f t="shared" si="5"/>
        <v>5</v>
      </c>
      <c r="D55" s="70">
        <v>5</v>
      </c>
      <c r="E55" s="70">
        <v>0</v>
      </c>
      <c r="F55" s="12">
        <f t="shared" si="6"/>
        <v>62</v>
      </c>
      <c r="G55" s="70">
        <v>55</v>
      </c>
      <c r="H55" s="70">
        <v>0</v>
      </c>
      <c r="I55" s="70">
        <v>7</v>
      </c>
      <c r="J55" s="12">
        <f t="shared" si="7"/>
        <v>1853</v>
      </c>
      <c r="K55" s="18">
        <f t="shared" si="15"/>
        <v>944</v>
      </c>
      <c r="L55" s="18">
        <f t="shared" si="15"/>
        <v>909</v>
      </c>
      <c r="M55" s="71">
        <f>SUM(N55:O55)</f>
        <v>599</v>
      </c>
      <c r="N55" s="71">
        <v>305</v>
      </c>
      <c r="O55" s="71">
        <v>294</v>
      </c>
      <c r="P55" s="71">
        <f>SUM(Q55:R55)</f>
        <v>642</v>
      </c>
      <c r="Q55" s="71">
        <v>320</v>
      </c>
      <c r="R55" s="71">
        <v>322</v>
      </c>
      <c r="S55" s="71">
        <f>SUM(T55:U55)</f>
        <v>612</v>
      </c>
      <c r="T55" s="71">
        <v>319</v>
      </c>
      <c r="U55" s="71">
        <v>293</v>
      </c>
      <c r="V55" s="19"/>
    </row>
    <row r="56" spans="1:22" s="29" customFormat="1" ht="11.25" customHeight="1">
      <c r="A56" s="74"/>
      <c r="B56" s="75"/>
      <c r="C56" s="76"/>
      <c r="D56" s="76"/>
      <c r="E56" s="76"/>
      <c r="F56" s="20"/>
      <c r="G56" s="76"/>
      <c r="H56" s="76"/>
      <c r="I56" s="76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s="3" customFormat="1" ht="13.5">
      <c r="A57" s="31" t="s">
        <v>0</v>
      </c>
      <c r="B57" s="32"/>
      <c r="C57" s="32"/>
      <c r="D57" s="32"/>
      <c r="E57" s="3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3" t="s">
        <v>1</v>
      </c>
      <c r="V57" s="2"/>
    </row>
    <row r="58" spans="1:22" s="4" customFormat="1" ht="30" customHeight="1">
      <c r="A58" s="34"/>
      <c r="B58" s="34"/>
      <c r="C58" s="34"/>
      <c r="D58" s="34"/>
      <c r="E58" s="34"/>
      <c r="F58" s="35"/>
      <c r="G58" s="97" t="s">
        <v>116</v>
      </c>
      <c r="H58" s="98"/>
      <c r="I58" s="98"/>
      <c r="J58" s="98"/>
      <c r="K58" s="98"/>
      <c r="L58" s="98"/>
      <c r="M58" s="36" t="s">
        <v>21</v>
      </c>
      <c r="N58" s="35"/>
      <c r="O58" s="35"/>
      <c r="P58" s="35"/>
      <c r="Q58" s="35"/>
      <c r="R58" s="35"/>
      <c r="S58" s="35"/>
      <c r="T58" s="35"/>
      <c r="U58" s="35"/>
      <c r="V58" s="37"/>
    </row>
    <row r="59" spans="1:22" s="6" customFormat="1" ht="15.75" customHeight="1">
      <c r="A59" s="95" t="s">
        <v>3</v>
      </c>
      <c r="B59" s="38"/>
      <c r="C59" s="39" t="s">
        <v>22</v>
      </c>
      <c r="D59" s="40"/>
      <c r="E59" s="41"/>
      <c r="F59" s="42" t="s">
        <v>23</v>
      </c>
      <c r="G59" s="42"/>
      <c r="H59" s="43"/>
      <c r="I59" s="44"/>
      <c r="J59" s="42" t="s">
        <v>24</v>
      </c>
      <c r="K59" s="42"/>
      <c r="L59" s="45"/>
      <c r="M59" s="42" t="s">
        <v>15</v>
      </c>
      <c r="N59" s="42"/>
      <c r="O59" s="44"/>
      <c r="P59" s="42" t="s">
        <v>4</v>
      </c>
      <c r="Q59" s="42"/>
      <c r="R59" s="44"/>
      <c r="S59" s="42" t="s">
        <v>5</v>
      </c>
      <c r="T59" s="42"/>
      <c r="U59" s="42"/>
      <c r="V59" s="5"/>
    </row>
    <row r="60" spans="1:22" s="3" customFormat="1" ht="21" customHeight="1">
      <c r="A60" s="96"/>
      <c r="B60" s="47"/>
      <c r="C60" s="48" t="s">
        <v>16</v>
      </c>
      <c r="D60" s="49" t="s">
        <v>17</v>
      </c>
      <c r="E60" s="49" t="s">
        <v>18</v>
      </c>
      <c r="F60" s="50" t="s">
        <v>16</v>
      </c>
      <c r="G60" s="50" t="s">
        <v>19</v>
      </c>
      <c r="H60" s="50" t="s">
        <v>20</v>
      </c>
      <c r="I60" s="51" t="s">
        <v>115</v>
      </c>
      <c r="J60" s="50" t="s">
        <v>6</v>
      </c>
      <c r="K60" s="50" t="s">
        <v>7</v>
      </c>
      <c r="L60" s="50" t="s">
        <v>8</v>
      </c>
      <c r="M60" s="50" t="s">
        <v>6</v>
      </c>
      <c r="N60" s="50" t="s">
        <v>7</v>
      </c>
      <c r="O60" s="50" t="s">
        <v>8</v>
      </c>
      <c r="P60" s="50" t="s">
        <v>6</v>
      </c>
      <c r="Q60" s="50" t="s">
        <v>7</v>
      </c>
      <c r="R60" s="50" t="s">
        <v>8</v>
      </c>
      <c r="S60" s="50" t="s">
        <v>6</v>
      </c>
      <c r="T60" s="50" t="s">
        <v>7</v>
      </c>
      <c r="U60" s="46" t="s">
        <v>8</v>
      </c>
      <c r="V60" s="2"/>
    </row>
    <row r="61" spans="1:22" s="17" customFormat="1" ht="6" customHeight="1">
      <c r="A61" s="77"/>
      <c r="B61" s="69"/>
      <c r="C61" s="70"/>
      <c r="D61" s="70"/>
      <c r="E61" s="70"/>
      <c r="F61" s="71"/>
      <c r="G61" s="70" t="s">
        <v>25</v>
      </c>
      <c r="H61" s="70"/>
      <c r="I61" s="70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19"/>
    </row>
    <row r="62" spans="1:22" s="17" customFormat="1" ht="24" customHeight="1">
      <c r="A62" s="65" t="s">
        <v>81</v>
      </c>
      <c r="B62" s="69"/>
      <c r="C62" s="70">
        <f aca="true" t="shared" si="16" ref="C62:C68">SUM(D62,E62)</f>
        <v>6</v>
      </c>
      <c r="D62" s="70">
        <v>6</v>
      </c>
      <c r="E62" s="70">
        <v>0</v>
      </c>
      <c r="F62" s="71">
        <f>SUM(G62:I62)</f>
        <v>50</v>
      </c>
      <c r="G62" s="70">
        <v>46</v>
      </c>
      <c r="H62" s="70">
        <v>0</v>
      </c>
      <c r="I62" s="70">
        <v>4</v>
      </c>
      <c r="J62" s="71">
        <f>SUM(K62:L62)</f>
        <v>1435</v>
      </c>
      <c r="K62" s="71">
        <f aca="true" t="shared" si="17" ref="K62:K68">SUM(N62,Q62,T62)</f>
        <v>764</v>
      </c>
      <c r="L62" s="71">
        <f aca="true" t="shared" si="18" ref="L62:L68">SUM(O62,R62,U62)</f>
        <v>671</v>
      </c>
      <c r="M62" s="71">
        <f aca="true" t="shared" si="19" ref="M62:M68">N62+O62</f>
        <v>472</v>
      </c>
      <c r="N62" s="71">
        <v>258</v>
      </c>
      <c r="O62" s="71">
        <v>214</v>
      </c>
      <c r="P62" s="71">
        <f aca="true" t="shared" si="20" ref="P62:P68">Q62+R62</f>
        <v>492</v>
      </c>
      <c r="Q62" s="71">
        <v>247</v>
      </c>
      <c r="R62" s="71">
        <v>245</v>
      </c>
      <c r="S62" s="71">
        <f aca="true" t="shared" si="21" ref="S62:S68">T62+U62</f>
        <v>471</v>
      </c>
      <c r="T62" s="71">
        <v>259</v>
      </c>
      <c r="U62" s="71">
        <v>212</v>
      </c>
      <c r="V62" s="19"/>
    </row>
    <row r="63" spans="1:22" s="17" customFormat="1" ht="12.75" customHeight="1">
      <c r="A63" s="65" t="s">
        <v>82</v>
      </c>
      <c r="B63" s="69"/>
      <c r="C63" s="70">
        <f t="shared" si="16"/>
        <v>3</v>
      </c>
      <c r="D63" s="70">
        <v>3</v>
      </c>
      <c r="E63" s="70">
        <v>0</v>
      </c>
      <c r="F63" s="71">
        <f aca="true" t="shared" si="22" ref="F63:F68">SUM(G63:I63)</f>
        <v>58</v>
      </c>
      <c r="G63" s="70">
        <v>54</v>
      </c>
      <c r="H63" s="70">
        <v>0</v>
      </c>
      <c r="I63" s="70">
        <v>4</v>
      </c>
      <c r="J63" s="71">
        <f>SUM(K63:L63)</f>
        <v>2060</v>
      </c>
      <c r="K63" s="71">
        <f t="shared" si="17"/>
        <v>1055</v>
      </c>
      <c r="L63" s="71">
        <f t="shared" si="18"/>
        <v>1005</v>
      </c>
      <c r="M63" s="71">
        <f t="shared" si="19"/>
        <v>688</v>
      </c>
      <c r="N63" s="71">
        <v>353</v>
      </c>
      <c r="O63" s="71">
        <v>335</v>
      </c>
      <c r="P63" s="71">
        <f t="shared" si="20"/>
        <v>679</v>
      </c>
      <c r="Q63" s="71">
        <v>343</v>
      </c>
      <c r="R63" s="71">
        <v>336</v>
      </c>
      <c r="S63" s="71">
        <f t="shared" si="21"/>
        <v>693</v>
      </c>
      <c r="T63" s="71">
        <v>359</v>
      </c>
      <c r="U63" s="71">
        <v>334</v>
      </c>
      <c r="V63" s="19"/>
    </row>
    <row r="64" spans="1:22" s="17" customFormat="1" ht="12.75" customHeight="1">
      <c r="A64" s="65" t="s">
        <v>83</v>
      </c>
      <c r="B64" s="69"/>
      <c r="C64" s="70">
        <f t="shared" si="16"/>
        <v>6</v>
      </c>
      <c r="D64" s="70">
        <v>6</v>
      </c>
      <c r="E64" s="70">
        <v>0</v>
      </c>
      <c r="F64" s="71">
        <f t="shared" si="22"/>
        <v>89</v>
      </c>
      <c r="G64" s="70">
        <v>84</v>
      </c>
      <c r="H64" s="70">
        <v>0</v>
      </c>
      <c r="I64" s="70">
        <v>5</v>
      </c>
      <c r="J64" s="71">
        <f>SUM(K64:L64)</f>
        <v>2932</v>
      </c>
      <c r="K64" s="71">
        <f t="shared" si="17"/>
        <v>1500</v>
      </c>
      <c r="L64" s="71">
        <f t="shared" si="18"/>
        <v>1432</v>
      </c>
      <c r="M64" s="71">
        <f t="shared" si="19"/>
        <v>992</v>
      </c>
      <c r="N64" s="71">
        <v>538</v>
      </c>
      <c r="O64" s="71">
        <v>454</v>
      </c>
      <c r="P64" s="71">
        <f t="shared" si="20"/>
        <v>961</v>
      </c>
      <c r="Q64" s="71">
        <v>476</v>
      </c>
      <c r="R64" s="71">
        <v>485</v>
      </c>
      <c r="S64" s="71">
        <f t="shared" si="21"/>
        <v>979</v>
      </c>
      <c r="T64" s="71">
        <v>486</v>
      </c>
      <c r="U64" s="71">
        <v>493</v>
      </c>
      <c r="V64" s="19"/>
    </row>
    <row r="65" spans="1:22" s="17" customFormat="1" ht="24" customHeight="1">
      <c r="A65" s="78" t="s">
        <v>84</v>
      </c>
      <c r="B65" s="6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9"/>
    </row>
    <row r="66" spans="1:22" s="17" customFormat="1" ht="12.75" customHeight="1">
      <c r="A66" s="65" t="s">
        <v>85</v>
      </c>
      <c r="B66" s="69"/>
      <c r="C66" s="70">
        <f t="shared" si="16"/>
        <v>4</v>
      </c>
      <c r="D66" s="70">
        <v>4</v>
      </c>
      <c r="E66" s="70">
        <v>0</v>
      </c>
      <c r="F66" s="71">
        <f t="shared" si="22"/>
        <v>47</v>
      </c>
      <c r="G66" s="70">
        <v>45</v>
      </c>
      <c r="H66" s="70">
        <v>0</v>
      </c>
      <c r="I66" s="70">
        <v>2</v>
      </c>
      <c r="J66" s="71">
        <f>SUM(K66:L66)</f>
        <v>1575</v>
      </c>
      <c r="K66" s="71">
        <f t="shared" si="17"/>
        <v>781</v>
      </c>
      <c r="L66" s="71">
        <f t="shared" si="18"/>
        <v>794</v>
      </c>
      <c r="M66" s="71">
        <f t="shared" si="19"/>
        <v>528</v>
      </c>
      <c r="N66" s="71">
        <v>263</v>
      </c>
      <c r="O66" s="71">
        <v>265</v>
      </c>
      <c r="P66" s="71">
        <f t="shared" si="20"/>
        <v>523</v>
      </c>
      <c r="Q66" s="71">
        <v>272</v>
      </c>
      <c r="R66" s="71">
        <v>251</v>
      </c>
      <c r="S66" s="71">
        <f t="shared" si="21"/>
        <v>524</v>
      </c>
      <c r="T66" s="71">
        <v>246</v>
      </c>
      <c r="U66" s="71">
        <v>278</v>
      </c>
      <c r="V66" s="19"/>
    </row>
    <row r="67" spans="1:22" s="17" customFormat="1" ht="24" customHeight="1">
      <c r="A67" s="78" t="s">
        <v>86</v>
      </c>
      <c r="B67" s="69"/>
      <c r="C67" s="70"/>
      <c r="D67" s="70"/>
      <c r="E67" s="70"/>
      <c r="F67" s="71"/>
      <c r="G67" s="70"/>
      <c r="H67" s="70"/>
      <c r="I67" s="70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19"/>
    </row>
    <row r="68" spans="1:22" s="17" customFormat="1" ht="12.75" customHeight="1">
      <c r="A68" s="65" t="s">
        <v>87</v>
      </c>
      <c r="B68" s="69"/>
      <c r="C68" s="70">
        <f t="shared" si="16"/>
        <v>3</v>
      </c>
      <c r="D68" s="70">
        <v>3</v>
      </c>
      <c r="E68" s="70">
        <v>0</v>
      </c>
      <c r="F68" s="71">
        <f t="shared" si="22"/>
        <v>33</v>
      </c>
      <c r="G68" s="70">
        <v>31</v>
      </c>
      <c r="H68" s="70">
        <v>0</v>
      </c>
      <c r="I68" s="70">
        <v>2</v>
      </c>
      <c r="J68" s="71">
        <f>SUM(K68:L68)</f>
        <v>1035</v>
      </c>
      <c r="K68" s="71">
        <f t="shared" si="17"/>
        <v>533</v>
      </c>
      <c r="L68" s="71">
        <f t="shared" si="18"/>
        <v>502</v>
      </c>
      <c r="M68" s="71">
        <f t="shared" si="19"/>
        <v>351</v>
      </c>
      <c r="N68" s="71">
        <v>179</v>
      </c>
      <c r="O68" s="71">
        <v>172</v>
      </c>
      <c r="P68" s="71">
        <f t="shared" si="20"/>
        <v>378</v>
      </c>
      <c r="Q68" s="71">
        <v>201</v>
      </c>
      <c r="R68" s="71">
        <v>177</v>
      </c>
      <c r="S68" s="71">
        <f t="shared" si="21"/>
        <v>306</v>
      </c>
      <c r="T68" s="71">
        <v>153</v>
      </c>
      <c r="U68" s="71">
        <v>153</v>
      </c>
      <c r="V68" s="19"/>
    </row>
    <row r="69" spans="1:22" s="17" customFormat="1" ht="12.75" customHeight="1">
      <c r="A69" s="65" t="s">
        <v>40</v>
      </c>
      <c r="B69" s="69"/>
      <c r="C69" s="70">
        <f>SUM(D69,E69)</f>
        <v>3</v>
      </c>
      <c r="D69" s="70">
        <v>3</v>
      </c>
      <c r="E69" s="70">
        <v>0</v>
      </c>
      <c r="F69" s="71">
        <f>SUM(G69:I69)</f>
        <v>34</v>
      </c>
      <c r="G69" s="70">
        <v>31</v>
      </c>
      <c r="H69" s="70">
        <v>0</v>
      </c>
      <c r="I69" s="70">
        <v>3</v>
      </c>
      <c r="J69" s="71">
        <f>SUM(K69:L69)</f>
        <v>1010</v>
      </c>
      <c r="K69" s="71">
        <f>SUM(N69,Q69,T69)</f>
        <v>535</v>
      </c>
      <c r="L69" s="71">
        <f>SUM(O69,R69,U69)</f>
        <v>475</v>
      </c>
      <c r="M69" s="71">
        <f>N69+O69</f>
        <v>341</v>
      </c>
      <c r="N69" s="71">
        <v>184</v>
      </c>
      <c r="O69" s="71">
        <v>157</v>
      </c>
      <c r="P69" s="71">
        <f>Q69+R69</f>
        <v>313</v>
      </c>
      <c r="Q69" s="71">
        <v>161</v>
      </c>
      <c r="R69" s="71">
        <v>152</v>
      </c>
      <c r="S69" s="71">
        <f>T69+U69</f>
        <v>356</v>
      </c>
      <c r="T69" s="71">
        <v>190</v>
      </c>
      <c r="U69" s="71">
        <v>166</v>
      </c>
      <c r="V69" s="19"/>
    </row>
    <row r="70" spans="1:22" s="17" customFormat="1" ht="12.75" customHeight="1">
      <c r="A70" s="65" t="s">
        <v>88</v>
      </c>
      <c r="B70" s="69"/>
      <c r="C70" s="70">
        <f aca="true" t="shared" si="23" ref="C70:C75">SUM(D70,E70)</f>
        <v>1</v>
      </c>
      <c r="D70" s="70">
        <v>1</v>
      </c>
      <c r="E70" s="70">
        <v>0</v>
      </c>
      <c r="F70" s="71">
        <f aca="true" t="shared" si="24" ref="F70:F75">SUM(G70:I70)</f>
        <v>12</v>
      </c>
      <c r="G70" s="70">
        <v>10</v>
      </c>
      <c r="H70" s="70">
        <v>0</v>
      </c>
      <c r="I70" s="70">
        <v>2</v>
      </c>
      <c r="J70" s="71">
        <f>SUM(K70:L70)</f>
        <v>312</v>
      </c>
      <c r="K70" s="71">
        <f aca="true" t="shared" si="25" ref="K70:K75">SUM(N70,Q70,T70)</f>
        <v>157</v>
      </c>
      <c r="L70" s="71">
        <f aca="true" t="shared" si="26" ref="L70:L75">SUM(O70,R70,U70)</f>
        <v>155</v>
      </c>
      <c r="M70" s="71">
        <f aca="true" t="shared" si="27" ref="M70:M88">N70+O70</f>
        <v>94</v>
      </c>
      <c r="N70" s="71">
        <v>50</v>
      </c>
      <c r="O70" s="71">
        <v>44</v>
      </c>
      <c r="P70" s="71">
        <f aca="true" t="shared" si="28" ref="P70:P90">Q70+R70</f>
        <v>119</v>
      </c>
      <c r="Q70" s="71">
        <v>55</v>
      </c>
      <c r="R70" s="71">
        <v>64</v>
      </c>
      <c r="S70" s="71">
        <f aca="true" t="shared" si="29" ref="S70:S88">T70+U70</f>
        <v>99</v>
      </c>
      <c r="T70" s="71">
        <v>52</v>
      </c>
      <c r="U70" s="71">
        <v>47</v>
      </c>
      <c r="V70" s="19"/>
    </row>
    <row r="71" spans="1:22" s="17" customFormat="1" ht="24" customHeight="1">
      <c r="A71" s="78" t="s">
        <v>89</v>
      </c>
      <c r="B71" s="6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9"/>
    </row>
    <row r="72" spans="1:22" s="17" customFormat="1" ht="12.75" customHeight="1">
      <c r="A72" s="65" t="s">
        <v>90</v>
      </c>
      <c r="B72" s="69"/>
      <c r="C72" s="70">
        <f t="shared" si="23"/>
        <v>1</v>
      </c>
      <c r="D72" s="70">
        <v>1</v>
      </c>
      <c r="E72" s="70">
        <v>0</v>
      </c>
      <c r="F72" s="71">
        <f t="shared" si="24"/>
        <v>15</v>
      </c>
      <c r="G72" s="70">
        <v>13</v>
      </c>
      <c r="H72" s="70">
        <v>0</v>
      </c>
      <c r="I72" s="70">
        <v>2</v>
      </c>
      <c r="J72" s="71">
        <f>SUM(K72:L72)</f>
        <v>418</v>
      </c>
      <c r="K72" s="71">
        <f t="shared" si="25"/>
        <v>214</v>
      </c>
      <c r="L72" s="71">
        <f t="shared" si="26"/>
        <v>204</v>
      </c>
      <c r="M72" s="71">
        <f t="shared" si="27"/>
        <v>161</v>
      </c>
      <c r="N72" s="71">
        <v>84</v>
      </c>
      <c r="O72" s="71">
        <v>77</v>
      </c>
      <c r="P72" s="71">
        <f t="shared" si="28"/>
        <v>133</v>
      </c>
      <c r="Q72" s="71">
        <v>66</v>
      </c>
      <c r="R72" s="71">
        <v>67</v>
      </c>
      <c r="S72" s="71">
        <f t="shared" si="29"/>
        <v>124</v>
      </c>
      <c r="T72" s="71">
        <v>64</v>
      </c>
      <c r="U72" s="71">
        <v>60</v>
      </c>
      <c r="V72" s="19"/>
    </row>
    <row r="73" spans="1:22" s="17" customFormat="1" ht="12.75" customHeight="1">
      <c r="A73" s="65" t="s">
        <v>91</v>
      </c>
      <c r="B73" s="69"/>
      <c r="C73" s="70">
        <f t="shared" si="23"/>
        <v>3</v>
      </c>
      <c r="D73" s="70">
        <v>3</v>
      </c>
      <c r="E73" s="70">
        <v>0</v>
      </c>
      <c r="F73" s="71">
        <f t="shared" si="24"/>
        <v>26</v>
      </c>
      <c r="G73" s="70">
        <v>24</v>
      </c>
      <c r="H73" s="70">
        <v>0</v>
      </c>
      <c r="I73" s="70">
        <v>2</v>
      </c>
      <c r="J73" s="71">
        <f aca="true" t="shared" si="30" ref="J73:J78">SUM(K73:L73)</f>
        <v>724</v>
      </c>
      <c r="K73" s="71">
        <f t="shared" si="25"/>
        <v>247</v>
      </c>
      <c r="L73" s="71">
        <f t="shared" si="26"/>
        <v>477</v>
      </c>
      <c r="M73" s="71">
        <f t="shared" si="27"/>
        <v>219</v>
      </c>
      <c r="N73" s="71">
        <v>68</v>
      </c>
      <c r="O73" s="71">
        <v>151</v>
      </c>
      <c r="P73" s="71">
        <f t="shared" si="28"/>
        <v>233</v>
      </c>
      <c r="Q73" s="71">
        <v>86</v>
      </c>
      <c r="R73" s="71">
        <v>147</v>
      </c>
      <c r="S73" s="71">
        <f t="shared" si="29"/>
        <v>272</v>
      </c>
      <c r="T73" s="71">
        <v>93</v>
      </c>
      <c r="U73" s="71">
        <v>179</v>
      </c>
      <c r="V73" s="19"/>
    </row>
    <row r="74" spans="1:22" s="17" customFormat="1" ht="12.75" customHeight="1">
      <c r="A74" s="65" t="s">
        <v>92</v>
      </c>
      <c r="B74" s="69"/>
      <c r="C74" s="70">
        <f t="shared" si="23"/>
        <v>3</v>
      </c>
      <c r="D74" s="70">
        <v>3</v>
      </c>
      <c r="E74" s="70">
        <v>0</v>
      </c>
      <c r="F74" s="71">
        <f t="shared" si="24"/>
        <v>27</v>
      </c>
      <c r="G74" s="70">
        <v>24</v>
      </c>
      <c r="H74" s="70">
        <v>0</v>
      </c>
      <c r="I74" s="70">
        <v>3</v>
      </c>
      <c r="J74" s="71">
        <f t="shared" si="30"/>
        <v>769</v>
      </c>
      <c r="K74" s="71">
        <f t="shared" si="25"/>
        <v>381</v>
      </c>
      <c r="L74" s="71">
        <f t="shared" si="26"/>
        <v>388</v>
      </c>
      <c r="M74" s="71">
        <f t="shared" si="27"/>
        <v>251</v>
      </c>
      <c r="N74" s="71">
        <v>129</v>
      </c>
      <c r="O74" s="71">
        <v>122</v>
      </c>
      <c r="P74" s="71">
        <f t="shared" si="28"/>
        <v>237</v>
      </c>
      <c r="Q74" s="71">
        <v>118</v>
      </c>
      <c r="R74" s="71">
        <v>119</v>
      </c>
      <c r="S74" s="71">
        <f t="shared" si="29"/>
        <v>281</v>
      </c>
      <c r="T74" s="71">
        <v>134</v>
      </c>
      <c r="U74" s="71">
        <v>147</v>
      </c>
      <c r="V74" s="19"/>
    </row>
    <row r="75" spans="1:22" s="17" customFormat="1" ht="12.75" customHeight="1">
      <c r="A75" s="65" t="s">
        <v>93</v>
      </c>
      <c r="B75" s="69"/>
      <c r="C75" s="70">
        <f t="shared" si="23"/>
        <v>2</v>
      </c>
      <c r="D75" s="70">
        <v>2</v>
      </c>
      <c r="E75" s="70">
        <v>0</v>
      </c>
      <c r="F75" s="71">
        <f t="shared" si="24"/>
        <v>21</v>
      </c>
      <c r="G75" s="70">
        <v>18</v>
      </c>
      <c r="H75" s="70">
        <v>0</v>
      </c>
      <c r="I75" s="70">
        <v>3</v>
      </c>
      <c r="J75" s="71">
        <f t="shared" si="30"/>
        <v>585</v>
      </c>
      <c r="K75" s="71">
        <f t="shared" si="25"/>
        <v>295</v>
      </c>
      <c r="L75" s="71">
        <f t="shared" si="26"/>
        <v>290</v>
      </c>
      <c r="M75" s="71">
        <f t="shared" si="27"/>
        <v>191</v>
      </c>
      <c r="N75" s="71">
        <v>100</v>
      </c>
      <c r="O75" s="71">
        <v>91</v>
      </c>
      <c r="P75" s="71">
        <f t="shared" si="28"/>
        <v>201</v>
      </c>
      <c r="Q75" s="71">
        <v>94</v>
      </c>
      <c r="R75" s="71">
        <v>107</v>
      </c>
      <c r="S75" s="71">
        <f t="shared" si="29"/>
        <v>193</v>
      </c>
      <c r="T75" s="71">
        <v>101</v>
      </c>
      <c r="U75" s="71">
        <v>92</v>
      </c>
      <c r="V75" s="19"/>
    </row>
    <row r="76" spans="1:22" s="17" customFormat="1" ht="12.75" customHeight="1">
      <c r="A76" s="65" t="s">
        <v>94</v>
      </c>
      <c r="B76" s="69"/>
      <c r="C76" s="70">
        <f>SUM(D76,E76)</f>
        <v>1</v>
      </c>
      <c r="D76" s="70">
        <v>1</v>
      </c>
      <c r="E76" s="70">
        <v>0</v>
      </c>
      <c r="F76" s="71">
        <f>SUM(G76:I76)</f>
        <v>20</v>
      </c>
      <c r="G76" s="70">
        <v>18</v>
      </c>
      <c r="H76" s="70">
        <v>0</v>
      </c>
      <c r="I76" s="70">
        <v>2</v>
      </c>
      <c r="J76" s="71">
        <f t="shared" si="30"/>
        <v>628</v>
      </c>
      <c r="K76" s="71">
        <f>SUM(N76,Q76,T76)</f>
        <v>318</v>
      </c>
      <c r="L76" s="71">
        <f>SUM(O76,R76,U76)</f>
        <v>310</v>
      </c>
      <c r="M76" s="71">
        <f>N76+O76</f>
        <v>200</v>
      </c>
      <c r="N76" s="71">
        <v>102</v>
      </c>
      <c r="O76" s="71">
        <v>98</v>
      </c>
      <c r="P76" s="71">
        <f>Q76+R76</f>
        <v>206</v>
      </c>
      <c r="Q76" s="71">
        <v>107</v>
      </c>
      <c r="R76" s="71">
        <v>99</v>
      </c>
      <c r="S76" s="71">
        <f>T76+U76</f>
        <v>222</v>
      </c>
      <c r="T76" s="71">
        <v>109</v>
      </c>
      <c r="U76" s="71">
        <v>113</v>
      </c>
      <c r="V76" s="19"/>
    </row>
    <row r="77" spans="1:22" s="17" customFormat="1" ht="12.75" customHeight="1">
      <c r="A77" s="65" t="s">
        <v>95</v>
      </c>
      <c r="B77" s="69"/>
      <c r="C77" s="70">
        <f>SUM(D77,E77)</f>
        <v>1</v>
      </c>
      <c r="D77" s="70">
        <v>1</v>
      </c>
      <c r="E77" s="70">
        <v>0</v>
      </c>
      <c r="F77" s="71">
        <f>SUM(G77:I77)</f>
        <v>12</v>
      </c>
      <c r="G77" s="70">
        <v>10</v>
      </c>
      <c r="H77" s="70">
        <v>0</v>
      </c>
      <c r="I77" s="70">
        <v>2</v>
      </c>
      <c r="J77" s="71">
        <f t="shared" si="30"/>
        <v>309</v>
      </c>
      <c r="K77" s="71">
        <f aca="true" t="shared" si="31" ref="K77:L81">SUM(N77,Q77,T77)</f>
        <v>156</v>
      </c>
      <c r="L77" s="71">
        <f t="shared" si="31"/>
        <v>153</v>
      </c>
      <c r="M77" s="71">
        <f t="shared" si="27"/>
        <v>102</v>
      </c>
      <c r="N77" s="71">
        <v>51</v>
      </c>
      <c r="O77" s="71">
        <v>51</v>
      </c>
      <c r="P77" s="71">
        <f t="shared" si="28"/>
        <v>94</v>
      </c>
      <c r="Q77" s="71">
        <v>48</v>
      </c>
      <c r="R77" s="71">
        <v>46</v>
      </c>
      <c r="S77" s="71">
        <f t="shared" si="29"/>
        <v>113</v>
      </c>
      <c r="T77" s="71">
        <v>57</v>
      </c>
      <c r="U77" s="71">
        <v>56</v>
      </c>
      <c r="V77" s="19"/>
    </row>
    <row r="78" spans="1:22" s="17" customFormat="1" ht="12.75" customHeight="1">
      <c r="A78" s="65" t="s">
        <v>96</v>
      </c>
      <c r="B78" s="69"/>
      <c r="C78" s="70">
        <f>SUM(D78,E78)</f>
        <v>2</v>
      </c>
      <c r="D78" s="70">
        <v>2</v>
      </c>
      <c r="E78" s="70">
        <v>0</v>
      </c>
      <c r="F78" s="71">
        <f>SUM(G78:I78)</f>
        <v>16</v>
      </c>
      <c r="G78" s="70">
        <v>10</v>
      </c>
      <c r="H78" s="70">
        <v>0</v>
      </c>
      <c r="I78" s="70">
        <v>6</v>
      </c>
      <c r="J78" s="71">
        <f t="shared" si="30"/>
        <v>307</v>
      </c>
      <c r="K78" s="71">
        <f t="shared" si="31"/>
        <v>152</v>
      </c>
      <c r="L78" s="71">
        <f t="shared" si="31"/>
        <v>155</v>
      </c>
      <c r="M78" s="71">
        <f t="shared" si="27"/>
        <v>111</v>
      </c>
      <c r="N78" s="71">
        <v>54</v>
      </c>
      <c r="O78" s="71">
        <v>57</v>
      </c>
      <c r="P78" s="71">
        <f t="shared" si="28"/>
        <v>100</v>
      </c>
      <c r="Q78" s="71">
        <v>55</v>
      </c>
      <c r="R78" s="71">
        <v>45</v>
      </c>
      <c r="S78" s="71">
        <f t="shared" si="29"/>
        <v>96</v>
      </c>
      <c r="T78" s="71">
        <v>43</v>
      </c>
      <c r="U78" s="71">
        <v>53</v>
      </c>
      <c r="V78" s="19"/>
    </row>
    <row r="79" spans="1:22" s="17" customFormat="1" ht="24" customHeight="1">
      <c r="A79" s="78" t="s">
        <v>97</v>
      </c>
      <c r="B79" s="69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9"/>
    </row>
    <row r="80" spans="1:22" s="17" customFormat="1" ht="12.75" customHeight="1">
      <c r="A80" s="65" t="s">
        <v>98</v>
      </c>
      <c r="B80" s="69"/>
      <c r="C80" s="70">
        <f>SUM(D80,E80)</f>
        <v>1</v>
      </c>
      <c r="D80" s="70">
        <v>1</v>
      </c>
      <c r="E80" s="70">
        <v>0</v>
      </c>
      <c r="F80" s="71">
        <f>SUM(G80:I80)</f>
        <v>9</v>
      </c>
      <c r="G80" s="70">
        <v>9</v>
      </c>
      <c r="H80" s="70">
        <v>0</v>
      </c>
      <c r="I80" s="70">
        <v>0</v>
      </c>
      <c r="J80" s="71">
        <f>SUM(K80:L80)</f>
        <v>262</v>
      </c>
      <c r="K80" s="71">
        <f t="shared" si="31"/>
        <v>139</v>
      </c>
      <c r="L80" s="71">
        <f t="shared" si="31"/>
        <v>123</v>
      </c>
      <c r="M80" s="71">
        <f t="shared" si="27"/>
        <v>91</v>
      </c>
      <c r="N80" s="71">
        <v>46</v>
      </c>
      <c r="O80" s="71">
        <v>45</v>
      </c>
      <c r="P80" s="71">
        <f t="shared" si="28"/>
        <v>85</v>
      </c>
      <c r="Q80" s="71">
        <v>45</v>
      </c>
      <c r="R80" s="71">
        <v>40</v>
      </c>
      <c r="S80" s="71">
        <f t="shared" si="29"/>
        <v>86</v>
      </c>
      <c r="T80" s="71">
        <v>48</v>
      </c>
      <c r="U80" s="71">
        <v>38</v>
      </c>
      <c r="V80" s="19"/>
    </row>
    <row r="81" spans="1:22" s="17" customFormat="1" ht="12.75" customHeight="1">
      <c r="A81" s="65" t="s">
        <v>99</v>
      </c>
      <c r="B81" s="69"/>
      <c r="C81" s="70">
        <f>SUM(D81,E81)</f>
        <v>1</v>
      </c>
      <c r="D81" s="70">
        <v>1</v>
      </c>
      <c r="E81" s="70">
        <v>0</v>
      </c>
      <c r="F81" s="71">
        <f>SUM(G81:I81)</f>
        <v>10</v>
      </c>
      <c r="G81" s="70">
        <v>9</v>
      </c>
      <c r="H81" s="70">
        <v>0</v>
      </c>
      <c r="I81" s="70">
        <v>1</v>
      </c>
      <c r="J81" s="71">
        <f>SUM(K81:L81)</f>
        <v>293</v>
      </c>
      <c r="K81" s="71">
        <f t="shared" si="31"/>
        <v>151</v>
      </c>
      <c r="L81" s="71">
        <f t="shared" si="31"/>
        <v>142</v>
      </c>
      <c r="M81" s="71">
        <f t="shared" si="27"/>
        <v>90</v>
      </c>
      <c r="N81" s="71">
        <v>42</v>
      </c>
      <c r="O81" s="71">
        <v>48</v>
      </c>
      <c r="P81" s="71">
        <f t="shared" si="28"/>
        <v>103</v>
      </c>
      <c r="Q81" s="71">
        <v>56</v>
      </c>
      <c r="R81" s="71">
        <v>47</v>
      </c>
      <c r="S81" s="71">
        <f t="shared" si="29"/>
        <v>100</v>
      </c>
      <c r="T81" s="71">
        <v>53</v>
      </c>
      <c r="U81" s="71">
        <v>47</v>
      </c>
      <c r="V81" s="19"/>
    </row>
    <row r="82" spans="1:22" s="17" customFormat="1" ht="12.75" customHeight="1">
      <c r="A82" s="65" t="s">
        <v>100</v>
      </c>
      <c r="B82" s="69"/>
      <c r="C82" s="70">
        <f>SUM(D82,E82)</f>
        <v>1</v>
      </c>
      <c r="D82" s="70">
        <v>1</v>
      </c>
      <c r="E82" s="70">
        <v>0</v>
      </c>
      <c r="F82" s="71">
        <f>SUM(G82:I82)</f>
        <v>7</v>
      </c>
      <c r="G82" s="70">
        <v>6</v>
      </c>
      <c r="H82" s="70">
        <v>0</v>
      </c>
      <c r="I82" s="70">
        <v>1</v>
      </c>
      <c r="J82" s="71">
        <f>SUM(K82:L82)</f>
        <v>191</v>
      </c>
      <c r="K82" s="71">
        <f>SUM(N82,Q82,T82)</f>
        <v>97</v>
      </c>
      <c r="L82" s="71">
        <f>SUM(O82,R82,U82)</f>
        <v>94</v>
      </c>
      <c r="M82" s="71">
        <f>N82+O82</f>
        <v>63</v>
      </c>
      <c r="N82" s="71">
        <v>36</v>
      </c>
      <c r="O82" s="71">
        <v>27</v>
      </c>
      <c r="P82" s="71">
        <f>Q82+R82</f>
        <v>66</v>
      </c>
      <c r="Q82" s="71">
        <v>31</v>
      </c>
      <c r="R82" s="71">
        <v>35</v>
      </c>
      <c r="S82" s="71">
        <f>T82+U82</f>
        <v>62</v>
      </c>
      <c r="T82" s="71">
        <v>30</v>
      </c>
      <c r="U82" s="71">
        <v>32</v>
      </c>
      <c r="V82" s="19"/>
    </row>
    <row r="83" spans="1:22" s="17" customFormat="1" ht="12.75" customHeight="1">
      <c r="A83" s="65" t="s">
        <v>101</v>
      </c>
      <c r="B83" s="69"/>
      <c r="C83" s="70">
        <f aca="true" t="shared" si="32" ref="C83:C88">SUM(D83,E83)</f>
        <v>4</v>
      </c>
      <c r="D83" s="70">
        <v>4</v>
      </c>
      <c r="E83" s="70">
        <v>0</v>
      </c>
      <c r="F83" s="71">
        <f aca="true" t="shared" si="33" ref="F83:F88">SUM(G83:I83)</f>
        <v>19</v>
      </c>
      <c r="G83" s="70">
        <v>15</v>
      </c>
      <c r="H83" s="70">
        <v>0</v>
      </c>
      <c r="I83" s="70">
        <v>4</v>
      </c>
      <c r="J83" s="71">
        <f>SUM(K83:L83)</f>
        <v>377</v>
      </c>
      <c r="K83" s="71">
        <f aca="true" t="shared" si="34" ref="K83:K88">SUM(N83,Q83,T83)</f>
        <v>192</v>
      </c>
      <c r="L83" s="71">
        <f aca="true" t="shared" si="35" ref="L83:L88">SUM(O83,R83,U83)</f>
        <v>185</v>
      </c>
      <c r="M83" s="71">
        <f t="shared" si="27"/>
        <v>122</v>
      </c>
      <c r="N83" s="71">
        <v>63</v>
      </c>
      <c r="O83" s="71">
        <v>59</v>
      </c>
      <c r="P83" s="71">
        <f t="shared" si="28"/>
        <v>129</v>
      </c>
      <c r="Q83" s="71">
        <v>69</v>
      </c>
      <c r="R83" s="71">
        <v>60</v>
      </c>
      <c r="S83" s="71">
        <f t="shared" si="29"/>
        <v>126</v>
      </c>
      <c r="T83" s="71">
        <v>60</v>
      </c>
      <c r="U83" s="71">
        <v>66</v>
      </c>
      <c r="V83" s="19"/>
    </row>
    <row r="84" spans="1:22" s="17" customFormat="1" ht="12.75" customHeight="1">
      <c r="A84" s="65" t="s">
        <v>102</v>
      </c>
      <c r="B84" s="69"/>
      <c r="C84" s="70">
        <f t="shared" si="32"/>
        <v>1</v>
      </c>
      <c r="D84" s="70">
        <v>1</v>
      </c>
      <c r="E84" s="70">
        <v>0</v>
      </c>
      <c r="F84" s="71">
        <f t="shared" si="33"/>
        <v>4</v>
      </c>
      <c r="G84" s="70">
        <v>3</v>
      </c>
      <c r="H84" s="70">
        <v>0</v>
      </c>
      <c r="I84" s="70">
        <v>1</v>
      </c>
      <c r="J84" s="71">
        <f>SUM(K84:L84)</f>
        <v>93</v>
      </c>
      <c r="K84" s="71">
        <f t="shared" si="34"/>
        <v>48</v>
      </c>
      <c r="L84" s="71">
        <f t="shared" si="35"/>
        <v>45</v>
      </c>
      <c r="M84" s="71">
        <f t="shared" si="27"/>
        <v>30</v>
      </c>
      <c r="N84" s="71">
        <v>15</v>
      </c>
      <c r="O84" s="71">
        <v>15</v>
      </c>
      <c r="P84" s="71">
        <f t="shared" si="28"/>
        <v>34</v>
      </c>
      <c r="Q84" s="71">
        <v>16</v>
      </c>
      <c r="R84" s="71">
        <v>18</v>
      </c>
      <c r="S84" s="71">
        <f t="shared" si="29"/>
        <v>29</v>
      </c>
      <c r="T84" s="71">
        <v>17</v>
      </c>
      <c r="U84" s="71">
        <v>12</v>
      </c>
      <c r="V84" s="19"/>
    </row>
    <row r="85" spans="1:22" s="17" customFormat="1" ht="24" customHeight="1">
      <c r="A85" s="78" t="s">
        <v>103</v>
      </c>
      <c r="B85" s="69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9"/>
    </row>
    <row r="86" spans="1:22" s="17" customFormat="1" ht="12.75" customHeight="1">
      <c r="A86" s="65" t="s">
        <v>104</v>
      </c>
      <c r="B86" s="69"/>
      <c r="C86" s="70">
        <f t="shared" si="32"/>
        <v>1</v>
      </c>
      <c r="D86" s="70">
        <v>1</v>
      </c>
      <c r="E86" s="70">
        <v>0</v>
      </c>
      <c r="F86" s="71">
        <f t="shared" si="33"/>
        <v>11</v>
      </c>
      <c r="G86" s="70">
        <v>9</v>
      </c>
      <c r="H86" s="70">
        <v>0</v>
      </c>
      <c r="I86" s="70">
        <v>2</v>
      </c>
      <c r="J86" s="71">
        <f>SUM(K86:L86)</f>
        <v>319</v>
      </c>
      <c r="K86" s="71">
        <f t="shared" si="34"/>
        <v>180</v>
      </c>
      <c r="L86" s="71">
        <f t="shared" si="35"/>
        <v>139</v>
      </c>
      <c r="M86" s="71">
        <f t="shared" si="27"/>
        <v>113</v>
      </c>
      <c r="N86" s="71">
        <v>60</v>
      </c>
      <c r="O86" s="71">
        <v>53</v>
      </c>
      <c r="P86" s="71">
        <f t="shared" si="28"/>
        <v>105</v>
      </c>
      <c r="Q86" s="71">
        <v>62</v>
      </c>
      <c r="R86" s="71">
        <v>43</v>
      </c>
      <c r="S86" s="71">
        <f t="shared" si="29"/>
        <v>101</v>
      </c>
      <c r="T86" s="71">
        <v>58</v>
      </c>
      <c r="U86" s="71">
        <v>43</v>
      </c>
      <c r="V86" s="19"/>
    </row>
    <row r="87" spans="1:22" s="17" customFormat="1" ht="12.75" customHeight="1">
      <c r="A87" s="65" t="s">
        <v>105</v>
      </c>
      <c r="B87" s="69"/>
      <c r="C87" s="70">
        <f t="shared" si="32"/>
        <v>2</v>
      </c>
      <c r="D87" s="70">
        <v>2</v>
      </c>
      <c r="E87" s="70">
        <v>0</v>
      </c>
      <c r="F87" s="71">
        <f t="shared" si="33"/>
        <v>15</v>
      </c>
      <c r="G87" s="70">
        <v>12</v>
      </c>
      <c r="H87" s="70">
        <v>1</v>
      </c>
      <c r="I87" s="70">
        <v>2</v>
      </c>
      <c r="J87" s="71">
        <f>SUM(K87:L87)</f>
        <v>439</v>
      </c>
      <c r="K87" s="71">
        <f t="shared" si="34"/>
        <v>231</v>
      </c>
      <c r="L87" s="71">
        <f t="shared" si="35"/>
        <v>208</v>
      </c>
      <c r="M87" s="71">
        <f t="shared" si="27"/>
        <v>137</v>
      </c>
      <c r="N87" s="71">
        <v>63</v>
      </c>
      <c r="O87" s="71">
        <v>74</v>
      </c>
      <c r="P87" s="71">
        <f t="shared" si="28"/>
        <v>143</v>
      </c>
      <c r="Q87" s="71">
        <v>73</v>
      </c>
      <c r="R87" s="71">
        <v>70</v>
      </c>
      <c r="S87" s="71">
        <f t="shared" si="29"/>
        <v>159</v>
      </c>
      <c r="T87" s="71">
        <v>95</v>
      </c>
      <c r="U87" s="71">
        <v>64</v>
      </c>
      <c r="V87" s="19"/>
    </row>
    <row r="88" spans="1:22" s="17" customFormat="1" ht="12.75" customHeight="1">
      <c r="A88" s="65" t="s">
        <v>106</v>
      </c>
      <c r="B88" s="69"/>
      <c r="C88" s="70">
        <f t="shared" si="32"/>
        <v>2</v>
      </c>
      <c r="D88" s="70">
        <v>2</v>
      </c>
      <c r="E88" s="70">
        <v>0</v>
      </c>
      <c r="F88" s="71">
        <f t="shared" si="33"/>
        <v>32</v>
      </c>
      <c r="G88" s="70">
        <v>27</v>
      </c>
      <c r="H88" s="70">
        <v>0</v>
      </c>
      <c r="I88" s="70">
        <v>5</v>
      </c>
      <c r="J88" s="71">
        <f>SUM(K88:L88)</f>
        <v>968</v>
      </c>
      <c r="K88" s="71">
        <f t="shared" si="34"/>
        <v>495</v>
      </c>
      <c r="L88" s="71">
        <f t="shared" si="35"/>
        <v>473</v>
      </c>
      <c r="M88" s="71">
        <f t="shared" si="27"/>
        <v>339</v>
      </c>
      <c r="N88" s="71">
        <v>178</v>
      </c>
      <c r="O88" s="71">
        <v>161</v>
      </c>
      <c r="P88" s="71">
        <f t="shared" si="28"/>
        <v>319</v>
      </c>
      <c r="Q88" s="71">
        <v>145</v>
      </c>
      <c r="R88" s="71">
        <v>174</v>
      </c>
      <c r="S88" s="71">
        <f t="shared" si="29"/>
        <v>310</v>
      </c>
      <c r="T88" s="71">
        <v>172</v>
      </c>
      <c r="U88" s="71">
        <v>138</v>
      </c>
      <c r="V88" s="19"/>
    </row>
    <row r="89" spans="1:22" s="17" customFormat="1" ht="24" customHeight="1">
      <c r="A89" s="78" t="s">
        <v>107</v>
      </c>
      <c r="B89" s="69"/>
      <c r="C89" s="70"/>
      <c r="D89" s="70"/>
      <c r="E89" s="70"/>
      <c r="F89" s="71"/>
      <c r="G89" s="70"/>
      <c r="H89" s="70"/>
      <c r="I89" s="70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19"/>
    </row>
    <row r="90" spans="1:22" s="17" customFormat="1" ht="12.75" customHeight="1">
      <c r="A90" s="65" t="s">
        <v>108</v>
      </c>
      <c r="B90" s="69"/>
      <c r="C90" s="70">
        <f>SUM(D90,E90)</f>
        <v>3</v>
      </c>
      <c r="D90" s="70">
        <v>3</v>
      </c>
      <c r="E90" s="70">
        <v>0</v>
      </c>
      <c r="F90" s="71">
        <f aca="true" t="shared" si="36" ref="F90:F96">SUM(G90:I90)</f>
        <v>35</v>
      </c>
      <c r="G90" s="70">
        <v>30</v>
      </c>
      <c r="H90" s="70">
        <v>0</v>
      </c>
      <c r="I90" s="70">
        <v>5</v>
      </c>
      <c r="J90" s="71">
        <f>SUM(K90:L90)</f>
        <v>1000</v>
      </c>
      <c r="K90" s="71">
        <f>SUM(N90,Q90,T90)</f>
        <v>503</v>
      </c>
      <c r="L90" s="71">
        <f>SUM(O90,R90,U90)</f>
        <v>497</v>
      </c>
      <c r="M90" s="71">
        <f>N90+O90</f>
        <v>326</v>
      </c>
      <c r="N90" s="71">
        <v>166</v>
      </c>
      <c r="O90" s="71">
        <v>160</v>
      </c>
      <c r="P90" s="71">
        <f t="shared" si="28"/>
        <v>319</v>
      </c>
      <c r="Q90" s="71">
        <v>170</v>
      </c>
      <c r="R90" s="71">
        <v>149</v>
      </c>
      <c r="S90" s="71">
        <f>T90+U90</f>
        <v>355</v>
      </c>
      <c r="T90" s="71">
        <v>167</v>
      </c>
      <c r="U90" s="71">
        <v>188</v>
      </c>
      <c r="V90" s="19"/>
    </row>
    <row r="91" spans="1:22" s="17" customFormat="1" ht="24" customHeight="1">
      <c r="A91" s="78" t="s">
        <v>109</v>
      </c>
      <c r="B91" s="69"/>
      <c r="C91" s="70"/>
      <c r="D91" s="70"/>
      <c r="E91" s="70"/>
      <c r="F91" s="71"/>
      <c r="G91" s="70"/>
      <c r="H91" s="70"/>
      <c r="I91" s="70" t="s">
        <v>26</v>
      </c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19"/>
    </row>
    <row r="92" spans="1:22" s="17" customFormat="1" ht="12.75" customHeight="1">
      <c r="A92" s="65" t="s">
        <v>110</v>
      </c>
      <c r="B92" s="69"/>
      <c r="C92" s="70">
        <f>SUM(D92,E92)</f>
        <v>3</v>
      </c>
      <c r="D92" s="70">
        <v>3</v>
      </c>
      <c r="E92" s="70">
        <v>0</v>
      </c>
      <c r="F92" s="71">
        <f t="shared" si="36"/>
        <v>28</v>
      </c>
      <c r="G92" s="70">
        <v>25</v>
      </c>
      <c r="H92" s="70">
        <v>0</v>
      </c>
      <c r="I92" s="70">
        <v>3</v>
      </c>
      <c r="J92" s="71">
        <f>SUM(K92:L92)</f>
        <v>795</v>
      </c>
      <c r="K92" s="71">
        <f>SUM(N92,Q92,T92)</f>
        <v>402</v>
      </c>
      <c r="L92" s="71">
        <f>SUM(O92,R92,U92)</f>
        <v>393</v>
      </c>
      <c r="M92" s="71">
        <f>N92+O92</f>
        <v>265</v>
      </c>
      <c r="N92" s="71">
        <v>126</v>
      </c>
      <c r="O92" s="71">
        <v>139</v>
      </c>
      <c r="P92" s="71">
        <f>Q92+R92</f>
        <v>246</v>
      </c>
      <c r="Q92" s="71">
        <v>135</v>
      </c>
      <c r="R92" s="71">
        <v>111</v>
      </c>
      <c r="S92" s="71">
        <f>T92+U92</f>
        <v>284</v>
      </c>
      <c r="T92" s="71">
        <v>141</v>
      </c>
      <c r="U92" s="71">
        <v>143</v>
      </c>
      <c r="V92" s="19"/>
    </row>
    <row r="93" spans="1:22" s="17" customFormat="1" ht="12.75" customHeight="1">
      <c r="A93" s="65" t="s">
        <v>111</v>
      </c>
      <c r="B93" s="69"/>
      <c r="C93" s="70">
        <f>SUM(D93,E93)</f>
        <v>4</v>
      </c>
      <c r="D93" s="70">
        <v>4</v>
      </c>
      <c r="E93" s="70">
        <v>0</v>
      </c>
      <c r="F93" s="71">
        <f t="shared" si="36"/>
        <v>41</v>
      </c>
      <c r="G93" s="70">
        <v>39</v>
      </c>
      <c r="H93" s="70">
        <v>0</v>
      </c>
      <c r="I93" s="70">
        <v>2</v>
      </c>
      <c r="J93" s="71">
        <f>SUM(K93:L93)</f>
        <v>1358</v>
      </c>
      <c r="K93" s="71">
        <f>SUM(N93,Q93,T93)</f>
        <v>730</v>
      </c>
      <c r="L93" s="71">
        <f>SUM(O93,R93,U93)</f>
        <v>628</v>
      </c>
      <c r="M93" s="71">
        <f>N93+O93</f>
        <v>442</v>
      </c>
      <c r="N93" s="71">
        <v>244</v>
      </c>
      <c r="O93" s="71">
        <v>198</v>
      </c>
      <c r="P93" s="71">
        <f>Q93+R93</f>
        <v>478</v>
      </c>
      <c r="Q93" s="71">
        <v>264</v>
      </c>
      <c r="R93" s="71">
        <v>214</v>
      </c>
      <c r="S93" s="71">
        <f>T93+U93</f>
        <v>438</v>
      </c>
      <c r="T93" s="71">
        <v>222</v>
      </c>
      <c r="U93" s="71">
        <v>216</v>
      </c>
      <c r="V93" s="19"/>
    </row>
    <row r="94" spans="1:22" s="17" customFormat="1" ht="24" customHeight="1">
      <c r="A94" s="78" t="s">
        <v>112</v>
      </c>
      <c r="B94" s="69"/>
      <c r="C94" s="70"/>
      <c r="D94" s="70"/>
      <c r="E94" s="70"/>
      <c r="F94" s="71"/>
      <c r="G94" s="70"/>
      <c r="H94" s="70"/>
      <c r="I94" s="70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19"/>
    </row>
    <row r="95" spans="1:22" s="17" customFormat="1" ht="12.75" customHeight="1">
      <c r="A95" s="65" t="s">
        <v>113</v>
      </c>
      <c r="B95" s="69"/>
      <c r="C95" s="70">
        <f>SUM(D95,E95)</f>
        <v>4</v>
      </c>
      <c r="D95" s="70">
        <v>4</v>
      </c>
      <c r="E95" s="70">
        <v>0</v>
      </c>
      <c r="F95" s="71">
        <f t="shared" si="36"/>
        <v>45</v>
      </c>
      <c r="G95" s="70">
        <v>42</v>
      </c>
      <c r="H95" s="70">
        <v>0</v>
      </c>
      <c r="I95" s="70">
        <v>3</v>
      </c>
      <c r="J95" s="71">
        <f>SUM(K95:L95)</f>
        <v>1420</v>
      </c>
      <c r="K95" s="71">
        <f>SUM(N95,Q95,T95)</f>
        <v>713</v>
      </c>
      <c r="L95" s="71">
        <f>SUM(O95,R95,U95)</f>
        <v>707</v>
      </c>
      <c r="M95" s="71">
        <f>N95+O95</f>
        <v>500</v>
      </c>
      <c r="N95" s="71">
        <v>256</v>
      </c>
      <c r="O95" s="71">
        <v>244</v>
      </c>
      <c r="P95" s="71">
        <f>Q95+R95</f>
        <v>460</v>
      </c>
      <c r="Q95" s="71">
        <v>219</v>
      </c>
      <c r="R95" s="71">
        <v>241</v>
      </c>
      <c r="S95" s="71">
        <f>T95+U95</f>
        <v>460</v>
      </c>
      <c r="T95" s="71">
        <v>238</v>
      </c>
      <c r="U95" s="71">
        <v>222</v>
      </c>
      <c r="V95" s="19"/>
    </row>
    <row r="96" spans="1:22" s="17" customFormat="1" ht="12.75" customHeight="1">
      <c r="A96" s="65" t="s">
        <v>114</v>
      </c>
      <c r="B96" s="69"/>
      <c r="C96" s="70">
        <f>SUM(D96,E96)</f>
        <v>2</v>
      </c>
      <c r="D96" s="70">
        <v>2</v>
      </c>
      <c r="E96" s="70">
        <v>0</v>
      </c>
      <c r="F96" s="71">
        <f t="shared" si="36"/>
        <v>30</v>
      </c>
      <c r="G96" s="70">
        <v>29</v>
      </c>
      <c r="H96" s="70">
        <v>0</v>
      </c>
      <c r="I96" s="70">
        <v>1</v>
      </c>
      <c r="J96" s="71">
        <f>SUM(K96:L96)</f>
        <v>1044</v>
      </c>
      <c r="K96" s="71">
        <f>SUM(N96,Q96,T96)</f>
        <v>506</v>
      </c>
      <c r="L96" s="71">
        <f>SUM(O96,R96,U96)</f>
        <v>538</v>
      </c>
      <c r="M96" s="71">
        <f>N96+O96</f>
        <v>324</v>
      </c>
      <c r="N96" s="71">
        <v>153</v>
      </c>
      <c r="O96" s="71">
        <v>171</v>
      </c>
      <c r="P96" s="71">
        <f>Q96+R96</f>
        <v>371</v>
      </c>
      <c r="Q96" s="71">
        <v>176</v>
      </c>
      <c r="R96" s="71">
        <v>195</v>
      </c>
      <c r="S96" s="71">
        <f>T96+U96</f>
        <v>349</v>
      </c>
      <c r="T96" s="71">
        <v>177</v>
      </c>
      <c r="U96" s="71">
        <v>172</v>
      </c>
      <c r="V96" s="19"/>
    </row>
    <row r="97" spans="1:22" s="21" customFormat="1" ht="6" customHeight="1">
      <c r="A97" s="74"/>
      <c r="B97" s="75"/>
      <c r="C97" s="79"/>
      <c r="D97" s="76"/>
      <c r="E97" s="76"/>
      <c r="F97" s="20"/>
      <c r="G97" s="76"/>
      <c r="H97" s="76"/>
      <c r="I97" s="76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19"/>
    </row>
    <row r="98" spans="1:22" s="21" customFormat="1" ht="19.5" customHeight="1">
      <c r="A98" s="80" t="s">
        <v>42</v>
      </c>
      <c r="B98" s="81"/>
      <c r="C98" s="82"/>
      <c r="D98" s="82"/>
      <c r="E98" s="82"/>
      <c r="F98" s="71"/>
      <c r="G98" s="82"/>
      <c r="H98" s="82"/>
      <c r="I98" s="82"/>
      <c r="J98" s="71"/>
      <c r="K98" s="71"/>
      <c r="L98" s="83"/>
      <c r="M98" s="71"/>
      <c r="N98" s="71"/>
      <c r="O98" s="71"/>
      <c r="P98" s="71"/>
      <c r="Q98" s="71"/>
      <c r="R98" s="71"/>
      <c r="S98" s="71"/>
      <c r="T98" s="71"/>
      <c r="U98" s="71"/>
      <c r="V98" s="19"/>
    </row>
    <row r="99" spans="1:22" s="24" customFormat="1" ht="24" customHeight="1">
      <c r="A99" s="84" t="s">
        <v>29</v>
      </c>
      <c r="B99" s="85"/>
      <c r="C99" s="86"/>
      <c r="D99" s="85"/>
      <c r="E99" s="85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26" customFormat="1" ht="12.75" customHeight="1">
      <c r="A100" s="11" t="s">
        <v>31</v>
      </c>
      <c r="B100" s="62"/>
      <c r="C100" s="67">
        <f>SUM(D100,E100)</f>
        <v>1</v>
      </c>
      <c r="D100" s="67">
        <v>1</v>
      </c>
      <c r="E100" s="67">
        <v>0</v>
      </c>
      <c r="F100" s="12">
        <f>SUM(G100:I100)</f>
        <v>12</v>
      </c>
      <c r="G100" s="67">
        <v>12</v>
      </c>
      <c r="H100" s="67">
        <v>0</v>
      </c>
      <c r="I100" s="67">
        <v>0</v>
      </c>
      <c r="J100" s="12">
        <f>K100+L100</f>
        <v>512</v>
      </c>
      <c r="K100" s="12">
        <f>SUM(N100,Q100,T100)</f>
        <v>256</v>
      </c>
      <c r="L100" s="12">
        <f>SUM(O100,R100,U100)</f>
        <v>256</v>
      </c>
      <c r="M100" s="12">
        <f>N100+O100</f>
        <v>166</v>
      </c>
      <c r="N100" s="12">
        <v>84</v>
      </c>
      <c r="O100" s="12">
        <v>82</v>
      </c>
      <c r="P100" s="12">
        <f>Q100+R100</f>
        <v>170</v>
      </c>
      <c r="Q100" s="12">
        <v>83</v>
      </c>
      <c r="R100" s="12">
        <v>87</v>
      </c>
      <c r="S100" s="12">
        <f>T100+U100</f>
        <v>176</v>
      </c>
      <c r="T100" s="12">
        <v>89</v>
      </c>
      <c r="U100" s="12">
        <v>87</v>
      </c>
      <c r="V100" s="25"/>
    </row>
    <row r="101" spans="1:22" s="15" customFormat="1" ht="24" customHeight="1">
      <c r="A101" s="30" t="s">
        <v>30</v>
      </c>
      <c r="B101" s="11"/>
      <c r="C101" s="87"/>
      <c r="D101" s="11"/>
      <c r="E101" s="1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26" customFormat="1" ht="12.75" customHeight="1">
      <c r="A102" s="11" t="s">
        <v>31</v>
      </c>
      <c r="B102" s="62"/>
      <c r="C102" s="67">
        <f aca="true" t="shared" si="37" ref="C102:C113">SUM(D102,E102)</f>
        <v>8</v>
      </c>
      <c r="D102" s="67">
        <v>8</v>
      </c>
      <c r="E102" s="67">
        <v>0</v>
      </c>
      <c r="F102" s="12">
        <f aca="true" t="shared" si="38" ref="F102:F113">SUM(G102:I102)</f>
        <v>110</v>
      </c>
      <c r="G102" s="67">
        <v>110</v>
      </c>
      <c r="H102" s="67">
        <v>0</v>
      </c>
      <c r="I102" s="67">
        <v>0</v>
      </c>
      <c r="J102" s="12">
        <v>3699</v>
      </c>
      <c r="K102" s="12">
        <v>1611</v>
      </c>
      <c r="L102" s="12">
        <v>2088</v>
      </c>
      <c r="M102" s="12">
        <v>1356</v>
      </c>
      <c r="N102" s="12">
        <v>611</v>
      </c>
      <c r="O102" s="12">
        <v>745</v>
      </c>
      <c r="P102" s="12">
        <v>1249</v>
      </c>
      <c r="Q102" s="12">
        <v>534</v>
      </c>
      <c r="R102" s="12">
        <v>715</v>
      </c>
      <c r="S102" s="12">
        <v>1094</v>
      </c>
      <c r="T102" s="12">
        <v>466</v>
      </c>
      <c r="U102" s="12">
        <v>628</v>
      </c>
      <c r="V102" s="25"/>
    </row>
    <row r="103" spans="1:22" s="26" customFormat="1" ht="12.75" customHeight="1">
      <c r="A103" s="11" t="s">
        <v>32</v>
      </c>
      <c r="B103" s="62"/>
      <c r="C103" s="67">
        <f t="shared" si="37"/>
        <v>4</v>
      </c>
      <c r="D103" s="67">
        <v>4</v>
      </c>
      <c r="E103" s="67">
        <v>0</v>
      </c>
      <c r="F103" s="12">
        <f t="shared" si="38"/>
        <v>49</v>
      </c>
      <c r="G103" s="67">
        <v>49</v>
      </c>
      <c r="H103" s="67">
        <v>0</v>
      </c>
      <c r="I103" s="67">
        <v>0</v>
      </c>
      <c r="J103" s="12">
        <v>1624</v>
      </c>
      <c r="K103" s="12">
        <v>1128</v>
      </c>
      <c r="L103" s="12">
        <v>496</v>
      </c>
      <c r="M103" s="12">
        <v>479</v>
      </c>
      <c r="N103" s="12">
        <v>327</v>
      </c>
      <c r="O103" s="12">
        <v>152</v>
      </c>
      <c r="P103" s="12">
        <v>527</v>
      </c>
      <c r="Q103" s="12">
        <v>375</v>
      </c>
      <c r="R103" s="12">
        <v>152</v>
      </c>
      <c r="S103" s="12">
        <v>618</v>
      </c>
      <c r="T103" s="12">
        <v>426</v>
      </c>
      <c r="U103" s="12">
        <v>192</v>
      </c>
      <c r="V103" s="25"/>
    </row>
    <row r="104" spans="1:22" s="26" customFormat="1" ht="12.75" customHeight="1">
      <c r="A104" s="11" t="s">
        <v>33</v>
      </c>
      <c r="B104" s="62"/>
      <c r="C104" s="67">
        <f t="shared" si="37"/>
        <v>2</v>
      </c>
      <c r="D104" s="67">
        <v>2</v>
      </c>
      <c r="E104" s="67">
        <v>0</v>
      </c>
      <c r="F104" s="12">
        <f t="shared" si="38"/>
        <v>14</v>
      </c>
      <c r="G104" s="67">
        <v>14</v>
      </c>
      <c r="H104" s="67">
        <v>0</v>
      </c>
      <c r="I104" s="67">
        <v>0</v>
      </c>
      <c r="J104" s="12">
        <v>390</v>
      </c>
      <c r="K104" s="12">
        <v>189</v>
      </c>
      <c r="L104" s="12">
        <v>201</v>
      </c>
      <c r="M104" s="12">
        <v>122</v>
      </c>
      <c r="N104" s="12">
        <v>65</v>
      </c>
      <c r="O104" s="12">
        <v>57</v>
      </c>
      <c r="P104" s="12">
        <v>118</v>
      </c>
      <c r="Q104" s="12">
        <v>50</v>
      </c>
      <c r="R104" s="12">
        <v>68</v>
      </c>
      <c r="S104" s="12">
        <v>150</v>
      </c>
      <c r="T104" s="12">
        <v>74</v>
      </c>
      <c r="U104" s="12">
        <v>76</v>
      </c>
      <c r="V104" s="25"/>
    </row>
    <row r="105" spans="1:22" s="26" customFormat="1" ht="12.75" customHeight="1">
      <c r="A105" s="88" t="s">
        <v>59</v>
      </c>
      <c r="B105" s="62"/>
      <c r="C105" s="67">
        <f>SUM(D105,E105)</f>
        <v>1</v>
      </c>
      <c r="D105" s="67">
        <v>1</v>
      </c>
      <c r="E105" s="67">
        <v>0</v>
      </c>
      <c r="F105" s="12">
        <f>SUM(G105:I105)</f>
        <v>7</v>
      </c>
      <c r="G105" s="67">
        <v>7</v>
      </c>
      <c r="H105" s="67">
        <v>0</v>
      </c>
      <c r="I105" s="67">
        <v>0</v>
      </c>
      <c r="J105" s="12">
        <v>242</v>
      </c>
      <c r="K105" s="12">
        <v>121</v>
      </c>
      <c r="L105" s="12">
        <v>121</v>
      </c>
      <c r="M105" s="12">
        <v>129</v>
      </c>
      <c r="N105" s="12">
        <v>69</v>
      </c>
      <c r="O105" s="12">
        <v>60</v>
      </c>
      <c r="P105" s="12">
        <v>113</v>
      </c>
      <c r="Q105" s="12">
        <v>52</v>
      </c>
      <c r="R105" s="12">
        <v>61</v>
      </c>
      <c r="S105" s="12">
        <v>0</v>
      </c>
      <c r="T105" s="12">
        <v>0</v>
      </c>
      <c r="U105" s="12">
        <v>0</v>
      </c>
      <c r="V105" s="25"/>
    </row>
    <row r="106" spans="1:22" s="26" customFormat="1" ht="12.75" customHeight="1">
      <c r="A106" s="11" t="s">
        <v>60</v>
      </c>
      <c r="B106" s="62"/>
      <c r="C106" s="67">
        <f t="shared" si="37"/>
        <v>1</v>
      </c>
      <c r="D106" s="67">
        <v>1</v>
      </c>
      <c r="E106" s="67">
        <v>0</v>
      </c>
      <c r="F106" s="12">
        <f t="shared" si="38"/>
        <v>9</v>
      </c>
      <c r="G106" s="67">
        <v>9</v>
      </c>
      <c r="H106" s="67">
        <v>0</v>
      </c>
      <c r="I106" s="67">
        <v>0</v>
      </c>
      <c r="J106" s="12">
        <v>216</v>
      </c>
      <c r="K106" s="12">
        <v>116</v>
      </c>
      <c r="L106" s="12">
        <v>100</v>
      </c>
      <c r="M106" s="12">
        <v>70</v>
      </c>
      <c r="N106" s="12">
        <v>36</v>
      </c>
      <c r="O106" s="12">
        <v>34</v>
      </c>
      <c r="P106" s="12">
        <v>75</v>
      </c>
      <c r="Q106" s="12">
        <v>42</v>
      </c>
      <c r="R106" s="12">
        <v>33</v>
      </c>
      <c r="S106" s="12">
        <v>71</v>
      </c>
      <c r="T106" s="12">
        <v>38</v>
      </c>
      <c r="U106" s="12">
        <v>33</v>
      </c>
      <c r="V106" s="25"/>
    </row>
    <row r="107" spans="1:22" s="26" customFormat="1" ht="12.75" customHeight="1">
      <c r="A107" s="88" t="s">
        <v>61</v>
      </c>
      <c r="B107" s="62"/>
      <c r="C107" s="67">
        <f>SUM(D107,E107)</f>
        <v>1</v>
      </c>
      <c r="D107" s="67">
        <v>1</v>
      </c>
      <c r="E107" s="67">
        <v>0</v>
      </c>
      <c r="F107" s="12">
        <f>SUM(G107:I107)</f>
        <v>9</v>
      </c>
      <c r="G107" s="67">
        <v>9</v>
      </c>
      <c r="H107" s="67">
        <v>0</v>
      </c>
      <c r="I107" s="67">
        <v>0</v>
      </c>
      <c r="J107" s="12">
        <v>273</v>
      </c>
      <c r="K107" s="12">
        <v>156</v>
      </c>
      <c r="L107" s="12">
        <v>117</v>
      </c>
      <c r="M107" s="12">
        <v>84</v>
      </c>
      <c r="N107" s="67">
        <v>50</v>
      </c>
      <c r="O107" s="12">
        <v>34</v>
      </c>
      <c r="P107" s="12">
        <v>96</v>
      </c>
      <c r="Q107" s="67">
        <v>53</v>
      </c>
      <c r="R107" s="12">
        <v>43</v>
      </c>
      <c r="S107" s="12">
        <v>93</v>
      </c>
      <c r="T107" s="67">
        <v>53</v>
      </c>
      <c r="U107" s="12">
        <v>40</v>
      </c>
      <c r="V107" s="25"/>
    </row>
    <row r="108" spans="1:22" s="26" customFormat="1" ht="12.75" customHeight="1">
      <c r="A108" s="11" t="s">
        <v>34</v>
      </c>
      <c r="B108" s="62"/>
      <c r="C108" s="67">
        <f t="shared" si="37"/>
        <v>1</v>
      </c>
      <c r="D108" s="67">
        <v>1</v>
      </c>
      <c r="E108" s="67">
        <v>0</v>
      </c>
      <c r="F108" s="12">
        <f t="shared" si="38"/>
        <v>12</v>
      </c>
      <c r="G108" s="67">
        <v>12</v>
      </c>
      <c r="H108" s="67">
        <v>0</v>
      </c>
      <c r="I108" s="67">
        <v>0</v>
      </c>
      <c r="J108" s="12">
        <v>387</v>
      </c>
      <c r="K108" s="12">
        <v>237</v>
      </c>
      <c r="L108" s="12">
        <v>150</v>
      </c>
      <c r="M108" s="12">
        <v>126</v>
      </c>
      <c r="N108" s="12">
        <v>72</v>
      </c>
      <c r="O108" s="12">
        <v>54</v>
      </c>
      <c r="P108" s="12">
        <v>121</v>
      </c>
      <c r="Q108" s="12">
        <v>74</v>
      </c>
      <c r="R108" s="12">
        <v>47</v>
      </c>
      <c r="S108" s="12">
        <v>140</v>
      </c>
      <c r="T108" s="12">
        <v>91</v>
      </c>
      <c r="U108" s="12">
        <v>49</v>
      </c>
      <c r="V108" s="25"/>
    </row>
    <row r="109" spans="1:22" s="26" customFormat="1" ht="12.75" customHeight="1">
      <c r="A109" s="11" t="s">
        <v>35</v>
      </c>
      <c r="B109" s="62"/>
      <c r="C109" s="67">
        <f t="shared" si="37"/>
        <v>1</v>
      </c>
      <c r="D109" s="67">
        <v>1</v>
      </c>
      <c r="E109" s="67">
        <v>0</v>
      </c>
      <c r="F109" s="12">
        <f t="shared" si="38"/>
        <v>18</v>
      </c>
      <c r="G109" s="67">
        <v>18</v>
      </c>
      <c r="H109" s="67">
        <v>0</v>
      </c>
      <c r="I109" s="67">
        <v>0</v>
      </c>
      <c r="J109" s="12">
        <v>613</v>
      </c>
      <c r="K109" s="12">
        <v>347</v>
      </c>
      <c r="L109" s="12">
        <v>266</v>
      </c>
      <c r="M109" s="12">
        <v>205</v>
      </c>
      <c r="N109" s="12">
        <v>119</v>
      </c>
      <c r="O109" s="12">
        <v>86</v>
      </c>
      <c r="P109" s="12">
        <v>215</v>
      </c>
      <c r="Q109" s="12">
        <v>120</v>
      </c>
      <c r="R109" s="12">
        <v>95</v>
      </c>
      <c r="S109" s="12">
        <v>193</v>
      </c>
      <c r="T109" s="12">
        <v>108</v>
      </c>
      <c r="U109" s="12">
        <v>85</v>
      </c>
      <c r="V109" s="25"/>
    </row>
    <row r="110" spans="1:22" s="26" customFormat="1" ht="12.75" customHeight="1">
      <c r="A110" s="11" t="s">
        <v>36</v>
      </c>
      <c r="B110" s="62"/>
      <c r="C110" s="67">
        <f t="shared" si="37"/>
        <v>1</v>
      </c>
      <c r="D110" s="67">
        <v>1</v>
      </c>
      <c r="E110" s="67">
        <v>0</v>
      </c>
      <c r="F110" s="12">
        <f t="shared" si="38"/>
        <v>14</v>
      </c>
      <c r="G110" s="67">
        <v>14</v>
      </c>
      <c r="H110" s="67">
        <v>0</v>
      </c>
      <c r="I110" s="67">
        <v>0</v>
      </c>
      <c r="J110" s="12">
        <v>543</v>
      </c>
      <c r="K110" s="12">
        <v>254</v>
      </c>
      <c r="L110" s="12">
        <v>289</v>
      </c>
      <c r="M110" s="12">
        <v>162</v>
      </c>
      <c r="N110" s="12">
        <v>86</v>
      </c>
      <c r="O110" s="12">
        <v>76</v>
      </c>
      <c r="P110" s="12">
        <v>208</v>
      </c>
      <c r="Q110" s="12">
        <v>93</v>
      </c>
      <c r="R110" s="12">
        <v>115</v>
      </c>
      <c r="S110" s="12">
        <v>173</v>
      </c>
      <c r="T110" s="12">
        <v>75</v>
      </c>
      <c r="U110" s="12">
        <v>98</v>
      </c>
      <c r="V110" s="25"/>
    </row>
    <row r="111" spans="1:22" s="26" customFormat="1" ht="12.75" customHeight="1">
      <c r="A111" s="11" t="s">
        <v>39</v>
      </c>
      <c r="B111" s="62"/>
      <c r="C111" s="67">
        <f t="shared" si="37"/>
        <v>2</v>
      </c>
      <c r="D111" s="67">
        <v>2</v>
      </c>
      <c r="E111" s="67">
        <v>0</v>
      </c>
      <c r="F111" s="12">
        <f>SUM(G111:I111)</f>
        <v>18</v>
      </c>
      <c r="G111" s="67">
        <v>18</v>
      </c>
      <c r="H111" s="67">
        <v>0</v>
      </c>
      <c r="I111" s="67">
        <v>0</v>
      </c>
      <c r="J111" s="12">
        <v>652</v>
      </c>
      <c r="K111" s="12">
        <v>640</v>
      </c>
      <c r="L111" s="12">
        <v>12</v>
      </c>
      <c r="M111" s="12">
        <v>232</v>
      </c>
      <c r="N111" s="12">
        <v>220</v>
      </c>
      <c r="O111" s="67">
        <v>12</v>
      </c>
      <c r="P111" s="12">
        <v>204</v>
      </c>
      <c r="Q111" s="12">
        <v>204</v>
      </c>
      <c r="R111" s="67">
        <v>0</v>
      </c>
      <c r="S111" s="12">
        <v>216</v>
      </c>
      <c r="T111" s="12">
        <v>216</v>
      </c>
      <c r="U111" s="67">
        <v>0</v>
      </c>
      <c r="V111" s="25"/>
    </row>
    <row r="112" spans="1:22" s="26" customFormat="1" ht="12.75" customHeight="1">
      <c r="A112" s="11" t="s">
        <v>40</v>
      </c>
      <c r="B112" s="62"/>
      <c r="C112" s="67">
        <f t="shared" si="37"/>
        <v>1</v>
      </c>
      <c r="D112" s="67">
        <v>1</v>
      </c>
      <c r="E112" s="67">
        <v>0</v>
      </c>
      <c r="F112" s="12">
        <f t="shared" si="38"/>
        <v>6</v>
      </c>
      <c r="G112" s="67">
        <v>6</v>
      </c>
      <c r="H112" s="67">
        <v>0</v>
      </c>
      <c r="I112" s="67">
        <v>0</v>
      </c>
      <c r="J112" s="12">
        <v>102</v>
      </c>
      <c r="K112" s="12">
        <v>61</v>
      </c>
      <c r="L112" s="12">
        <v>41</v>
      </c>
      <c r="M112" s="12">
        <v>29</v>
      </c>
      <c r="N112" s="12">
        <v>18</v>
      </c>
      <c r="O112" s="12">
        <v>11</v>
      </c>
      <c r="P112" s="12">
        <v>33</v>
      </c>
      <c r="Q112" s="12">
        <v>20</v>
      </c>
      <c r="R112" s="12">
        <v>13</v>
      </c>
      <c r="S112" s="12">
        <v>40</v>
      </c>
      <c r="T112" s="12">
        <v>23</v>
      </c>
      <c r="U112" s="12">
        <v>17</v>
      </c>
      <c r="V112" s="25"/>
    </row>
    <row r="113" spans="1:22" s="26" customFormat="1" ht="12.75" customHeight="1">
      <c r="A113" s="11" t="s">
        <v>41</v>
      </c>
      <c r="B113" s="62"/>
      <c r="C113" s="67">
        <f t="shared" si="37"/>
        <v>1</v>
      </c>
      <c r="D113" s="67">
        <v>1</v>
      </c>
      <c r="E113" s="67">
        <v>0</v>
      </c>
      <c r="F113" s="12">
        <f t="shared" si="38"/>
        <v>9</v>
      </c>
      <c r="G113" s="67">
        <v>9</v>
      </c>
      <c r="H113" s="67">
        <v>0</v>
      </c>
      <c r="I113" s="67">
        <v>0</v>
      </c>
      <c r="J113" s="12">
        <v>230</v>
      </c>
      <c r="K113" s="12">
        <v>0</v>
      </c>
      <c r="L113" s="12">
        <v>230</v>
      </c>
      <c r="M113" s="12">
        <v>61</v>
      </c>
      <c r="N113" s="67">
        <v>0</v>
      </c>
      <c r="O113" s="12">
        <v>61</v>
      </c>
      <c r="P113" s="12">
        <v>72</v>
      </c>
      <c r="Q113" s="67">
        <v>0</v>
      </c>
      <c r="R113" s="12">
        <v>72</v>
      </c>
      <c r="S113" s="12">
        <v>97</v>
      </c>
      <c r="T113" s="67">
        <v>0</v>
      </c>
      <c r="U113" s="12">
        <v>97</v>
      </c>
      <c r="V113" s="25"/>
    </row>
    <row r="114" spans="1:22" s="28" customFormat="1" ht="12.75" customHeight="1">
      <c r="A114" s="89" t="s">
        <v>117</v>
      </c>
      <c r="B114" s="90"/>
      <c r="C114" s="91">
        <f>SUM(D114,E114)</f>
        <v>1</v>
      </c>
      <c r="D114" s="91">
        <v>1</v>
      </c>
      <c r="E114" s="91">
        <v>0</v>
      </c>
      <c r="F114" s="92">
        <f>SUM(G114:I114)</f>
        <v>6</v>
      </c>
      <c r="G114" s="91">
        <v>6</v>
      </c>
      <c r="H114" s="91">
        <v>0</v>
      </c>
      <c r="I114" s="91">
        <v>0</v>
      </c>
      <c r="J114" s="92">
        <v>158</v>
      </c>
      <c r="K114" s="92">
        <v>84</v>
      </c>
      <c r="L114" s="92">
        <v>74</v>
      </c>
      <c r="M114" s="92">
        <v>56</v>
      </c>
      <c r="N114" s="91">
        <v>31</v>
      </c>
      <c r="O114" s="92">
        <v>25</v>
      </c>
      <c r="P114" s="92">
        <v>60</v>
      </c>
      <c r="Q114" s="91">
        <v>25</v>
      </c>
      <c r="R114" s="91">
        <v>35</v>
      </c>
      <c r="S114" s="92">
        <v>42</v>
      </c>
      <c r="T114" s="91">
        <v>28</v>
      </c>
      <c r="U114" s="91">
        <v>14</v>
      </c>
      <c r="V114" s="27"/>
    </row>
    <row r="115" spans="1:22" s="26" customFormat="1" ht="12.75" customHeight="1">
      <c r="A115" s="11"/>
      <c r="B115" s="30"/>
      <c r="C115" s="67"/>
      <c r="D115" s="67"/>
      <c r="E115" s="67"/>
      <c r="F115" s="12"/>
      <c r="G115" s="67"/>
      <c r="H115" s="67"/>
      <c r="I115" s="67"/>
      <c r="J115" s="12"/>
      <c r="K115" s="12"/>
      <c r="L115" s="12"/>
      <c r="M115" s="12"/>
      <c r="N115" s="67"/>
      <c r="O115" s="12"/>
      <c r="P115" s="12"/>
      <c r="Q115" s="67"/>
      <c r="R115" s="12"/>
      <c r="S115" s="12"/>
      <c r="T115" s="67"/>
      <c r="U115" s="12"/>
      <c r="V115" s="25"/>
    </row>
    <row r="116" spans="1:22" s="26" customFormat="1" ht="12.75" customHeight="1">
      <c r="A116" s="11"/>
      <c r="B116" s="30"/>
      <c r="C116" s="67"/>
      <c r="D116" s="67"/>
      <c r="E116" s="67"/>
      <c r="F116" s="12"/>
      <c r="G116" s="67"/>
      <c r="H116" s="67"/>
      <c r="I116" s="67"/>
      <c r="J116" s="12"/>
      <c r="K116" s="12"/>
      <c r="L116" s="12"/>
      <c r="M116" s="12"/>
      <c r="N116" s="67"/>
      <c r="O116" s="12"/>
      <c r="P116" s="12"/>
      <c r="Q116" s="67"/>
      <c r="R116" s="12"/>
      <c r="S116" s="12"/>
      <c r="T116" s="67"/>
      <c r="U116" s="12"/>
      <c r="V116" s="25"/>
    </row>
  </sheetData>
  <sheetProtection sheet="1"/>
  <mergeCells count="4">
    <mergeCell ref="A3:A4"/>
    <mergeCell ref="A59:A60"/>
    <mergeCell ref="G2:L2"/>
    <mergeCell ref="G58:L5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3" r:id="rId1"/>
  <headerFooter alignWithMargins="0">
    <oddFooter>&amp;C- &amp;P+61 -</oddFooter>
  </headerFooter>
  <rowBreaks count="1" manualBreakCount="1">
    <brk id="56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2012-10-15T02:09:49Z</cp:lastPrinted>
  <dcterms:created xsi:type="dcterms:W3CDTF">1999-10-01T05:37:55Z</dcterms:created>
  <dcterms:modified xsi:type="dcterms:W3CDTF">2012-10-24T01:25:10Z</dcterms:modified>
  <cp:category/>
  <cp:version/>
  <cp:contentType/>
  <cp:contentStatus/>
</cp:coreProperties>
</file>