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45" activeTab="0"/>
  </bookViews>
  <sheets>
    <sheet name="第30表 " sheetId="1" r:id="rId1"/>
  </sheets>
  <definedNames>
    <definedName name="_xlnm.Print_Area" localSheetId="0">'第30表 '!$A$1:$AT$103</definedName>
  </definedNames>
  <calcPr fullCalcOnLoad="1"/>
</workbook>
</file>

<file path=xl/sharedStrings.xml><?xml version="1.0" encoding="utf-8"?>
<sst xmlns="http://schemas.openxmlformats.org/spreadsheetml/2006/main" count="271" uniqueCount="137">
  <si>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</si>
  <si>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</si>
  <si>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</si>
  <si>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</si>
  <si>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</si>
  <si>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</si>
  <si>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</si>
  <si>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</si>
  <si>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</si>
  <si>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</si>
  <si>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</si>
  <si>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</si>
  <si>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</si>
  <si>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</si>
  <si>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</si>
  <si>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</si>
  <si>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</si>
  <si>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</si>
  <si>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</si>
  <si>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</si>
  <si>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</si>
  <si>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</si>
  <si>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</si>
  <si>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</si>
  <si>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</si>
  <si>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</si>
  <si>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</si>
  <si>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</si>
  <si>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</si>
  <si>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</si>
  <si>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</si>
  <si>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</si>
  <si>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</si>
  <si>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</si>
  <si>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</si>
  <si>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</si>
  <si>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</si>
  <si>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</si>
  <si>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</si>
  <si>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</si>
  <si>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</si>
  <si>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</si>
  <si>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</si>
  <si>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</si>
  <si>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</si>
  <si>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</si>
  <si>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</si>
  <si>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</si>
  <si>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</si>
  <si>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</si>
  <si>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</si>
  <si>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</si>
  <si>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</si>
  <si>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</si>
  <si>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</si>
  <si>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</si>
  <si>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</si>
  <si>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</si>
  <si>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</si>
  <si>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</si>
  <si>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</si>
  <si>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</si>
  <si>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</si>
  <si>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</si>
  <si>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</si>
  <si>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</si>
  <si>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</si>
  <si>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</si>
  <si>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</si>
  <si>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</si>
  <si>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</si>
  <si>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</si>
  <si>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</si>
  <si>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</si>
  <si>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</si>
  <si>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</si>
  <si>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</si>
  <si>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</si>
  <si>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</si>
  <si>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</si>
  <si>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</si>
  <si>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</si>
  <si>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</si>
  <si>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</si>
  <si>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</si>
  <si>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</si>
  <si>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</si>
  <si>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</si>
  <si>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</si>
  <si>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</si>
  <si>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</si>
  <si>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</si>
  <si>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</si>
  <si>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</si>
  <si>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</si>
  <si>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</si>
  <si>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</si>
  <si>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</si>
  <si>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</si>
  <si>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</si>
  <si>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</si>
  <si>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</si>
  <si>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</si>
  <si>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</si>
  <si>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</si>
  <si>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</si>
  <si>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</si>
  <si>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</si>
  <si>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</si>
  <si>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</si>
  <si>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</si>
  <si>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</si>
  <si>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</si>
  <si>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</si>
  <si>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</si>
  <si>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</si>
  <si>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</si>
  <si>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</si>
  <si>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</si>
  <si>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</si>
  <si>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</si>
  <si>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</si>
  <si>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</si>
  <si>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</si>
  <si>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</si>
  <si>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</si>
  <si>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</si>
  <si>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</si>
  <si>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</si>
  <si>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蓮田市</t>
  </si>
  <si>
    <t>坂戸市</t>
  </si>
  <si>
    <t>幸手市</t>
  </si>
  <si>
    <t>特別支援学校高等部　（本 科）</t>
  </si>
  <si>
    <t xml:space="preserve"> 不詳・死亡</t>
  </si>
  <si>
    <t>第３０表　　市　　町　　村　　別　　状　　況　　別　</t>
  </si>
  <si>
    <t>平成23年３月</t>
  </si>
  <si>
    <t>平成24年３月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</si>
</sst>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45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76" fontId="2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5" fillId="0" borderId="10" xfId="61" applyNumberFormat="1" applyFont="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>
      <alignment horizontal="centerContinuous"/>
      <protection/>
    </xf>
    <xf numFmtId="176" fontId="5" fillId="0" borderId="11" xfId="61" applyNumberFormat="1" applyFont="1" applyFill="1" applyBorder="1" applyAlignment="1">
      <alignment horizontal="centerContinuous"/>
      <protection/>
    </xf>
    <xf numFmtId="176" fontId="5" fillId="0" borderId="10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11" xfId="61" applyNumberFormat="1" applyFont="1" applyFill="1" applyBorder="1" applyAlignment="1">
      <alignment horizontal="distributed"/>
      <protection/>
    </xf>
    <xf numFmtId="176" fontId="5" fillId="0" borderId="12" xfId="61" applyNumberFormat="1" applyFont="1" applyFill="1" applyBorder="1" applyAlignment="1">
      <alignment horizontal="distributed" vertical="top"/>
      <protection/>
    </xf>
    <xf numFmtId="176" fontId="5" fillId="0" borderId="10" xfId="61" applyNumberFormat="1" applyFont="1" applyFill="1" applyBorder="1" applyAlignment="1">
      <alignment vertical="top"/>
      <protection/>
    </xf>
    <xf numFmtId="176" fontId="5" fillId="0" borderId="13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horizontal="centerContinuous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 applyProtection="1">
      <alignment vertical="top"/>
      <protection locked="0"/>
    </xf>
    <xf numFmtId="176" fontId="5" fillId="0" borderId="13" xfId="61" applyNumberFormat="1" applyFont="1" applyFill="1" applyBorder="1">
      <alignment/>
      <protection/>
    </xf>
    <xf numFmtId="176" fontId="5" fillId="0" borderId="16" xfId="61" applyNumberFormat="1" applyFont="1" applyFill="1" applyBorder="1">
      <alignment/>
      <protection/>
    </xf>
    <xf numFmtId="176" fontId="7" fillId="0" borderId="0" xfId="60" applyNumberFormat="1" applyFont="1" applyFill="1" applyBorder="1" applyAlignment="1">
      <alignment horizontal="distributed"/>
      <protection/>
    </xf>
    <xf numFmtId="176" fontId="5" fillId="0" borderId="11" xfId="60" applyNumberFormat="1" applyFont="1" applyFill="1" applyBorder="1" applyAlignment="1">
      <alignment horizontal="distributed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distributed"/>
      <protection/>
    </xf>
    <xf numFmtId="176" fontId="5" fillId="0" borderId="0" xfId="60" applyNumberFormat="1" applyFont="1" applyFill="1" applyBorder="1">
      <alignment/>
      <protection/>
    </xf>
    <xf numFmtId="176" fontId="5" fillId="0" borderId="12" xfId="60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5" fillId="0" borderId="17" xfId="61" applyNumberFormat="1" applyFont="1" applyFill="1" applyBorder="1" applyAlignment="1">
      <alignment vertical="top"/>
      <protection/>
    </xf>
    <xf numFmtId="176" fontId="5" fillId="0" borderId="18" xfId="61" applyNumberFormat="1" applyFont="1" applyFill="1" applyBorder="1" applyAlignment="1">
      <alignment horizontal="center" vertical="center" shrinkToFit="1"/>
      <protection/>
    </xf>
    <xf numFmtId="176" fontId="1" fillId="0" borderId="0" xfId="60" applyNumberFormat="1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176" fontId="5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11" xfId="61" applyNumberFormat="1" applyFont="1" applyFill="1" applyBorder="1" applyAlignment="1" applyProtection="1">
      <alignment horizontal="centerContinuous"/>
      <protection locked="0"/>
    </xf>
    <xf numFmtId="176" fontId="5" fillId="0" borderId="0" xfId="61" applyNumberFormat="1" applyFont="1" applyFill="1" applyBorder="1" applyAlignment="1">
      <alignment/>
      <protection/>
    </xf>
    <xf numFmtId="176" fontId="5" fillId="0" borderId="0" xfId="61" applyNumberFormat="1" applyFont="1" applyFill="1" applyProtection="1">
      <alignment/>
      <protection locked="0"/>
    </xf>
    <xf numFmtId="177" fontId="5" fillId="0" borderId="0" xfId="61" applyNumberFormat="1" applyFont="1" applyFill="1">
      <alignment/>
      <protection/>
    </xf>
    <xf numFmtId="176" fontId="7" fillId="0" borderId="11" xfId="61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76" fontId="5" fillId="0" borderId="0" xfId="60" applyNumberFormat="1" applyFont="1" applyFill="1" applyBorder="1" applyAlignment="1">
      <alignment/>
      <protection/>
    </xf>
    <xf numFmtId="176" fontId="5" fillId="0" borderId="0" xfId="0" applyNumberFormat="1" applyFont="1" applyFill="1" applyBorder="1" applyAlignment="1">
      <alignment/>
    </xf>
    <xf numFmtId="176" fontId="5" fillId="0" borderId="0" xfId="61" applyNumberFormat="1" applyFont="1" applyFill="1" applyAlignment="1" applyProtection="1">
      <alignment horizontal="right"/>
      <protection locked="0"/>
    </xf>
    <xf numFmtId="177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7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6" fontId="5" fillId="0" borderId="13" xfId="61" applyNumberFormat="1" applyFont="1" applyFill="1" applyBorder="1" applyAlignment="1">
      <alignment horizontal="center" vertical="center"/>
      <protection/>
    </xf>
    <xf numFmtId="0" fontId="1" fillId="0" borderId="16" xfId="61" applyFill="1" applyBorder="1" applyAlignment="1">
      <alignment horizontal="center" vertical="center"/>
      <protection/>
    </xf>
    <xf numFmtId="0" fontId="1" fillId="0" borderId="17" xfId="61" applyFill="1" applyBorder="1" applyAlignment="1">
      <alignment horizontal="center" vertical="center"/>
      <protection/>
    </xf>
    <xf numFmtId="0" fontId="1" fillId="0" borderId="12" xfId="61" applyFill="1" applyBorder="1" applyAlignment="1">
      <alignment horizontal="center" vertical="center"/>
      <protection/>
    </xf>
    <xf numFmtId="176" fontId="6" fillId="0" borderId="19" xfId="61" applyNumberFormat="1" applyFont="1" applyFill="1" applyBorder="1" applyAlignment="1">
      <alignment horizontal="distributed" vertical="center"/>
      <protection/>
    </xf>
    <xf numFmtId="0" fontId="1" fillId="0" borderId="11" xfId="61" applyFill="1" applyBorder="1" applyAlignment="1">
      <alignment horizontal="distributed" vertical="center"/>
      <protection/>
    </xf>
    <xf numFmtId="176" fontId="5" fillId="0" borderId="19" xfId="61" applyNumberFormat="1" applyFont="1" applyFill="1" applyBorder="1" applyAlignment="1">
      <alignment horizontal="distributed" vertical="center"/>
      <protection/>
    </xf>
    <xf numFmtId="176" fontId="5" fillId="0" borderId="20" xfId="61" applyNumberFormat="1" applyFont="1" applyFill="1" applyBorder="1" applyAlignment="1">
      <alignment horizontal="center" vertical="center"/>
      <protection/>
    </xf>
    <xf numFmtId="0" fontId="1" fillId="0" borderId="0" xfId="61" applyFill="1" applyAlignment="1">
      <alignment horizontal="center" vertical="center"/>
      <protection/>
    </xf>
    <xf numFmtId="0" fontId="1" fillId="0" borderId="11" xfId="61" applyFill="1" applyBorder="1" applyAlignment="1">
      <alignment horizontal="center" vertical="center"/>
      <protection/>
    </xf>
    <xf numFmtId="0" fontId="1" fillId="0" borderId="10" xfId="61" applyFill="1" applyBorder="1" applyAlignment="1">
      <alignment horizontal="center" vertical="center"/>
      <protection/>
    </xf>
    <xf numFmtId="0" fontId="1" fillId="0" borderId="20" xfId="61" applyFill="1" applyBorder="1" applyAlignment="1">
      <alignment horizontal="center" vertical="center"/>
      <protection/>
    </xf>
    <xf numFmtId="0" fontId="1" fillId="0" borderId="19" xfId="6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5" fillId="0" borderId="13" xfId="61" applyNumberFormat="1" applyFont="1" applyFill="1" applyBorder="1" applyAlignment="1">
      <alignment horizontal="center" vertical="distributed" wrapText="1"/>
      <protection/>
    </xf>
    <xf numFmtId="177" fontId="5" fillId="0" borderId="19" xfId="61" applyNumberFormat="1" applyFont="1" applyFill="1" applyBorder="1" applyAlignment="1">
      <alignment horizontal="center" vertical="distributed" wrapText="1"/>
      <protection/>
    </xf>
    <xf numFmtId="177" fontId="5" fillId="0" borderId="17" xfId="61" applyNumberFormat="1" applyFont="1" applyFill="1" applyBorder="1" applyAlignment="1">
      <alignment horizontal="center" vertical="distributed" wrapText="1"/>
      <protection/>
    </xf>
    <xf numFmtId="176" fontId="6" fillId="0" borderId="21" xfId="61" applyNumberFormat="1" applyFont="1" applyFill="1" applyBorder="1" applyAlignment="1">
      <alignment horizontal="center" vertical="center" wrapText="1"/>
      <protection/>
    </xf>
    <xf numFmtId="0" fontId="1" fillId="0" borderId="22" xfId="61" applyFill="1" applyBorder="1" applyAlignment="1">
      <alignment horizontal="center" vertical="center" wrapText="1"/>
      <protection/>
    </xf>
    <xf numFmtId="0" fontId="1" fillId="0" borderId="23" xfId="61" applyFill="1" applyBorder="1" applyAlignment="1">
      <alignment horizontal="center" vertical="center" wrapText="1"/>
      <protection/>
    </xf>
    <xf numFmtId="176" fontId="5" fillId="0" borderId="19" xfId="61" applyNumberFormat="1" applyFont="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center" vertical="center" wrapText="1"/>
      <protection/>
    </xf>
    <xf numFmtId="0" fontId="1" fillId="0" borderId="11" xfId="61" applyFill="1" applyBorder="1" applyAlignment="1">
      <alignment horizontal="center" vertical="center" wrapText="1"/>
      <protection/>
    </xf>
    <xf numFmtId="0" fontId="1" fillId="0" borderId="19" xfId="61" applyFill="1" applyBorder="1" applyAlignment="1">
      <alignment horizontal="center" vertical="center" wrapText="1"/>
      <protection/>
    </xf>
    <xf numFmtId="0" fontId="1" fillId="0" borderId="17" xfId="61" applyFill="1" applyBorder="1" applyAlignment="1">
      <alignment horizontal="center" vertical="center" wrapText="1"/>
      <protection/>
    </xf>
    <xf numFmtId="0" fontId="1" fillId="0" borderId="12" xfId="6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3" xfId="61" applyNumberFormat="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176" fontId="5" fillId="0" borderId="16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0" fontId="1" fillId="0" borderId="16" xfId="61" applyFill="1" applyBorder="1" applyAlignment="1">
      <alignment horizontal="center" vertical="center" wrapText="1"/>
      <protection/>
    </xf>
    <xf numFmtId="176" fontId="6" fillId="0" borderId="20" xfId="61" applyNumberFormat="1" applyFont="1" applyFill="1" applyBorder="1" applyAlignment="1">
      <alignment vertical="center"/>
      <protection/>
    </xf>
    <xf numFmtId="0" fontId="8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6" fontId="5" fillId="0" borderId="19" xfId="6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176" fontId="5" fillId="0" borderId="17" xfId="61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176" fontId="5" fillId="0" borderId="17" xfId="61" applyNumberFormat="1" applyFont="1" applyFill="1" applyBorder="1" applyAlignment="1">
      <alignment horizontal="distributed" vertical="center"/>
      <protection/>
    </xf>
    <xf numFmtId="0" fontId="1" fillId="0" borderId="12" xfId="61" applyFill="1" applyBorder="1" applyAlignment="1">
      <alignment horizontal="distributed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176" fontId="5" fillId="0" borderId="10" xfId="61" applyNumberFormat="1" applyFont="1" applyFill="1" applyBorder="1" applyAlignment="1">
      <alignment horizontal="center" vertical="center" shrinkToFit="1"/>
      <protection/>
    </xf>
    <xf numFmtId="176" fontId="5" fillId="0" borderId="12" xfId="61" applyNumberFormat="1" applyFont="1" applyFill="1" applyBorder="1" applyAlignment="1">
      <alignment horizontal="center" vertical="center" shrinkToFit="1"/>
      <protection/>
    </xf>
    <xf numFmtId="176" fontId="5" fillId="0" borderId="13" xfId="61" applyNumberFormat="1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47" customWidth="1"/>
    <col min="2" max="2" width="0.5" style="47" customWidth="1"/>
    <col min="3" max="3" width="6.50390625" style="47" customWidth="1"/>
    <col min="4" max="4" width="6.625" style="47" customWidth="1"/>
    <col min="5" max="5" width="6.50390625" style="47" customWidth="1"/>
    <col min="6" max="7" width="6.25390625" style="47" customWidth="1"/>
    <col min="8" max="8" width="5.625" style="47" customWidth="1"/>
    <col min="9" max="11" width="4.875" style="47" customWidth="1"/>
    <col min="12" max="15" width="3.125" style="47" customWidth="1"/>
    <col min="16" max="17" width="3.75390625" style="47" customWidth="1"/>
    <col min="18" max="19" width="4.375" style="47" customWidth="1"/>
    <col min="20" max="21" width="5.375" style="47" customWidth="1"/>
    <col min="22" max="22" width="4.50390625" style="47" customWidth="1"/>
    <col min="23" max="25" width="4.375" style="47" customWidth="1"/>
    <col min="26" max="27" width="4.00390625" style="47" customWidth="1"/>
    <col min="28" max="28" width="4.375" style="47" customWidth="1"/>
    <col min="29" max="29" width="4.25390625" style="47" customWidth="1"/>
    <col min="30" max="31" width="4.375" style="47" customWidth="1"/>
    <col min="32" max="33" width="3.75390625" style="47" customWidth="1"/>
    <col min="34" max="35" width="5.625" style="47" customWidth="1"/>
    <col min="36" max="37" width="3.125" style="47" customWidth="1"/>
    <col min="38" max="38" width="3.00390625" style="47" customWidth="1"/>
    <col min="39" max="43" width="3.125" style="47" customWidth="1"/>
    <col min="44" max="45" width="5.625" style="47" customWidth="1"/>
    <col min="46" max="46" width="4.875" style="47" customWidth="1"/>
    <col min="47" max="47" width="9.00390625" style="47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134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77" t="s">
        <v>4</v>
      </c>
      <c r="B3" s="71"/>
      <c r="C3" s="70" t="s">
        <v>5</v>
      </c>
      <c r="D3" s="81"/>
      <c r="E3" s="71"/>
      <c r="F3" s="83" t="s">
        <v>19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134" t="s">
        <v>23</v>
      </c>
      <c r="U3" s="135"/>
      <c r="V3" s="119" t="s">
        <v>38</v>
      </c>
      <c r="W3" s="120"/>
      <c r="X3" s="120"/>
      <c r="Y3" s="121"/>
      <c r="Z3" s="22" t="s">
        <v>0</v>
      </c>
      <c r="AA3" s="23"/>
      <c r="AB3" s="24" t="s">
        <v>1</v>
      </c>
      <c r="AC3" s="23"/>
      <c r="AD3" s="25" t="s">
        <v>2</v>
      </c>
      <c r="AE3" s="23"/>
      <c r="AF3" s="25" t="s">
        <v>24</v>
      </c>
      <c r="AG3" s="23"/>
      <c r="AH3" s="104" t="s">
        <v>51</v>
      </c>
      <c r="AI3" s="118"/>
      <c r="AJ3" s="70" t="s">
        <v>25</v>
      </c>
      <c r="AK3" s="81"/>
      <c r="AL3" s="81"/>
      <c r="AM3" s="81"/>
      <c r="AN3" s="81"/>
      <c r="AO3" s="81"/>
      <c r="AP3" s="81"/>
      <c r="AQ3" s="71"/>
      <c r="AR3" s="70" t="s">
        <v>26</v>
      </c>
      <c r="AS3" s="71"/>
      <c r="AT3" s="86" t="s">
        <v>27</v>
      </c>
    </row>
    <row r="4" spans="1:46" ht="13.5">
      <c r="A4" s="78"/>
      <c r="B4" s="79"/>
      <c r="C4" s="82"/>
      <c r="D4" s="78"/>
      <c r="E4" s="79"/>
      <c r="F4" s="70" t="s">
        <v>3</v>
      </c>
      <c r="G4" s="81"/>
      <c r="H4" s="81"/>
      <c r="I4" s="81"/>
      <c r="J4" s="81"/>
      <c r="K4" s="71"/>
      <c r="L4" s="98" t="s">
        <v>36</v>
      </c>
      <c r="M4" s="99"/>
      <c r="N4" s="99"/>
      <c r="O4" s="100"/>
      <c r="P4" s="29"/>
      <c r="Q4" s="30"/>
      <c r="R4" s="104" t="s">
        <v>132</v>
      </c>
      <c r="S4" s="105"/>
      <c r="T4" s="122" t="s">
        <v>42</v>
      </c>
      <c r="U4" s="123"/>
      <c r="V4" s="128" t="s">
        <v>39</v>
      </c>
      <c r="W4" s="128"/>
      <c r="X4" s="128"/>
      <c r="Y4" s="129"/>
      <c r="Z4" s="74" t="s">
        <v>28</v>
      </c>
      <c r="AA4" s="75"/>
      <c r="AB4" s="92" t="s">
        <v>12</v>
      </c>
      <c r="AC4" s="79"/>
      <c r="AD4" s="93" t="s">
        <v>41</v>
      </c>
      <c r="AE4" s="94"/>
      <c r="AF4" s="93" t="s">
        <v>133</v>
      </c>
      <c r="AG4" s="94"/>
      <c r="AH4" s="95"/>
      <c r="AI4" s="94"/>
      <c r="AJ4" s="115" t="s">
        <v>29</v>
      </c>
      <c r="AK4" s="80"/>
      <c r="AL4" s="80"/>
      <c r="AM4" s="80"/>
      <c r="AN4" s="80"/>
      <c r="AO4" s="80"/>
      <c r="AP4" s="80"/>
      <c r="AQ4" s="73"/>
      <c r="AR4" s="82"/>
      <c r="AS4" s="79"/>
      <c r="AT4" s="87"/>
    </row>
    <row r="5" spans="1:46" ht="13.5">
      <c r="A5" s="78"/>
      <c r="B5" s="79"/>
      <c r="C5" s="82"/>
      <c r="D5" s="78"/>
      <c r="E5" s="79"/>
      <c r="F5" s="72"/>
      <c r="G5" s="80"/>
      <c r="H5" s="80"/>
      <c r="I5" s="80"/>
      <c r="J5" s="80"/>
      <c r="K5" s="73"/>
      <c r="L5" s="101" t="s">
        <v>37</v>
      </c>
      <c r="M5" s="102"/>
      <c r="N5" s="102"/>
      <c r="O5" s="103"/>
      <c r="P5" s="13" t="s">
        <v>6</v>
      </c>
      <c r="Q5" s="14"/>
      <c r="R5" s="106"/>
      <c r="S5" s="107"/>
      <c r="T5" s="122" t="s">
        <v>7</v>
      </c>
      <c r="U5" s="123"/>
      <c r="V5" s="130" t="s">
        <v>40</v>
      </c>
      <c r="W5" s="130"/>
      <c r="X5" s="130"/>
      <c r="Y5" s="131"/>
      <c r="Z5" s="74" t="s">
        <v>30</v>
      </c>
      <c r="AA5" s="75"/>
      <c r="AB5" s="82"/>
      <c r="AC5" s="79"/>
      <c r="AD5" s="95"/>
      <c r="AE5" s="94"/>
      <c r="AF5" s="95"/>
      <c r="AG5" s="94"/>
      <c r="AH5" s="95"/>
      <c r="AI5" s="94"/>
      <c r="AJ5" s="104" t="s">
        <v>31</v>
      </c>
      <c r="AK5" s="118"/>
      <c r="AL5" s="104" t="s">
        <v>45</v>
      </c>
      <c r="AM5" s="118"/>
      <c r="AN5" s="104" t="s">
        <v>46</v>
      </c>
      <c r="AO5" s="118"/>
      <c r="AP5" s="104" t="s">
        <v>47</v>
      </c>
      <c r="AQ5" s="118"/>
      <c r="AR5" s="3"/>
      <c r="AS5" s="89" t="s">
        <v>32</v>
      </c>
      <c r="AT5" s="87"/>
    </row>
    <row r="6" spans="1:46" ht="13.5">
      <c r="A6" s="78"/>
      <c r="B6" s="79"/>
      <c r="C6" s="82"/>
      <c r="D6" s="78"/>
      <c r="E6" s="79"/>
      <c r="F6" s="70" t="s">
        <v>8</v>
      </c>
      <c r="G6" s="71"/>
      <c r="H6" s="70" t="s">
        <v>20</v>
      </c>
      <c r="I6" s="71"/>
      <c r="J6" s="70" t="s">
        <v>21</v>
      </c>
      <c r="K6" s="71"/>
      <c r="L6" s="70" t="s">
        <v>34</v>
      </c>
      <c r="M6" s="71"/>
      <c r="N6" s="70" t="s">
        <v>35</v>
      </c>
      <c r="O6" s="71"/>
      <c r="P6" s="13" t="s">
        <v>9</v>
      </c>
      <c r="Q6" s="14"/>
      <c r="R6" s="106"/>
      <c r="S6" s="107"/>
      <c r="T6" s="122" t="s">
        <v>43</v>
      </c>
      <c r="U6" s="123"/>
      <c r="V6" s="24" t="s">
        <v>10</v>
      </c>
      <c r="W6" s="23"/>
      <c r="X6" s="70" t="s">
        <v>11</v>
      </c>
      <c r="Y6" s="71"/>
      <c r="Z6" s="76" t="s">
        <v>48</v>
      </c>
      <c r="AA6" s="75"/>
      <c r="AB6" s="82"/>
      <c r="AC6" s="79"/>
      <c r="AD6" s="95"/>
      <c r="AE6" s="94"/>
      <c r="AF6" s="95"/>
      <c r="AG6" s="94"/>
      <c r="AH6" s="95"/>
      <c r="AI6" s="94"/>
      <c r="AJ6" s="95"/>
      <c r="AK6" s="94"/>
      <c r="AL6" s="95"/>
      <c r="AM6" s="94"/>
      <c r="AN6" s="95"/>
      <c r="AO6" s="94"/>
      <c r="AP6" s="95"/>
      <c r="AQ6" s="94"/>
      <c r="AR6" s="12"/>
      <c r="AS6" s="90"/>
      <c r="AT6" s="87"/>
    </row>
    <row r="7" spans="1:46" ht="13.5">
      <c r="A7" s="78"/>
      <c r="B7" s="79"/>
      <c r="C7" s="72"/>
      <c r="D7" s="80"/>
      <c r="E7" s="73"/>
      <c r="F7" s="72"/>
      <c r="G7" s="73"/>
      <c r="H7" s="72"/>
      <c r="I7" s="73"/>
      <c r="J7" s="72"/>
      <c r="K7" s="73"/>
      <c r="L7" s="72"/>
      <c r="M7" s="73"/>
      <c r="N7" s="72"/>
      <c r="O7" s="73"/>
      <c r="P7" s="15"/>
      <c r="Q7" s="16"/>
      <c r="R7" s="108"/>
      <c r="S7" s="109"/>
      <c r="T7" s="124" t="s">
        <v>44</v>
      </c>
      <c r="U7" s="125"/>
      <c r="V7" s="132" t="s">
        <v>33</v>
      </c>
      <c r="W7" s="133"/>
      <c r="X7" s="72"/>
      <c r="Y7" s="73"/>
      <c r="Z7" s="126" t="s">
        <v>49</v>
      </c>
      <c r="AA7" s="127"/>
      <c r="AB7" s="72"/>
      <c r="AC7" s="73"/>
      <c r="AD7" s="96"/>
      <c r="AE7" s="97"/>
      <c r="AF7" s="96"/>
      <c r="AG7" s="97"/>
      <c r="AH7" s="96"/>
      <c r="AI7" s="97"/>
      <c r="AJ7" s="96"/>
      <c r="AK7" s="97"/>
      <c r="AL7" s="96"/>
      <c r="AM7" s="97"/>
      <c r="AN7" s="96"/>
      <c r="AO7" s="97"/>
      <c r="AP7" s="96"/>
      <c r="AQ7" s="97"/>
      <c r="AR7" s="16"/>
      <c r="AS7" s="91"/>
      <c r="AT7" s="88"/>
    </row>
    <row r="8" spans="1:46" ht="13.5">
      <c r="A8" s="80"/>
      <c r="B8" s="73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26" t="s">
        <v>15</v>
      </c>
      <c r="V8" s="27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45" t="s">
        <v>16</v>
      </c>
    </row>
    <row r="9" spans="1:46" ht="26.25" customHeight="1">
      <c r="A9" s="48" t="s">
        <v>135</v>
      </c>
      <c r="B9" s="49"/>
      <c r="C9" s="11">
        <v>64231</v>
      </c>
      <c r="D9" s="11">
        <v>33148</v>
      </c>
      <c r="E9" s="50">
        <v>31083</v>
      </c>
      <c r="F9" s="18">
        <v>30387</v>
      </c>
      <c r="G9" s="18">
        <v>28821</v>
      </c>
      <c r="H9" s="18">
        <v>961</v>
      </c>
      <c r="I9" s="18">
        <v>828</v>
      </c>
      <c r="J9" s="18">
        <v>708</v>
      </c>
      <c r="K9" s="18">
        <v>793</v>
      </c>
      <c r="L9" s="11">
        <v>0</v>
      </c>
      <c r="M9" s="11">
        <v>0</v>
      </c>
      <c r="N9" s="11">
        <v>0</v>
      </c>
      <c r="O9" s="11">
        <v>0</v>
      </c>
      <c r="P9" s="18">
        <v>78</v>
      </c>
      <c r="Q9" s="18">
        <v>6</v>
      </c>
      <c r="R9" s="51">
        <v>389</v>
      </c>
      <c r="S9" s="51">
        <v>203</v>
      </c>
      <c r="T9" s="51">
        <v>29</v>
      </c>
      <c r="U9" s="51">
        <v>58</v>
      </c>
      <c r="V9" s="18">
        <v>6</v>
      </c>
      <c r="W9" s="18">
        <v>14</v>
      </c>
      <c r="X9" s="18">
        <v>11</v>
      </c>
      <c r="Y9" s="18">
        <v>11</v>
      </c>
      <c r="Z9" s="18">
        <v>9</v>
      </c>
      <c r="AA9" s="18">
        <v>0</v>
      </c>
      <c r="AB9" s="18">
        <v>245</v>
      </c>
      <c r="AC9" s="18">
        <v>63</v>
      </c>
      <c r="AD9" s="18">
        <v>323</v>
      </c>
      <c r="AE9" s="51">
        <v>284</v>
      </c>
      <c r="AF9" s="51">
        <v>2</v>
      </c>
      <c r="AG9" s="51">
        <v>2</v>
      </c>
      <c r="AH9" s="51">
        <v>2990</v>
      </c>
      <c r="AI9" s="51">
        <v>2907</v>
      </c>
      <c r="AJ9" s="51">
        <v>13</v>
      </c>
      <c r="AK9" s="51">
        <v>1</v>
      </c>
      <c r="AL9" s="51">
        <v>0</v>
      </c>
      <c r="AM9" s="51">
        <v>0</v>
      </c>
      <c r="AN9" s="51">
        <v>0</v>
      </c>
      <c r="AO9" s="51">
        <v>0</v>
      </c>
      <c r="AP9" s="61">
        <v>0</v>
      </c>
      <c r="AQ9" s="61">
        <v>0</v>
      </c>
      <c r="AR9" s="52">
        <v>98.35437716990239</v>
      </c>
      <c r="AS9" s="52">
        <v>96.01749933832573</v>
      </c>
      <c r="AT9" s="52">
        <v>0.5013155641356977</v>
      </c>
    </row>
    <row r="10" spans="1:46" ht="26.25" customHeight="1">
      <c r="A10" s="65" t="s">
        <v>136</v>
      </c>
      <c r="B10" s="53"/>
      <c r="C10" s="64">
        <f aca="true" t="shared" si="0" ref="C10:AQ10">SUM(C11,C22:C51,C63:C102)</f>
        <v>66325</v>
      </c>
      <c r="D10" s="64">
        <f t="shared" si="0"/>
        <v>34113</v>
      </c>
      <c r="E10" s="64">
        <f t="shared" si="0"/>
        <v>32212</v>
      </c>
      <c r="F10" s="64">
        <f t="shared" si="0"/>
        <v>31483</v>
      </c>
      <c r="G10" s="64">
        <f t="shared" si="0"/>
        <v>30168</v>
      </c>
      <c r="H10" s="64">
        <f t="shared" si="0"/>
        <v>854</v>
      </c>
      <c r="I10" s="64">
        <f t="shared" si="0"/>
        <v>707</v>
      </c>
      <c r="J10" s="64">
        <f t="shared" si="0"/>
        <v>685</v>
      </c>
      <c r="K10" s="64">
        <f t="shared" si="0"/>
        <v>717</v>
      </c>
      <c r="L10" s="64">
        <f t="shared" si="0"/>
        <v>0</v>
      </c>
      <c r="M10" s="64">
        <f t="shared" si="0"/>
        <v>0</v>
      </c>
      <c r="N10" s="64">
        <f t="shared" si="0"/>
        <v>0</v>
      </c>
      <c r="O10" s="64">
        <f t="shared" si="0"/>
        <v>0</v>
      </c>
      <c r="P10" s="64">
        <f t="shared" si="0"/>
        <v>88</v>
      </c>
      <c r="Q10" s="64">
        <f t="shared" si="0"/>
        <v>16</v>
      </c>
      <c r="R10" s="64">
        <f t="shared" si="0"/>
        <v>445</v>
      </c>
      <c r="S10" s="64">
        <f t="shared" si="0"/>
        <v>227</v>
      </c>
      <c r="T10" s="64">
        <f t="shared" si="0"/>
        <v>54</v>
      </c>
      <c r="U10" s="64">
        <f t="shared" si="0"/>
        <v>63</v>
      </c>
      <c r="V10" s="64">
        <f t="shared" si="0"/>
        <v>3</v>
      </c>
      <c r="W10" s="64">
        <f t="shared" si="0"/>
        <v>6</v>
      </c>
      <c r="X10" s="64">
        <f t="shared" si="0"/>
        <v>12</v>
      </c>
      <c r="Y10" s="64">
        <f t="shared" si="0"/>
        <v>12</v>
      </c>
      <c r="Z10" s="64">
        <f t="shared" si="0"/>
        <v>6</v>
      </c>
      <c r="AA10" s="64">
        <f t="shared" si="0"/>
        <v>1</v>
      </c>
      <c r="AB10" s="64">
        <f t="shared" si="0"/>
        <v>204</v>
      </c>
      <c r="AC10" s="64">
        <f t="shared" si="0"/>
        <v>45</v>
      </c>
      <c r="AD10" s="64">
        <f t="shared" si="0"/>
        <v>278</v>
      </c>
      <c r="AE10" s="64">
        <f t="shared" si="0"/>
        <v>247</v>
      </c>
      <c r="AF10" s="64">
        <f t="shared" si="0"/>
        <v>1</v>
      </c>
      <c r="AG10" s="64">
        <f t="shared" si="0"/>
        <v>3</v>
      </c>
      <c r="AH10" s="64">
        <f t="shared" si="0"/>
        <v>3085</v>
      </c>
      <c r="AI10" s="64">
        <f t="shared" si="0"/>
        <v>3118</v>
      </c>
      <c r="AJ10" s="64">
        <f t="shared" si="0"/>
        <v>9</v>
      </c>
      <c r="AK10" s="64">
        <f t="shared" si="0"/>
        <v>1</v>
      </c>
      <c r="AL10" s="64">
        <f t="shared" si="0"/>
        <v>0</v>
      </c>
      <c r="AM10" s="64">
        <f t="shared" si="0"/>
        <v>0</v>
      </c>
      <c r="AN10" s="64">
        <f t="shared" si="0"/>
        <v>0</v>
      </c>
      <c r="AO10" s="64">
        <f t="shared" si="0"/>
        <v>0</v>
      </c>
      <c r="AP10" s="64">
        <f t="shared" si="0"/>
        <v>0</v>
      </c>
      <c r="AQ10" s="64">
        <f t="shared" si="0"/>
        <v>0</v>
      </c>
      <c r="AR10" s="62">
        <f>(F10+G10+H10+I10+J10+K10+L10+M10+N10+O10+P10+Q10+R10+S10)/C10*100</f>
        <v>98.590275160196</v>
      </c>
      <c r="AS10" s="62">
        <f>(F10+G10+H10+I10+N10+O10+L10+M10+P10+Q10+R10+S10)/C10*100</f>
        <v>96.47644176404071</v>
      </c>
      <c r="AT10" s="62">
        <f>(AB10+AC10+AJ10+AK10+AL10+AM10+AN10+AO10+AP10+AQ10)/C10*100</f>
        <v>0.39050131926121373</v>
      </c>
    </row>
    <row r="11" spans="1:46" ht="24" customHeight="1">
      <c r="A11" s="54" t="s">
        <v>22</v>
      </c>
      <c r="B11" s="19"/>
      <c r="C11" s="11">
        <f>SUM(D11:E11)</f>
        <v>11756</v>
      </c>
      <c r="D11" s="50">
        <f>SUM(F11,H11,J11,L11,N11,P11,R11,T11,V11,X11,Z11,AB11,AD11,AF11)</f>
        <v>5922</v>
      </c>
      <c r="E11" s="50">
        <f>SUM(G11,I11,K11,M11,O11,Q11,S11,U11,W11,Y11,AA11,AC11,AE11,AG11)</f>
        <v>5834</v>
      </c>
      <c r="F11" s="11">
        <f aca="true" t="shared" si="1" ref="F11:K11">SUM(F12:F21)</f>
        <v>5559</v>
      </c>
      <c r="G11" s="11">
        <f t="shared" si="1"/>
        <v>5534</v>
      </c>
      <c r="H11" s="11">
        <f t="shared" si="1"/>
        <v>114</v>
      </c>
      <c r="I11" s="11">
        <f t="shared" si="1"/>
        <v>87</v>
      </c>
      <c r="J11" s="11">
        <f t="shared" si="1"/>
        <v>102</v>
      </c>
      <c r="K11" s="11">
        <f t="shared" si="1"/>
        <v>114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16</v>
      </c>
      <c r="Q11" s="11">
        <f t="shared" si="2"/>
        <v>2</v>
      </c>
      <c r="R11" s="11">
        <f t="shared" si="2"/>
        <v>62</v>
      </c>
      <c r="S11" s="11">
        <f t="shared" si="2"/>
        <v>39</v>
      </c>
      <c r="T11" s="11">
        <f t="shared" si="2"/>
        <v>4</v>
      </c>
      <c r="U11" s="11">
        <f t="shared" si="2"/>
        <v>7</v>
      </c>
      <c r="V11" s="11">
        <f t="shared" si="2"/>
        <v>0</v>
      </c>
      <c r="W11" s="11">
        <f t="shared" si="2"/>
        <v>0</v>
      </c>
      <c r="X11" s="11">
        <f t="shared" si="2"/>
        <v>6</v>
      </c>
      <c r="Y11" s="11">
        <f t="shared" si="2"/>
        <v>2</v>
      </c>
      <c r="Z11" s="11">
        <f t="shared" si="2"/>
        <v>1</v>
      </c>
      <c r="AA11" s="11">
        <f t="shared" si="2"/>
        <v>0</v>
      </c>
      <c r="AB11" s="11">
        <f t="shared" si="2"/>
        <v>27</v>
      </c>
      <c r="AC11" s="11">
        <f t="shared" si="2"/>
        <v>4</v>
      </c>
      <c r="AD11" s="11">
        <f t="shared" si="2"/>
        <v>31</v>
      </c>
      <c r="AE11" s="11">
        <f t="shared" si="2"/>
        <v>43</v>
      </c>
      <c r="AF11" s="11">
        <f t="shared" si="2"/>
        <v>0</v>
      </c>
      <c r="AG11" s="11">
        <f t="shared" si="2"/>
        <v>2</v>
      </c>
      <c r="AH11" s="11">
        <f t="shared" si="2"/>
        <v>544</v>
      </c>
      <c r="AI11" s="11">
        <f t="shared" si="2"/>
        <v>584</v>
      </c>
      <c r="AJ11" s="11">
        <f t="shared" si="2"/>
        <v>3</v>
      </c>
      <c r="AK11" s="11">
        <f t="shared" si="2"/>
        <v>0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63">
        <f aca="true" t="shared" si="3" ref="AR11:AR42">(F11+G11+H11+I11+J11+K11+L11+M11+N11+O11+P11+Q11+R11+S11)/C11*100</f>
        <v>98.91970057842803</v>
      </c>
      <c r="AS11" s="63">
        <f aca="true" t="shared" si="4" ref="AS11:AS42">(F11+G11+H11+I11+N11+O11+L11+M11+P11+Q11+R11+S11)/C11*100</f>
        <v>97.0823409322899</v>
      </c>
      <c r="AT11" s="63">
        <f aca="true" t="shared" si="5" ref="AT11:AT42">(AB11+AC11+AJ11+AK11+AL11+AM11+AN11+AO11+AP11+AQ11)/C11*100</f>
        <v>0.28921401837359645</v>
      </c>
    </row>
    <row r="12" spans="1:46" ht="22.5" customHeight="1">
      <c r="A12" s="55" t="s">
        <v>52</v>
      </c>
      <c r="B12" s="19"/>
      <c r="C12" s="11">
        <f aca="true" t="shared" si="6" ref="C12:C42">SUM(D12:E12)</f>
        <v>960</v>
      </c>
      <c r="D12" s="50">
        <f aca="true" t="shared" si="7" ref="D12:D42">SUM(F12,H12,J12,L12,N12,P12,R12,T12,V12,X12,Z12,AB12,AD12,AF12)</f>
        <v>493</v>
      </c>
      <c r="E12" s="50">
        <f aca="true" t="shared" si="8" ref="E12:E42">SUM(G12,I12,K12,M12,O12,Q12,S12,U12,W12,Y12,AA12,AC12,AE12,AG12)</f>
        <v>467</v>
      </c>
      <c r="F12" s="11">
        <v>465</v>
      </c>
      <c r="G12" s="11">
        <v>449</v>
      </c>
      <c r="H12" s="11">
        <v>9</v>
      </c>
      <c r="I12" s="11">
        <v>3</v>
      </c>
      <c r="J12" s="11">
        <v>12</v>
      </c>
      <c r="K12" s="11">
        <v>10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11">
        <v>1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1</v>
      </c>
      <c r="Y12" s="11">
        <v>0</v>
      </c>
      <c r="Z12" s="11">
        <v>0</v>
      </c>
      <c r="AA12" s="11">
        <v>0</v>
      </c>
      <c r="AB12" s="11">
        <v>0</v>
      </c>
      <c r="AC12" s="11">
        <v>1</v>
      </c>
      <c r="AD12" s="11">
        <v>5</v>
      </c>
      <c r="AE12" s="11">
        <v>3</v>
      </c>
      <c r="AF12" s="11">
        <v>0</v>
      </c>
      <c r="AG12" s="11">
        <v>0</v>
      </c>
      <c r="AH12" s="11">
        <v>24</v>
      </c>
      <c r="AI12" s="11">
        <v>30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2">
        <f t="shared" si="3"/>
        <v>98.95833333333334</v>
      </c>
      <c r="AS12" s="42">
        <f t="shared" si="4"/>
        <v>96.66666666666667</v>
      </c>
      <c r="AT12" s="42">
        <f t="shared" si="5"/>
        <v>0.10416666666666667</v>
      </c>
    </row>
    <row r="13" spans="1:46" ht="16.5" customHeight="1">
      <c r="A13" s="55" t="s">
        <v>53</v>
      </c>
      <c r="B13" s="19"/>
      <c r="C13" s="11">
        <f t="shared" si="6"/>
        <v>1228</v>
      </c>
      <c r="D13" s="50">
        <f t="shared" si="7"/>
        <v>615</v>
      </c>
      <c r="E13" s="50">
        <f t="shared" si="8"/>
        <v>613</v>
      </c>
      <c r="F13" s="11">
        <v>583</v>
      </c>
      <c r="G13" s="11">
        <v>578</v>
      </c>
      <c r="H13" s="11">
        <v>12</v>
      </c>
      <c r="I13" s="11">
        <v>13</v>
      </c>
      <c r="J13" s="11">
        <v>7</v>
      </c>
      <c r="K13" s="11">
        <v>9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0</v>
      </c>
      <c r="R13" s="11">
        <v>5</v>
      </c>
      <c r="S13" s="11">
        <v>8</v>
      </c>
      <c r="T13" s="11">
        <v>0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3</v>
      </c>
      <c r="AC13" s="11">
        <v>0</v>
      </c>
      <c r="AD13" s="11">
        <v>3</v>
      </c>
      <c r="AE13" s="11">
        <v>3</v>
      </c>
      <c r="AF13" s="11">
        <v>0</v>
      </c>
      <c r="AG13" s="11">
        <v>1</v>
      </c>
      <c r="AH13" s="11">
        <v>37</v>
      </c>
      <c r="AI13" s="11">
        <v>41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42">
        <f t="shared" si="3"/>
        <v>99.1042345276873</v>
      </c>
      <c r="AS13" s="42">
        <f t="shared" si="4"/>
        <v>97.80130293159608</v>
      </c>
      <c r="AT13" s="42">
        <f t="shared" si="5"/>
        <v>0.24429967426710095</v>
      </c>
    </row>
    <row r="14" spans="1:46" ht="16.5" customHeight="1">
      <c r="A14" s="55" t="s">
        <v>54</v>
      </c>
      <c r="B14" s="19"/>
      <c r="C14" s="11">
        <f t="shared" si="6"/>
        <v>995</v>
      </c>
      <c r="D14" s="50">
        <f t="shared" si="7"/>
        <v>501</v>
      </c>
      <c r="E14" s="50">
        <f t="shared" si="8"/>
        <v>494</v>
      </c>
      <c r="F14" s="11">
        <v>462</v>
      </c>
      <c r="G14" s="11">
        <v>464</v>
      </c>
      <c r="H14" s="11">
        <v>4</v>
      </c>
      <c r="I14" s="11">
        <v>4</v>
      </c>
      <c r="J14" s="11">
        <v>17</v>
      </c>
      <c r="K14" s="11">
        <v>12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9</v>
      </c>
      <c r="S14" s="11">
        <v>9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1</v>
      </c>
      <c r="AD14" s="11">
        <v>5</v>
      </c>
      <c r="AE14" s="11">
        <v>4</v>
      </c>
      <c r="AF14" s="11">
        <v>0</v>
      </c>
      <c r="AG14" s="11">
        <v>0</v>
      </c>
      <c r="AH14" s="11">
        <v>40</v>
      </c>
      <c r="AI14" s="11">
        <v>48</v>
      </c>
      <c r="AJ14" s="60">
        <v>2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42">
        <f t="shared" si="3"/>
        <v>98.69346733668341</v>
      </c>
      <c r="AS14" s="42">
        <f t="shared" si="4"/>
        <v>95.77889447236181</v>
      </c>
      <c r="AT14" s="42">
        <f t="shared" si="5"/>
        <v>0.5025125628140703</v>
      </c>
    </row>
    <row r="15" spans="1:46" ht="16.5" customHeight="1">
      <c r="A15" s="55" t="s">
        <v>55</v>
      </c>
      <c r="B15" s="19"/>
      <c r="C15" s="11">
        <f t="shared" si="6"/>
        <v>1288</v>
      </c>
      <c r="D15" s="50">
        <f t="shared" si="7"/>
        <v>640</v>
      </c>
      <c r="E15" s="50">
        <f t="shared" si="8"/>
        <v>648</v>
      </c>
      <c r="F15" s="11">
        <v>604</v>
      </c>
      <c r="G15" s="11">
        <v>614</v>
      </c>
      <c r="H15" s="11">
        <v>15</v>
      </c>
      <c r="I15" s="11">
        <v>9</v>
      </c>
      <c r="J15" s="11">
        <v>13</v>
      </c>
      <c r="K15" s="11">
        <v>16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0</v>
      </c>
      <c r="R15" s="11">
        <v>1</v>
      </c>
      <c r="S15" s="11">
        <v>1</v>
      </c>
      <c r="T15" s="11">
        <v>0</v>
      </c>
      <c r="U15" s="11">
        <v>1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</v>
      </c>
      <c r="AC15" s="11">
        <v>0</v>
      </c>
      <c r="AD15" s="11">
        <v>3</v>
      </c>
      <c r="AE15" s="11">
        <v>7</v>
      </c>
      <c r="AF15" s="11">
        <v>0</v>
      </c>
      <c r="AG15" s="11">
        <v>0</v>
      </c>
      <c r="AH15" s="11">
        <v>36</v>
      </c>
      <c r="AI15" s="11">
        <v>36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42">
        <f t="shared" si="3"/>
        <v>99.06832298136646</v>
      </c>
      <c r="AS15" s="42">
        <f t="shared" si="4"/>
        <v>96.8167701863354</v>
      </c>
      <c r="AT15" s="42">
        <f t="shared" si="5"/>
        <v>0.07763975155279502</v>
      </c>
    </row>
    <row r="16" spans="1:46" ht="16.5" customHeight="1">
      <c r="A16" s="55" t="s">
        <v>56</v>
      </c>
      <c r="B16" s="19"/>
      <c r="C16" s="11">
        <f t="shared" si="6"/>
        <v>791</v>
      </c>
      <c r="D16" s="50">
        <f t="shared" si="7"/>
        <v>369</v>
      </c>
      <c r="E16" s="50">
        <f t="shared" si="8"/>
        <v>422</v>
      </c>
      <c r="F16" s="11">
        <v>343</v>
      </c>
      <c r="G16" s="11">
        <v>408</v>
      </c>
      <c r="H16" s="11">
        <v>6</v>
      </c>
      <c r="I16" s="11">
        <v>4</v>
      </c>
      <c r="J16" s="11">
        <v>5</v>
      </c>
      <c r="K16" s="11">
        <v>7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0</v>
      </c>
      <c r="R16" s="11">
        <v>7</v>
      </c>
      <c r="S16" s="11">
        <v>0</v>
      </c>
      <c r="T16" s="11">
        <v>1</v>
      </c>
      <c r="U16" s="11">
        <v>1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</v>
      </c>
      <c r="AC16" s="11">
        <v>0</v>
      </c>
      <c r="AD16" s="11">
        <v>3</v>
      </c>
      <c r="AE16" s="11">
        <v>2</v>
      </c>
      <c r="AF16" s="11">
        <v>0</v>
      </c>
      <c r="AG16" s="11">
        <v>0</v>
      </c>
      <c r="AH16" s="11">
        <v>51</v>
      </c>
      <c r="AI16" s="11">
        <v>35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42">
        <f t="shared" si="3"/>
        <v>98.8621997471555</v>
      </c>
      <c r="AS16" s="42">
        <f t="shared" si="4"/>
        <v>97.34513274336283</v>
      </c>
      <c r="AT16" s="42">
        <f t="shared" si="5"/>
        <v>0.2528445006321113</v>
      </c>
    </row>
    <row r="17" spans="1:46" ht="22.5" customHeight="1">
      <c r="A17" s="55" t="s">
        <v>57</v>
      </c>
      <c r="B17" s="19"/>
      <c r="C17" s="11">
        <f t="shared" si="6"/>
        <v>849</v>
      </c>
      <c r="D17" s="50">
        <f t="shared" si="7"/>
        <v>425</v>
      </c>
      <c r="E17" s="50">
        <f t="shared" si="8"/>
        <v>424</v>
      </c>
      <c r="F17" s="11">
        <v>386</v>
      </c>
      <c r="G17" s="11">
        <v>391</v>
      </c>
      <c r="H17" s="11">
        <v>18</v>
      </c>
      <c r="I17" s="11">
        <v>19</v>
      </c>
      <c r="J17" s="11">
        <v>10</v>
      </c>
      <c r="K17" s="11">
        <v>10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  <c r="Y17" s="11">
        <v>1</v>
      </c>
      <c r="Z17" s="11">
        <v>0</v>
      </c>
      <c r="AA17" s="11">
        <v>0</v>
      </c>
      <c r="AB17" s="11">
        <v>8</v>
      </c>
      <c r="AC17" s="11">
        <v>1</v>
      </c>
      <c r="AD17" s="11">
        <v>1</v>
      </c>
      <c r="AE17" s="11">
        <v>2</v>
      </c>
      <c r="AF17" s="11">
        <v>0</v>
      </c>
      <c r="AG17" s="11">
        <v>0</v>
      </c>
      <c r="AH17" s="11">
        <v>43</v>
      </c>
      <c r="AI17" s="11">
        <v>38</v>
      </c>
      <c r="AJ17" s="60">
        <v>1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42">
        <f t="shared" si="3"/>
        <v>98.3510011778563</v>
      </c>
      <c r="AS17" s="42">
        <f t="shared" si="4"/>
        <v>95.99528857479388</v>
      </c>
      <c r="AT17" s="42">
        <f t="shared" si="5"/>
        <v>1.1778563015312131</v>
      </c>
    </row>
    <row r="18" spans="1:46" ht="16.5" customHeight="1">
      <c r="A18" s="55" t="s">
        <v>58</v>
      </c>
      <c r="B18" s="19"/>
      <c r="C18" s="11">
        <f t="shared" si="6"/>
        <v>1238</v>
      </c>
      <c r="D18" s="50">
        <f t="shared" si="7"/>
        <v>630</v>
      </c>
      <c r="E18" s="50">
        <f t="shared" si="8"/>
        <v>608</v>
      </c>
      <c r="F18" s="11">
        <v>615</v>
      </c>
      <c r="G18" s="11">
        <v>588</v>
      </c>
      <c r="H18" s="11">
        <v>7</v>
      </c>
      <c r="I18" s="11">
        <v>9</v>
      </c>
      <c r="J18" s="11">
        <v>2</v>
      </c>
      <c r="K18" s="11">
        <v>5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5</v>
      </c>
      <c r="S18" s="11">
        <v>3</v>
      </c>
      <c r="T18" s="11">
        <v>0</v>
      </c>
      <c r="U18" s="11">
        <v>1</v>
      </c>
      <c r="V18" s="11">
        <v>0</v>
      </c>
      <c r="W18" s="11">
        <v>0</v>
      </c>
      <c r="X18" s="11">
        <v>1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2</v>
      </c>
      <c r="AF18" s="11">
        <v>0</v>
      </c>
      <c r="AG18" s="11">
        <v>0</v>
      </c>
      <c r="AH18" s="11">
        <v>79</v>
      </c>
      <c r="AI18" s="11">
        <v>104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42">
        <f t="shared" si="3"/>
        <v>99.67689822294022</v>
      </c>
      <c r="AS18" s="42">
        <f t="shared" si="4"/>
        <v>99.11147011308562</v>
      </c>
      <c r="AT18" s="42">
        <f t="shared" si="5"/>
        <v>0</v>
      </c>
    </row>
    <row r="19" spans="1:46" ht="16.5" customHeight="1">
      <c r="A19" s="55" t="s">
        <v>59</v>
      </c>
      <c r="B19" s="19"/>
      <c r="C19" s="11">
        <f t="shared" si="6"/>
        <v>1823</v>
      </c>
      <c r="D19" s="50">
        <f t="shared" si="7"/>
        <v>971</v>
      </c>
      <c r="E19" s="50">
        <f t="shared" si="8"/>
        <v>852</v>
      </c>
      <c r="F19" s="11">
        <v>930</v>
      </c>
      <c r="G19" s="11">
        <v>813</v>
      </c>
      <c r="H19" s="11">
        <v>14</v>
      </c>
      <c r="I19" s="11">
        <v>9</v>
      </c>
      <c r="J19" s="11">
        <v>10</v>
      </c>
      <c r="K19" s="11">
        <v>13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7</v>
      </c>
      <c r="S19" s="11">
        <v>7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1</v>
      </c>
      <c r="Z19" s="11">
        <v>1</v>
      </c>
      <c r="AA19" s="11">
        <v>0</v>
      </c>
      <c r="AB19" s="11">
        <v>4</v>
      </c>
      <c r="AC19" s="11">
        <v>1</v>
      </c>
      <c r="AD19" s="11">
        <v>3</v>
      </c>
      <c r="AE19" s="11">
        <v>7</v>
      </c>
      <c r="AF19" s="11">
        <v>0</v>
      </c>
      <c r="AG19" s="11">
        <v>1</v>
      </c>
      <c r="AH19" s="11">
        <v>144</v>
      </c>
      <c r="AI19" s="11">
        <v>133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42">
        <f t="shared" si="3"/>
        <v>98.95776193088317</v>
      </c>
      <c r="AS19" s="42">
        <f t="shared" si="4"/>
        <v>97.69610532089962</v>
      </c>
      <c r="AT19" s="42">
        <f t="shared" si="5"/>
        <v>0.27427317608337903</v>
      </c>
    </row>
    <row r="20" spans="1:46" ht="16.5" customHeight="1">
      <c r="A20" s="55" t="s">
        <v>60</v>
      </c>
      <c r="B20" s="19"/>
      <c r="C20" s="11">
        <f t="shared" si="6"/>
        <v>1288</v>
      </c>
      <c r="D20" s="50">
        <f t="shared" si="7"/>
        <v>576</v>
      </c>
      <c r="E20" s="50">
        <f t="shared" si="8"/>
        <v>712</v>
      </c>
      <c r="F20" s="11">
        <v>525</v>
      </c>
      <c r="G20" s="11">
        <v>665</v>
      </c>
      <c r="H20" s="11">
        <v>15</v>
      </c>
      <c r="I20" s="11">
        <v>10</v>
      </c>
      <c r="J20" s="11">
        <v>11</v>
      </c>
      <c r="K20" s="11">
        <v>17</v>
      </c>
      <c r="L20" s="11">
        <v>0</v>
      </c>
      <c r="M20" s="11">
        <v>0</v>
      </c>
      <c r="N20" s="11">
        <v>0</v>
      </c>
      <c r="O20" s="11">
        <v>0</v>
      </c>
      <c r="P20" s="11">
        <v>2</v>
      </c>
      <c r="Q20" s="11">
        <v>1</v>
      </c>
      <c r="R20" s="11">
        <v>17</v>
      </c>
      <c r="S20" s="11">
        <v>7</v>
      </c>
      <c r="T20" s="11">
        <v>1</v>
      </c>
      <c r="U20" s="11">
        <v>2</v>
      </c>
      <c r="V20" s="11">
        <v>0</v>
      </c>
      <c r="W20" s="11">
        <v>0</v>
      </c>
      <c r="X20" s="11">
        <v>1</v>
      </c>
      <c r="Y20" s="11">
        <v>0</v>
      </c>
      <c r="Z20" s="11">
        <v>0</v>
      </c>
      <c r="AA20" s="11">
        <v>0</v>
      </c>
      <c r="AB20" s="11">
        <v>1</v>
      </c>
      <c r="AC20" s="11">
        <v>0</v>
      </c>
      <c r="AD20" s="11">
        <v>3</v>
      </c>
      <c r="AE20" s="11">
        <v>10</v>
      </c>
      <c r="AF20" s="11">
        <v>0</v>
      </c>
      <c r="AG20" s="11">
        <v>0</v>
      </c>
      <c r="AH20" s="11">
        <v>54</v>
      </c>
      <c r="AI20" s="11">
        <v>82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42">
        <f t="shared" si="3"/>
        <v>98.6024844720497</v>
      </c>
      <c r="AS20" s="42">
        <f t="shared" si="4"/>
        <v>96.42857142857143</v>
      </c>
      <c r="AT20" s="42">
        <f t="shared" si="5"/>
        <v>0.07763975155279502</v>
      </c>
    </row>
    <row r="21" spans="1:46" ht="16.5" customHeight="1">
      <c r="A21" s="55" t="s">
        <v>61</v>
      </c>
      <c r="B21" s="19"/>
      <c r="C21" s="11">
        <f t="shared" si="6"/>
        <v>1296</v>
      </c>
      <c r="D21" s="50">
        <f t="shared" si="7"/>
        <v>702</v>
      </c>
      <c r="E21" s="50">
        <f t="shared" si="8"/>
        <v>594</v>
      </c>
      <c r="F21" s="11">
        <v>646</v>
      </c>
      <c r="G21" s="11">
        <v>564</v>
      </c>
      <c r="H21" s="11">
        <v>14</v>
      </c>
      <c r="I21" s="11">
        <v>7</v>
      </c>
      <c r="J21" s="11">
        <v>15</v>
      </c>
      <c r="K21" s="11">
        <v>15</v>
      </c>
      <c r="L21" s="11">
        <v>0</v>
      </c>
      <c r="M21" s="11">
        <v>0</v>
      </c>
      <c r="N21" s="11">
        <v>0</v>
      </c>
      <c r="O21" s="11">
        <v>0</v>
      </c>
      <c r="P21" s="11">
        <v>4</v>
      </c>
      <c r="Q21" s="11">
        <v>0</v>
      </c>
      <c r="R21" s="11">
        <v>10</v>
      </c>
      <c r="S21" s="11">
        <v>4</v>
      </c>
      <c r="T21" s="11">
        <v>0</v>
      </c>
      <c r="U21" s="11">
        <v>1</v>
      </c>
      <c r="V21" s="11">
        <v>0</v>
      </c>
      <c r="W21" s="11">
        <v>0</v>
      </c>
      <c r="X21" s="11">
        <v>2</v>
      </c>
      <c r="Y21" s="11">
        <v>0</v>
      </c>
      <c r="Z21" s="11">
        <v>0</v>
      </c>
      <c r="AA21" s="11">
        <v>0</v>
      </c>
      <c r="AB21" s="11">
        <v>6</v>
      </c>
      <c r="AC21" s="11">
        <v>0</v>
      </c>
      <c r="AD21" s="11">
        <v>5</v>
      </c>
      <c r="AE21" s="11">
        <v>3</v>
      </c>
      <c r="AF21" s="11">
        <v>0</v>
      </c>
      <c r="AG21" s="11">
        <v>0</v>
      </c>
      <c r="AH21" s="11">
        <v>36</v>
      </c>
      <c r="AI21" s="11">
        <v>37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42">
        <f t="shared" si="3"/>
        <v>98.68827160493827</v>
      </c>
      <c r="AS21" s="42">
        <f t="shared" si="4"/>
        <v>96.37345679012346</v>
      </c>
      <c r="AT21" s="42">
        <f t="shared" si="5"/>
        <v>0.4629629629629629</v>
      </c>
    </row>
    <row r="22" spans="1:46" ht="22.5" customHeight="1">
      <c r="A22" s="54" t="s">
        <v>62</v>
      </c>
      <c r="B22" s="19"/>
      <c r="C22" s="11">
        <f t="shared" si="6"/>
        <v>3592</v>
      </c>
      <c r="D22" s="50">
        <f t="shared" si="7"/>
        <v>2004</v>
      </c>
      <c r="E22" s="50">
        <f t="shared" si="8"/>
        <v>1588</v>
      </c>
      <c r="F22" s="11">
        <v>1877</v>
      </c>
      <c r="G22" s="11">
        <v>1516</v>
      </c>
      <c r="H22" s="11">
        <v>29</v>
      </c>
      <c r="I22" s="11">
        <v>21</v>
      </c>
      <c r="J22" s="11">
        <v>44</v>
      </c>
      <c r="K22" s="11">
        <v>28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1</v>
      </c>
      <c r="R22" s="11">
        <v>29</v>
      </c>
      <c r="S22" s="11">
        <v>7</v>
      </c>
      <c r="T22" s="11">
        <v>0</v>
      </c>
      <c r="U22" s="11">
        <v>3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9</v>
      </c>
      <c r="AC22" s="11">
        <v>2</v>
      </c>
      <c r="AD22" s="11">
        <v>15</v>
      </c>
      <c r="AE22" s="11">
        <v>10</v>
      </c>
      <c r="AF22" s="11">
        <v>0</v>
      </c>
      <c r="AG22" s="11">
        <v>0</v>
      </c>
      <c r="AH22" s="11">
        <v>109</v>
      </c>
      <c r="AI22" s="11">
        <v>85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42">
        <f t="shared" si="3"/>
        <v>98.91425389755011</v>
      </c>
      <c r="AS22" s="42">
        <f t="shared" si="4"/>
        <v>96.9097995545657</v>
      </c>
      <c r="AT22" s="42">
        <f t="shared" si="5"/>
        <v>0.3062360801781737</v>
      </c>
    </row>
    <row r="23" spans="1:46" ht="16.5" customHeight="1">
      <c r="A23" s="54" t="s">
        <v>63</v>
      </c>
      <c r="B23" s="19"/>
      <c r="C23" s="11">
        <f t="shared" si="6"/>
        <v>1894</v>
      </c>
      <c r="D23" s="50">
        <f t="shared" si="7"/>
        <v>1024</v>
      </c>
      <c r="E23" s="50">
        <f t="shared" si="8"/>
        <v>870</v>
      </c>
      <c r="F23" s="11">
        <v>960</v>
      </c>
      <c r="G23" s="11">
        <v>839</v>
      </c>
      <c r="H23" s="11">
        <v>28</v>
      </c>
      <c r="I23" s="11">
        <v>14</v>
      </c>
      <c r="J23" s="11">
        <v>8</v>
      </c>
      <c r="K23" s="11">
        <v>5</v>
      </c>
      <c r="L23" s="11">
        <v>0</v>
      </c>
      <c r="M23" s="11">
        <v>0</v>
      </c>
      <c r="N23" s="11">
        <v>0</v>
      </c>
      <c r="O23" s="11">
        <v>0</v>
      </c>
      <c r="P23" s="11">
        <v>4</v>
      </c>
      <c r="Q23" s="11">
        <v>1</v>
      </c>
      <c r="R23" s="11">
        <v>11</v>
      </c>
      <c r="S23" s="11">
        <v>8</v>
      </c>
      <c r="T23" s="11">
        <v>3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4</v>
      </c>
      <c r="AC23" s="11">
        <v>1</v>
      </c>
      <c r="AD23" s="11">
        <v>6</v>
      </c>
      <c r="AE23" s="11">
        <v>2</v>
      </c>
      <c r="AF23" s="11">
        <v>0</v>
      </c>
      <c r="AG23" s="11">
        <v>0</v>
      </c>
      <c r="AH23" s="11">
        <v>52</v>
      </c>
      <c r="AI23" s="11">
        <v>28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42">
        <f t="shared" si="3"/>
        <v>99.15522703273496</v>
      </c>
      <c r="AS23" s="42">
        <f t="shared" si="4"/>
        <v>98.46884899683211</v>
      </c>
      <c r="AT23" s="42">
        <f t="shared" si="5"/>
        <v>0.26399155227032733</v>
      </c>
    </row>
    <row r="24" spans="1:46" ht="16.5" customHeight="1">
      <c r="A24" s="54" t="s">
        <v>64</v>
      </c>
      <c r="B24" s="19"/>
      <c r="C24" s="11">
        <f t="shared" si="6"/>
        <v>4555</v>
      </c>
      <c r="D24" s="50">
        <f t="shared" si="7"/>
        <v>2264</v>
      </c>
      <c r="E24" s="50">
        <f t="shared" si="8"/>
        <v>2291</v>
      </c>
      <c r="F24" s="11">
        <v>2036</v>
      </c>
      <c r="G24" s="11">
        <v>2100</v>
      </c>
      <c r="H24" s="11">
        <v>81</v>
      </c>
      <c r="I24" s="11">
        <v>78</v>
      </c>
      <c r="J24" s="11">
        <v>55</v>
      </c>
      <c r="K24" s="11">
        <v>65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30</v>
      </c>
      <c r="S24" s="11">
        <v>16</v>
      </c>
      <c r="T24" s="11">
        <v>8</v>
      </c>
      <c r="U24" s="11">
        <v>9</v>
      </c>
      <c r="V24" s="11">
        <v>0</v>
      </c>
      <c r="W24" s="11">
        <v>0</v>
      </c>
      <c r="X24" s="11">
        <v>0</v>
      </c>
      <c r="Y24" s="11">
        <v>1</v>
      </c>
      <c r="Z24" s="11">
        <v>0</v>
      </c>
      <c r="AA24" s="11">
        <v>1</v>
      </c>
      <c r="AB24" s="11">
        <v>20</v>
      </c>
      <c r="AC24" s="11">
        <v>7</v>
      </c>
      <c r="AD24" s="11">
        <v>31</v>
      </c>
      <c r="AE24" s="11">
        <v>14</v>
      </c>
      <c r="AF24" s="11">
        <v>0</v>
      </c>
      <c r="AG24" s="11">
        <v>0</v>
      </c>
      <c r="AH24" s="11">
        <v>315</v>
      </c>
      <c r="AI24" s="11">
        <v>408</v>
      </c>
      <c r="AJ24" s="60">
        <v>1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42">
        <f t="shared" si="3"/>
        <v>98.00219538968167</v>
      </c>
      <c r="AS24" s="42">
        <f t="shared" si="4"/>
        <v>95.36772777167948</v>
      </c>
      <c r="AT24" s="42">
        <f t="shared" si="5"/>
        <v>0.6147091108671789</v>
      </c>
    </row>
    <row r="25" spans="1:46" ht="16.5" customHeight="1">
      <c r="A25" s="54" t="s">
        <v>65</v>
      </c>
      <c r="B25" s="19"/>
      <c r="C25" s="11">
        <f t="shared" si="6"/>
        <v>806</v>
      </c>
      <c r="D25" s="50">
        <f t="shared" si="7"/>
        <v>406</v>
      </c>
      <c r="E25" s="50">
        <f t="shared" si="8"/>
        <v>400</v>
      </c>
      <c r="F25" s="11">
        <v>373</v>
      </c>
      <c r="G25" s="11">
        <v>369</v>
      </c>
      <c r="H25" s="11">
        <v>15</v>
      </c>
      <c r="I25" s="11">
        <v>23</v>
      </c>
      <c r="J25" s="11">
        <v>2</v>
      </c>
      <c r="K25" s="11">
        <v>3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4</v>
      </c>
      <c r="S25" s="11">
        <v>3</v>
      </c>
      <c r="T25" s="11">
        <v>2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2</v>
      </c>
      <c r="AC25" s="11">
        <v>0</v>
      </c>
      <c r="AD25" s="11">
        <v>7</v>
      </c>
      <c r="AE25" s="11">
        <v>2</v>
      </c>
      <c r="AF25" s="11">
        <v>0</v>
      </c>
      <c r="AG25" s="11">
        <v>0</v>
      </c>
      <c r="AH25" s="11">
        <v>28</v>
      </c>
      <c r="AI25" s="11">
        <v>10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2">
        <f t="shared" si="3"/>
        <v>98.38709677419355</v>
      </c>
      <c r="AS25" s="42">
        <f t="shared" si="4"/>
        <v>97.76674937965261</v>
      </c>
      <c r="AT25" s="42">
        <f t="shared" si="5"/>
        <v>0.24813895781637718</v>
      </c>
    </row>
    <row r="26" spans="1:46" ht="16.5" customHeight="1">
      <c r="A26" s="54" t="s">
        <v>66</v>
      </c>
      <c r="B26" s="19"/>
      <c r="C26" s="11">
        <f t="shared" si="6"/>
        <v>714</v>
      </c>
      <c r="D26" s="50">
        <f t="shared" si="7"/>
        <v>373</v>
      </c>
      <c r="E26" s="50">
        <f t="shared" si="8"/>
        <v>341</v>
      </c>
      <c r="F26" s="11">
        <v>364</v>
      </c>
      <c r="G26" s="11">
        <v>329</v>
      </c>
      <c r="H26" s="11">
        <v>2</v>
      </c>
      <c r="I26" s="11">
        <v>2</v>
      </c>
      <c r="J26" s="11">
        <v>0</v>
      </c>
      <c r="K26" s="11">
        <v>6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2</v>
      </c>
      <c r="S26" s="11">
        <v>2</v>
      </c>
      <c r="T26" s="11">
        <v>1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1</v>
      </c>
      <c r="AC26" s="11">
        <v>0</v>
      </c>
      <c r="AD26" s="11">
        <v>3</v>
      </c>
      <c r="AE26" s="11">
        <v>1</v>
      </c>
      <c r="AF26" s="11">
        <v>0</v>
      </c>
      <c r="AG26" s="11">
        <v>0</v>
      </c>
      <c r="AH26" s="11">
        <v>5</v>
      </c>
      <c r="AI26" s="11">
        <v>6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42">
        <f t="shared" si="3"/>
        <v>99.01960784313727</v>
      </c>
      <c r="AS26" s="42">
        <f t="shared" si="4"/>
        <v>98.17927170868347</v>
      </c>
      <c r="AT26" s="42">
        <f t="shared" si="5"/>
        <v>0.1400560224089636</v>
      </c>
    </row>
    <row r="27" spans="1:46" ht="22.5" customHeight="1">
      <c r="A27" s="54" t="s">
        <v>67</v>
      </c>
      <c r="B27" s="19"/>
      <c r="C27" s="11">
        <f t="shared" si="6"/>
        <v>2692</v>
      </c>
      <c r="D27" s="50">
        <f t="shared" si="7"/>
        <v>1372</v>
      </c>
      <c r="E27" s="50">
        <f t="shared" si="8"/>
        <v>1320</v>
      </c>
      <c r="F27" s="11">
        <v>1255</v>
      </c>
      <c r="G27" s="11">
        <v>1190</v>
      </c>
      <c r="H27" s="11">
        <v>49</v>
      </c>
      <c r="I27" s="11">
        <v>68</v>
      </c>
      <c r="J27" s="11">
        <v>32</v>
      </c>
      <c r="K27" s="11">
        <v>38</v>
      </c>
      <c r="L27" s="11">
        <v>0</v>
      </c>
      <c r="M27" s="11">
        <v>0</v>
      </c>
      <c r="N27" s="11">
        <v>0</v>
      </c>
      <c r="O27" s="11">
        <v>0</v>
      </c>
      <c r="P27" s="11">
        <v>4</v>
      </c>
      <c r="Q27" s="11">
        <v>3</v>
      </c>
      <c r="R27" s="11">
        <v>13</v>
      </c>
      <c r="S27" s="11">
        <v>7</v>
      </c>
      <c r="T27" s="11">
        <v>1</v>
      </c>
      <c r="U27" s="11">
        <v>2</v>
      </c>
      <c r="V27" s="11">
        <v>0</v>
      </c>
      <c r="W27" s="11">
        <v>0</v>
      </c>
      <c r="X27" s="11">
        <v>2</v>
      </c>
      <c r="Y27" s="11">
        <v>1</v>
      </c>
      <c r="Z27" s="11">
        <v>0</v>
      </c>
      <c r="AA27" s="11">
        <v>0</v>
      </c>
      <c r="AB27" s="11">
        <v>7</v>
      </c>
      <c r="AC27" s="11">
        <v>2</v>
      </c>
      <c r="AD27" s="11">
        <v>9</v>
      </c>
      <c r="AE27" s="11">
        <v>9</v>
      </c>
      <c r="AF27" s="11">
        <v>0</v>
      </c>
      <c r="AG27" s="11">
        <v>0</v>
      </c>
      <c r="AH27" s="11">
        <v>208</v>
      </c>
      <c r="AI27" s="11">
        <v>227</v>
      </c>
      <c r="AJ27" s="60">
        <v>1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2">
        <f t="shared" si="3"/>
        <v>98.7741456166419</v>
      </c>
      <c r="AS27" s="42">
        <f t="shared" si="4"/>
        <v>96.1738484398217</v>
      </c>
      <c r="AT27" s="42">
        <f t="shared" si="5"/>
        <v>0.3714710252600297</v>
      </c>
    </row>
    <row r="28" spans="1:46" ht="16.5" customHeight="1">
      <c r="A28" s="54" t="s">
        <v>68</v>
      </c>
      <c r="B28" s="19"/>
      <c r="C28" s="11">
        <f t="shared" si="6"/>
        <v>919</v>
      </c>
      <c r="D28" s="50">
        <f t="shared" si="7"/>
        <v>487</v>
      </c>
      <c r="E28" s="50">
        <f t="shared" si="8"/>
        <v>432</v>
      </c>
      <c r="F28" s="11">
        <v>435</v>
      </c>
      <c r="G28" s="11">
        <v>396</v>
      </c>
      <c r="H28" s="11">
        <v>15</v>
      </c>
      <c r="I28" s="11">
        <v>19</v>
      </c>
      <c r="J28" s="11">
        <v>20</v>
      </c>
      <c r="K28" s="11">
        <v>7</v>
      </c>
      <c r="L28" s="11">
        <v>0</v>
      </c>
      <c r="M28" s="11">
        <v>0</v>
      </c>
      <c r="N28" s="11">
        <v>0</v>
      </c>
      <c r="O28" s="11">
        <v>0</v>
      </c>
      <c r="P28" s="11">
        <v>2</v>
      </c>
      <c r="Q28" s="11">
        <v>1</v>
      </c>
      <c r="R28" s="11">
        <v>4</v>
      </c>
      <c r="S28" s="11">
        <v>8</v>
      </c>
      <c r="T28" s="11">
        <v>3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4</v>
      </c>
      <c r="AC28" s="11">
        <v>0</v>
      </c>
      <c r="AD28" s="11">
        <v>4</v>
      </c>
      <c r="AE28" s="11">
        <v>1</v>
      </c>
      <c r="AF28" s="11">
        <v>0</v>
      </c>
      <c r="AG28" s="11">
        <v>0</v>
      </c>
      <c r="AH28" s="11">
        <v>38</v>
      </c>
      <c r="AI28" s="11">
        <v>26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2">
        <f t="shared" si="3"/>
        <v>98.69423286180631</v>
      </c>
      <c r="AS28" s="42">
        <f t="shared" si="4"/>
        <v>95.7562568008705</v>
      </c>
      <c r="AT28" s="42">
        <f t="shared" si="5"/>
        <v>0.4352557127312296</v>
      </c>
    </row>
    <row r="29" spans="1:46" ht="16.5" customHeight="1">
      <c r="A29" s="54" t="s">
        <v>69</v>
      </c>
      <c r="B29" s="19"/>
      <c r="C29" s="11">
        <f t="shared" si="6"/>
        <v>1106</v>
      </c>
      <c r="D29" s="50">
        <f t="shared" si="7"/>
        <v>548</v>
      </c>
      <c r="E29" s="50">
        <f t="shared" si="8"/>
        <v>558</v>
      </c>
      <c r="F29" s="11">
        <v>500</v>
      </c>
      <c r="G29" s="11">
        <v>519</v>
      </c>
      <c r="H29" s="11">
        <v>24</v>
      </c>
      <c r="I29" s="11">
        <v>17</v>
      </c>
      <c r="J29" s="11">
        <v>7</v>
      </c>
      <c r="K29" s="11">
        <v>15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4</v>
      </c>
      <c r="S29" s="11">
        <v>3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0</v>
      </c>
      <c r="AB29" s="11">
        <v>5</v>
      </c>
      <c r="AC29" s="11">
        <v>1</v>
      </c>
      <c r="AD29" s="11">
        <v>6</v>
      </c>
      <c r="AE29" s="11">
        <v>2</v>
      </c>
      <c r="AF29" s="11">
        <v>0</v>
      </c>
      <c r="AG29" s="11">
        <v>0</v>
      </c>
      <c r="AH29" s="11">
        <v>81</v>
      </c>
      <c r="AI29" s="11">
        <v>59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2">
        <f t="shared" si="3"/>
        <v>98.55334538878843</v>
      </c>
      <c r="AS29" s="42">
        <f t="shared" si="4"/>
        <v>96.56419529837251</v>
      </c>
      <c r="AT29" s="42">
        <f t="shared" si="5"/>
        <v>0.5424954792043399</v>
      </c>
    </row>
    <row r="30" spans="1:46" ht="16.5" customHeight="1">
      <c r="A30" s="54" t="s">
        <v>70</v>
      </c>
      <c r="B30" s="19"/>
      <c r="C30" s="11">
        <f t="shared" si="6"/>
        <v>878</v>
      </c>
      <c r="D30" s="50">
        <f t="shared" si="7"/>
        <v>457</v>
      </c>
      <c r="E30" s="50">
        <f t="shared" si="8"/>
        <v>421</v>
      </c>
      <c r="F30" s="11">
        <v>419</v>
      </c>
      <c r="G30" s="11">
        <v>384</v>
      </c>
      <c r="H30" s="11">
        <v>12</v>
      </c>
      <c r="I30" s="11">
        <v>17</v>
      </c>
      <c r="J30" s="11">
        <v>3</v>
      </c>
      <c r="K30" s="11">
        <v>9</v>
      </c>
      <c r="L30" s="11">
        <v>0</v>
      </c>
      <c r="M30" s="11">
        <v>0</v>
      </c>
      <c r="N30" s="11">
        <v>0</v>
      </c>
      <c r="O30" s="11">
        <v>0</v>
      </c>
      <c r="P30" s="11">
        <v>4</v>
      </c>
      <c r="Q30" s="11">
        <v>1</v>
      </c>
      <c r="R30" s="11">
        <v>9</v>
      </c>
      <c r="S30" s="11">
        <v>3</v>
      </c>
      <c r="T30" s="11">
        <v>4</v>
      </c>
      <c r="U30" s="11">
        <v>1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1</v>
      </c>
      <c r="AD30" s="11">
        <v>5</v>
      </c>
      <c r="AE30" s="11">
        <v>5</v>
      </c>
      <c r="AF30" s="11">
        <v>0</v>
      </c>
      <c r="AG30" s="11">
        <v>0</v>
      </c>
      <c r="AH30" s="11">
        <v>20</v>
      </c>
      <c r="AI30" s="11">
        <v>26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2">
        <f t="shared" si="3"/>
        <v>98.0637813211845</v>
      </c>
      <c r="AS30" s="42">
        <f t="shared" si="4"/>
        <v>96.69703872437357</v>
      </c>
      <c r="AT30" s="42">
        <f t="shared" si="5"/>
        <v>0.22779043280182232</v>
      </c>
    </row>
    <row r="31" spans="1:46" ht="16.5" customHeight="1">
      <c r="A31" s="54" t="s">
        <v>71</v>
      </c>
      <c r="B31" s="19"/>
      <c r="C31" s="11">
        <f t="shared" si="6"/>
        <v>958</v>
      </c>
      <c r="D31" s="50">
        <f t="shared" si="7"/>
        <v>481</v>
      </c>
      <c r="E31" s="50">
        <f t="shared" si="8"/>
        <v>477</v>
      </c>
      <c r="F31" s="11">
        <v>456</v>
      </c>
      <c r="G31" s="11">
        <v>454</v>
      </c>
      <c r="H31" s="11">
        <v>10</v>
      </c>
      <c r="I31" s="11">
        <v>6</v>
      </c>
      <c r="J31" s="11">
        <v>8</v>
      </c>
      <c r="K31" s="11">
        <v>6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4</v>
      </c>
      <c r="S31" s="11">
        <v>4</v>
      </c>
      <c r="T31" s="11">
        <v>1</v>
      </c>
      <c r="U31" s="11">
        <v>1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11">
        <v>0</v>
      </c>
      <c r="AB31" s="11">
        <v>0</v>
      </c>
      <c r="AC31" s="11">
        <v>0</v>
      </c>
      <c r="AD31" s="11">
        <v>1</v>
      </c>
      <c r="AE31" s="11">
        <v>5</v>
      </c>
      <c r="AF31" s="11">
        <v>0</v>
      </c>
      <c r="AG31" s="11">
        <v>0</v>
      </c>
      <c r="AH31" s="11">
        <v>15</v>
      </c>
      <c r="AI31" s="11">
        <v>10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2">
        <f t="shared" si="3"/>
        <v>99.06054279749478</v>
      </c>
      <c r="AS31" s="42">
        <f t="shared" si="4"/>
        <v>97.59916492693111</v>
      </c>
      <c r="AT31" s="42">
        <f t="shared" si="5"/>
        <v>0</v>
      </c>
    </row>
    <row r="32" spans="1:46" ht="22.5" customHeight="1">
      <c r="A32" s="54" t="s">
        <v>72</v>
      </c>
      <c r="B32" s="19"/>
      <c r="C32" s="11">
        <f t="shared" si="6"/>
        <v>2389</v>
      </c>
      <c r="D32" s="50">
        <f t="shared" si="7"/>
        <v>1265</v>
      </c>
      <c r="E32" s="50">
        <f t="shared" si="8"/>
        <v>1124</v>
      </c>
      <c r="F32" s="11">
        <v>1156</v>
      </c>
      <c r="G32" s="11">
        <v>1051</v>
      </c>
      <c r="H32" s="11">
        <v>30</v>
      </c>
      <c r="I32" s="11">
        <v>17</v>
      </c>
      <c r="J32" s="11">
        <v>32</v>
      </c>
      <c r="K32" s="11">
        <v>35</v>
      </c>
      <c r="L32" s="11">
        <v>0</v>
      </c>
      <c r="M32" s="11">
        <v>0</v>
      </c>
      <c r="N32" s="11">
        <v>0</v>
      </c>
      <c r="O32" s="11">
        <v>0</v>
      </c>
      <c r="P32" s="11">
        <v>4</v>
      </c>
      <c r="Q32" s="11">
        <v>1</v>
      </c>
      <c r="R32" s="11">
        <v>17</v>
      </c>
      <c r="S32" s="11">
        <v>7</v>
      </c>
      <c r="T32" s="11">
        <v>3</v>
      </c>
      <c r="U32" s="11">
        <v>4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9</v>
      </c>
      <c r="AC32" s="11">
        <v>1</v>
      </c>
      <c r="AD32" s="11">
        <v>14</v>
      </c>
      <c r="AE32" s="11">
        <v>7</v>
      </c>
      <c r="AF32" s="11">
        <v>0</v>
      </c>
      <c r="AG32" s="11">
        <v>1</v>
      </c>
      <c r="AH32" s="11">
        <v>93</v>
      </c>
      <c r="AI32" s="11">
        <v>89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42">
        <f t="shared" si="3"/>
        <v>98.36751778987023</v>
      </c>
      <c r="AS32" s="42">
        <f t="shared" si="4"/>
        <v>95.56299706990372</v>
      </c>
      <c r="AT32" s="42">
        <f t="shared" si="5"/>
        <v>0.4185851820845542</v>
      </c>
    </row>
    <row r="33" spans="1:46" ht="16.5" customHeight="1">
      <c r="A33" s="54" t="s">
        <v>73</v>
      </c>
      <c r="B33" s="19"/>
      <c r="C33" s="11">
        <f t="shared" si="6"/>
        <v>1504</v>
      </c>
      <c r="D33" s="50">
        <f t="shared" si="7"/>
        <v>792</v>
      </c>
      <c r="E33" s="50">
        <f t="shared" si="8"/>
        <v>712</v>
      </c>
      <c r="F33" s="11">
        <v>716</v>
      </c>
      <c r="G33" s="11">
        <v>656</v>
      </c>
      <c r="H33" s="11">
        <v>39</v>
      </c>
      <c r="I33" s="11">
        <v>34</v>
      </c>
      <c r="J33" s="11">
        <v>12</v>
      </c>
      <c r="K33" s="11">
        <v>13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11</v>
      </c>
      <c r="S33" s="11">
        <v>8</v>
      </c>
      <c r="T33" s="11">
        <v>0</v>
      </c>
      <c r="U33" s="11">
        <v>0</v>
      </c>
      <c r="V33" s="11">
        <v>0</v>
      </c>
      <c r="W33" s="11">
        <v>0</v>
      </c>
      <c r="X33" s="11">
        <v>1</v>
      </c>
      <c r="Y33" s="11">
        <v>0</v>
      </c>
      <c r="Z33" s="11">
        <v>0</v>
      </c>
      <c r="AA33" s="11">
        <v>0</v>
      </c>
      <c r="AB33" s="11">
        <v>7</v>
      </c>
      <c r="AC33" s="11">
        <v>0</v>
      </c>
      <c r="AD33" s="11">
        <v>5</v>
      </c>
      <c r="AE33" s="11">
        <v>1</v>
      </c>
      <c r="AF33" s="11">
        <v>0</v>
      </c>
      <c r="AG33" s="11">
        <v>0</v>
      </c>
      <c r="AH33" s="11">
        <v>57</v>
      </c>
      <c r="AI33" s="11">
        <v>58</v>
      </c>
      <c r="AJ33" s="60">
        <v>1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42">
        <f t="shared" si="3"/>
        <v>99.06914893617021</v>
      </c>
      <c r="AS33" s="42">
        <f t="shared" si="4"/>
        <v>97.40691489361703</v>
      </c>
      <c r="AT33" s="42">
        <f t="shared" si="5"/>
        <v>0.5319148936170213</v>
      </c>
    </row>
    <row r="34" spans="1:46" ht="16.5" customHeight="1">
      <c r="A34" s="54" t="s">
        <v>74</v>
      </c>
      <c r="B34" s="19"/>
      <c r="C34" s="11">
        <f t="shared" si="6"/>
        <v>565</v>
      </c>
      <c r="D34" s="50">
        <f t="shared" si="7"/>
        <v>288</v>
      </c>
      <c r="E34" s="50">
        <f t="shared" si="8"/>
        <v>277</v>
      </c>
      <c r="F34" s="11">
        <v>272</v>
      </c>
      <c r="G34" s="11">
        <v>261</v>
      </c>
      <c r="H34" s="11">
        <v>10</v>
      </c>
      <c r="I34" s="11">
        <v>12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4</v>
      </c>
      <c r="S34" s="11">
        <v>4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29</v>
      </c>
      <c r="AI34" s="11">
        <v>23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42">
        <f t="shared" si="3"/>
        <v>99.82300884955752</v>
      </c>
      <c r="AS34" s="42">
        <f t="shared" si="4"/>
        <v>99.64601769911503</v>
      </c>
      <c r="AT34" s="42">
        <f t="shared" si="5"/>
        <v>0.17699115044247787</v>
      </c>
    </row>
    <row r="35" spans="1:46" ht="16.5" customHeight="1">
      <c r="A35" s="54" t="s">
        <v>75</v>
      </c>
      <c r="B35" s="19"/>
      <c r="C35" s="11">
        <f t="shared" si="6"/>
        <v>1124</v>
      </c>
      <c r="D35" s="50">
        <f t="shared" si="7"/>
        <v>575</v>
      </c>
      <c r="E35" s="50">
        <f t="shared" si="8"/>
        <v>549</v>
      </c>
      <c r="F35" s="11">
        <v>536</v>
      </c>
      <c r="G35" s="11">
        <v>516</v>
      </c>
      <c r="H35" s="11">
        <v>20</v>
      </c>
      <c r="I35" s="11">
        <v>20</v>
      </c>
      <c r="J35" s="11">
        <v>5</v>
      </c>
      <c r="K35" s="11">
        <v>6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0</v>
      </c>
      <c r="R35" s="11">
        <v>9</v>
      </c>
      <c r="S35" s="11">
        <v>2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1</v>
      </c>
      <c r="AA35" s="11">
        <v>0</v>
      </c>
      <c r="AB35" s="11">
        <v>2</v>
      </c>
      <c r="AC35" s="11">
        <v>1</v>
      </c>
      <c r="AD35" s="11">
        <v>0</v>
      </c>
      <c r="AE35" s="11">
        <v>4</v>
      </c>
      <c r="AF35" s="11">
        <v>0</v>
      </c>
      <c r="AG35" s="11">
        <v>0</v>
      </c>
      <c r="AH35" s="11">
        <v>30</v>
      </c>
      <c r="AI35" s="11">
        <v>30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42">
        <f t="shared" si="3"/>
        <v>99.28825622775801</v>
      </c>
      <c r="AS35" s="42">
        <f t="shared" si="4"/>
        <v>98.30960854092527</v>
      </c>
      <c r="AT35" s="42">
        <f t="shared" si="5"/>
        <v>0.26690391459074736</v>
      </c>
    </row>
    <row r="36" spans="1:46" ht="16.5" customHeight="1">
      <c r="A36" s="54" t="s">
        <v>76</v>
      </c>
      <c r="B36" s="19"/>
      <c r="C36" s="11">
        <f t="shared" si="6"/>
        <v>1408</v>
      </c>
      <c r="D36" s="50">
        <f t="shared" si="7"/>
        <v>708</v>
      </c>
      <c r="E36" s="50">
        <f t="shared" si="8"/>
        <v>700</v>
      </c>
      <c r="F36" s="11">
        <v>677</v>
      </c>
      <c r="G36" s="11">
        <v>654</v>
      </c>
      <c r="H36" s="11">
        <v>11</v>
      </c>
      <c r="I36" s="11">
        <v>14</v>
      </c>
      <c r="J36" s="11">
        <v>5</v>
      </c>
      <c r="K36" s="11">
        <v>14</v>
      </c>
      <c r="L36" s="11">
        <v>0</v>
      </c>
      <c r="M36" s="11">
        <v>0</v>
      </c>
      <c r="N36" s="11">
        <v>0</v>
      </c>
      <c r="O36" s="11">
        <v>0</v>
      </c>
      <c r="P36" s="11">
        <v>3</v>
      </c>
      <c r="Q36" s="11">
        <v>0</v>
      </c>
      <c r="R36" s="11">
        <v>6</v>
      </c>
      <c r="S36" s="11">
        <v>10</v>
      </c>
      <c r="T36" s="11">
        <v>2</v>
      </c>
      <c r="U36" s="11">
        <v>0</v>
      </c>
      <c r="V36" s="11">
        <v>0</v>
      </c>
      <c r="W36" s="11">
        <v>0</v>
      </c>
      <c r="X36" s="11">
        <v>0</v>
      </c>
      <c r="Y36" s="11">
        <v>1</v>
      </c>
      <c r="Z36" s="11">
        <v>0</v>
      </c>
      <c r="AA36" s="11">
        <v>0</v>
      </c>
      <c r="AB36" s="11">
        <v>3</v>
      </c>
      <c r="AC36" s="11">
        <v>0</v>
      </c>
      <c r="AD36" s="11">
        <v>1</v>
      </c>
      <c r="AE36" s="11">
        <v>7</v>
      </c>
      <c r="AF36" s="11">
        <v>0</v>
      </c>
      <c r="AG36" s="11">
        <v>0</v>
      </c>
      <c r="AH36" s="11">
        <v>23</v>
      </c>
      <c r="AI36" s="11">
        <v>26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42">
        <f t="shared" si="3"/>
        <v>99.00568181818183</v>
      </c>
      <c r="AS36" s="42">
        <f t="shared" si="4"/>
        <v>97.65625</v>
      </c>
      <c r="AT36" s="42">
        <f t="shared" si="5"/>
        <v>0.2130681818181818</v>
      </c>
    </row>
    <row r="37" spans="1:46" ht="22.5" customHeight="1">
      <c r="A37" s="54" t="s">
        <v>77</v>
      </c>
      <c r="B37" s="19"/>
      <c r="C37" s="11">
        <f t="shared" si="6"/>
        <v>2094</v>
      </c>
      <c r="D37" s="50">
        <f t="shared" si="7"/>
        <v>1059</v>
      </c>
      <c r="E37" s="50">
        <f t="shared" si="8"/>
        <v>1035</v>
      </c>
      <c r="F37" s="11">
        <v>984</v>
      </c>
      <c r="G37" s="11">
        <v>986</v>
      </c>
      <c r="H37" s="11">
        <v>30</v>
      </c>
      <c r="I37" s="11">
        <v>17</v>
      </c>
      <c r="J37" s="11">
        <v>13</v>
      </c>
      <c r="K37" s="11">
        <v>10</v>
      </c>
      <c r="L37" s="11">
        <v>0</v>
      </c>
      <c r="M37" s="11">
        <v>0</v>
      </c>
      <c r="N37" s="11">
        <v>0</v>
      </c>
      <c r="O37" s="11">
        <v>0</v>
      </c>
      <c r="P37" s="11">
        <v>5</v>
      </c>
      <c r="Q37" s="11">
        <v>0</v>
      </c>
      <c r="R37" s="11">
        <v>14</v>
      </c>
      <c r="S37" s="11">
        <v>10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3</v>
      </c>
      <c r="AC37" s="11">
        <v>0</v>
      </c>
      <c r="AD37" s="11">
        <v>8</v>
      </c>
      <c r="AE37" s="11">
        <v>12</v>
      </c>
      <c r="AF37" s="11">
        <v>0</v>
      </c>
      <c r="AG37" s="11">
        <v>0</v>
      </c>
      <c r="AH37" s="11">
        <v>67</v>
      </c>
      <c r="AI37" s="11">
        <v>46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42">
        <f t="shared" si="3"/>
        <v>98.80611270296083</v>
      </c>
      <c r="AS37" s="42">
        <f t="shared" si="4"/>
        <v>97.70773638968481</v>
      </c>
      <c r="AT37" s="42">
        <f t="shared" si="5"/>
        <v>0.14326647564469913</v>
      </c>
    </row>
    <row r="38" spans="1:46" ht="16.5" customHeight="1">
      <c r="A38" s="54" t="s">
        <v>78</v>
      </c>
      <c r="B38" s="19"/>
      <c r="C38" s="11">
        <f t="shared" si="6"/>
        <v>2087</v>
      </c>
      <c r="D38" s="50">
        <f t="shared" si="7"/>
        <v>1074</v>
      </c>
      <c r="E38" s="50">
        <f t="shared" si="8"/>
        <v>1013</v>
      </c>
      <c r="F38" s="11">
        <v>957</v>
      </c>
      <c r="G38" s="11">
        <v>934</v>
      </c>
      <c r="H38" s="11">
        <v>40</v>
      </c>
      <c r="I38" s="11">
        <v>24</v>
      </c>
      <c r="J38" s="11">
        <v>49</v>
      </c>
      <c r="K38" s="11">
        <v>33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10</v>
      </c>
      <c r="S38" s="11">
        <v>5</v>
      </c>
      <c r="T38" s="11">
        <v>1</v>
      </c>
      <c r="U38" s="11">
        <v>1</v>
      </c>
      <c r="V38" s="11">
        <v>0</v>
      </c>
      <c r="W38" s="11">
        <v>0</v>
      </c>
      <c r="X38" s="11">
        <v>0</v>
      </c>
      <c r="Y38" s="11">
        <v>0</v>
      </c>
      <c r="Z38" s="11">
        <v>1</v>
      </c>
      <c r="AA38" s="11">
        <v>0</v>
      </c>
      <c r="AB38" s="11">
        <v>11</v>
      </c>
      <c r="AC38" s="11">
        <v>6</v>
      </c>
      <c r="AD38" s="11">
        <v>4</v>
      </c>
      <c r="AE38" s="11">
        <v>10</v>
      </c>
      <c r="AF38" s="11">
        <v>0</v>
      </c>
      <c r="AG38" s="11">
        <v>0</v>
      </c>
      <c r="AH38" s="11">
        <v>138</v>
      </c>
      <c r="AI38" s="11">
        <v>159</v>
      </c>
      <c r="AJ38" s="60">
        <v>1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42">
        <f t="shared" si="3"/>
        <v>98.37086727359846</v>
      </c>
      <c r="AS38" s="42">
        <f t="shared" si="4"/>
        <v>94.44178246286535</v>
      </c>
      <c r="AT38" s="42">
        <f t="shared" si="5"/>
        <v>0.8624820316243411</v>
      </c>
    </row>
    <row r="39" spans="1:46" ht="16.5" customHeight="1">
      <c r="A39" s="54" t="s">
        <v>79</v>
      </c>
      <c r="B39" s="19"/>
      <c r="C39" s="11">
        <f t="shared" si="6"/>
        <v>3177</v>
      </c>
      <c r="D39" s="50">
        <f t="shared" si="7"/>
        <v>1607</v>
      </c>
      <c r="E39" s="50">
        <f t="shared" si="8"/>
        <v>1570</v>
      </c>
      <c r="F39" s="11">
        <v>1460</v>
      </c>
      <c r="G39" s="11">
        <v>1475</v>
      </c>
      <c r="H39" s="11">
        <v>31</v>
      </c>
      <c r="I39" s="11">
        <v>18</v>
      </c>
      <c r="J39" s="11">
        <v>36</v>
      </c>
      <c r="K39" s="11">
        <v>48</v>
      </c>
      <c r="L39" s="11">
        <v>0</v>
      </c>
      <c r="M39" s="11">
        <v>0</v>
      </c>
      <c r="N39" s="11">
        <v>0</v>
      </c>
      <c r="O39" s="11">
        <v>0</v>
      </c>
      <c r="P39" s="11">
        <v>6</v>
      </c>
      <c r="Q39" s="11">
        <v>0</v>
      </c>
      <c r="R39" s="11">
        <v>26</v>
      </c>
      <c r="S39" s="11">
        <v>3</v>
      </c>
      <c r="T39" s="11">
        <v>6</v>
      </c>
      <c r="U39" s="11">
        <v>6</v>
      </c>
      <c r="V39" s="11">
        <v>0</v>
      </c>
      <c r="W39" s="11">
        <v>0</v>
      </c>
      <c r="X39" s="11">
        <v>0</v>
      </c>
      <c r="Y39" s="11">
        <v>1</v>
      </c>
      <c r="Z39" s="11">
        <v>0</v>
      </c>
      <c r="AA39" s="11">
        <v>0</v>
      </c>
      <c r="AB39" s="11">
        <v>19</v>
      </c>
      <c r="AC39" s="11">
        <v>1</v>
      </c>
      <c r="AD39" s="11">
        <v>23</v>
      </c>
      <c r="AE39" s="11">
        <v>18</v>
      </c>
      <c r="AF39" s="11">
        <v>0</v>
      </c>
      <c r="AG39" s="11">
        <v>0</v>
      </c>
      <c r="AH39" s="11">
        <v>138</v>
      </c>
      <c r="AI39" s="11">
        <v>142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42">
        <f t="shared" si="3"/>
        <v>97.67075857727416</v>
      </c>
      <c r="AS39" s="42">
        <f t="shared" si="4"/>
        <v>95.0267548001259</v>
      </c>
      <c r="AT39" s="42">
        <f t="shared" si="5"/>
        <v>0.6295247088448221</v>
      </c>
    </row>
    <row r="40" spans="1:46" ht="16.5" customHeight="1">
      <c r="A40" s="54" t="s">
        <v>80</v>
      </c>
      <c r="B40" s="19"/>
      <c r="C40" s="11">
        <f t="shared" si="6"/>
        <v>487</v>
      </c>
      <c r="D40" s="50">
        <f t="shared" si="7"/>
        <v>250</v>
      </c>
      <c r="E40" s="50">
        <f t="shared" si="8"/>
        <v>237</v>
      </c>
      <c r="F40" s="11">
        <v>236</v>
      </c>
      <c r="G40" s="11">
        <v>219</v>
      </c>
      <c r="H40" s="11">
        <v>6</v>
      </c>
      <c r="I40" s="11">
        <v>12</v>
      </c>
      <c r="J40" s="11">
        <v>1</v>
      </c>
      <c r="K40" s="11">
        <v>4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3</v>
      </c>
      <c r="S40" s="11">
        <v>1</v>
      </c>
      <c r="T40" s="11">
        <v>0</v>
      </c>
      <c r="U40" s="11">
        <v>1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3</v>
      </c>
      <c r="AE40" s="11">
        <v>0</v>
      </c>
      <c r="AF40" s="11">
        <v>0</v>
      </c>
      <c r="AG40" s="11">
        <v>0</v>
      </c>
      <c r="AH40" s="11">
        <v>34</v>
      </c>
      <c r="AI40" s="11">
        <v>40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42">
        <f t="shared" si="3"/>
        <v>98.97330595482546</v>
      </c>
      <c r="AS40" s="42">
        <f t="shared" si="4"/>
        <v>97.94661190965093</v>
      </c>
      <c r="AT40" s="42">
        <f t="shared" si="5"/>
        <v>0.41067761806981523</v>
      </c>
    </row>
    <row r="41" spans="1:46" ht="16.5" customHeight="1">
      <c r="A41" s="54" t="s">
        <v>81</v>
      </c>
      <c r="B41" s="19"/>
      <c r="C41" s="11">
        <f t="shared" si="6"/>
        <v>1064</v>
      </c>
      <c r="D41" s="50">
        <f t="shared" si="7"/>
        <v>556</v>
      </c>
      <c r="E41" s="50">
        <f t="shared" si="8"/>
        <v>508</v>
      </c>
      <c r="F41" s="11">
        <v>486</v>
      </c>
      <c r="G41" s="11">
        <v>447</v>
      </c>
      <c r="H41" s="11">
        <v>36</v>
      </c>
      <c r="I41" s="11">
        <v>35</v>
      </c>
      <c r="J41" s="11">
        <v>5</v>
      </c>
      <c r="K41" s="11">
        <v>7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13</v>
      </c>
      <c r="S41" s="11">
        <v>4</v>
      </c>
      <c r="T41" s="11">
        <v>2</v>
      </c>
      <c r="U41" s="11">
        <v>3</v>
      </c>
      <c r="V41" s="11">
        <v>0</v>
      </c>
      <c r="W41" s="11">
        <v>2</v>
      </c>
      <c r="X41" s="11">
        <v>0</v>
      </c>
      <c r="Y41" s="11">
        <v>1</v>
      </c>
      <c r="Z41" s="11">
        <v>0</v>
      </c>
      <c r="AA41" s="11">
        <v>0</v>
      </c>
      <c r="AB41" s="11">
        <v>2</v>
      </c>
      <c r="AC41" s="11">
        <v>1</v>
      </c>
      <c r="AD41" s="11">
        <v>10</v>
      </c>
      <c r="AE41" s="11">
        <v>8</v>
      </c>
      <c r="AF41" s="11">
        <v>0</v>
      </c>
      <c r="AG41" s="11">
        <v>0</v>
      </c>
      <c r="AH41" s="11">
        <v>89</v>
      </c>
      <c r="AI41" s="11">
        <v>100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42">
        <f t="shared" si="3"/>
        <v>97.27443609022556</v>
      </c>
      <c r="AS41" s="42">
        <f t="shared" si="4"/>
        <v>96.14661654135338</v>
      </c>
      <c r="AT41" s="42">
        <f t="shared" si="5"/>
        <v>0.28195488721804507</v>
      </c>
    </row>
    <row r="42" spans="1:46" ht="22.5" customHeight="1">
      <c r="A42" s="54" t="s">
        <v>82</v>
      </c>
      <c r="B42" s="19"/>
      <c r="C42" s="11">
        <f t="shared" si="6"/>
        <v>1392</v>
      </c>
      <c r="D42" s="50">
        <f t="shared" si="7"/>
        <v>719</v>
      </c>
      <c r="E42" s="50">
        <f t="shared" si="8"/>
        <v>673</v>
      </c>
      <c r="F42" s="11">
        <v>647</v>
      </c>
      <c r="G42" s="11">
        <v>605</v>
      </c>
      <c r="H42" s="11">
        <v>19</v>
      </c>
      <c r="I42" s="11">
        <v>25</v>
      </c>
      <c r="J42" s="11">
        <v>23</v>
      </c>
      <c r="K42" s="11">
        <v>22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16</v>
      </c>
      <c r="S42" s="11">
        <v>8</v>
      </c>
      <c r="T42" s="11">
        <v>1</v>
      </c>
      <c r="U42" s="11">
        <v>3</v>
      </c>
      <c r="V42" s="11">
        <v>0</v>
      </c>
      <c r="W42" s="11">
        <v>0</v>
      </c>
      <c r="X42" s="11">
        <v>0</v>
      </c>
      <c r="Y42" s="11">
        <v>1</v>
      </c>
      <c r="Z42" s="11">
        <v>0</v>
      </c>
      <c r="AA42" s="11">
        <v>0</v>
      </c>
      <c r="AB42" s="11">
        <v>5</v>
      </c>
      <c r="AC42" s="11">
        <v>0</v>
      </c>
      <c r="AD42" s="11">
        <v>5</v>
      </c>
      <c r="AE42" s="11">
        <v>9</v>
      </c>
      <c r="AF42" s="11">
        <v>0</v>
      </c>
      <c r="AG42" s="11">
        <v>0</v>
      </c>
      <c r="AH42" s="11">
        <v>75</v>
      </c>
      <c r="AI42" s="11">
        <v>74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42">
        <f t="shared" si="3"/>
        <v>98.27586206896551</v>
      </c>
      <c r="AS42" s="42">
        <f t="shared" si="4"/>
        <v>95.04310344827587</v>
      </c>
      <c r="AT42" s="42">
        <f t="shared" si="5"/>
        <v>0.35919540229885055</v>
      </c>
    </row>
    <row r="43" spans="1:46" ht="16.5" customHeight="1">
      <c r="A43" s="54" t="s">
        <v>83</v>
      </c>
      <c r="B43" s="19"/>
      <c r="C43" s="11">
        <f aca="true" t="shared" si="9" ref="C43:C49">SUM(D43:E43)</f>
        <v>1122</v>
      </c>
      <c r="D43" s="50">
        <f aca="true" t="shared" si="10" ref="D43:D49">SUM(F43,H43,J43,L43,N43,P43,R43,T43,V43,X43,Z43,AB43,AD43,AF43)</f>
        <v>592</v>
      </c>
      <c r="E43" s="50">
        <f aca="true" t="shared" si="11" ref="E43:E49">SUM(G43,I43,K43,M43,O43,Q43,S43,U43,W43,Y43,AA43,AC43,AE43,AG43)</f>
        <v>530</v>
      </c>
      <c r="F43" s="11">
        <v>559</v>
      </c>
      <c r="G43" s="11">
        <v>515</v>
      </c>
      <c r="H43" s="11">
        <v>12</v>
      </c>
      <c r="I43" s="11">
        <v>5</v>
      </c>
      <c r="J43" s="11">
        <v>5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9</v>
      </c>
      <c r="S43" s="11">
        <v>2</v>
      </c>
      <c r="T43" s="11">
        <v>1</v>
      </c>
      <c r="U43" s="11">
        <v>2</v>
      </c>
      <c r="V43" s="11">
        <v>1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4</v>
      </c>
      <c r="AC43" s="11">
        <v>0</v>
      </c>
      <c r="AD43" s="11">
        <v>1</v>
      </c>
      <c r="AE43" s="11">
        <v>4</v>
      </c>
      <c r="AF43" s="11">
        <v>0</v>
      </c>
      <c r="AG43" s="11">
        <v>0</v>
      </c>
      <c r="AH43" s="11">
        <v>87</v>
      </c>
      <c r="AI43" s="11">
        <v>74</v>
      </c>
      <c r="AJ43" s="60">
        <v>1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42">
        <f aca="true" t="shared" si="12" ref="AR43:AR49">(F43+G43+H43+I43+J43+K43+L43+M43+N43+O43+P43+Q43+R43+S43)/C43*100</f>
        <v>98.84135472370767</v>
      </c>
      <c r="AS43" s="42">
        <f aca="true" t="shared" si="13" ref="AS43:AS49">(F43+G43+H43+I43+N43+O43+L43+M43+P43+Q43+R43+S43)/C43*100</f>
        <v>98.30659536541889</v>
      </c>
      <c r="AT43" s="42">
        <f aca="true" t="shared" si="14" ref="AT43:AT49">(AB43+AC43+AJ43+AK43+AL43+AM43+AN43+AO43+AP43+AQ43)/C43*100</f>
        <v>0.4456327985739751</v>
      </c>
    </row>
    <row r="44" spans="1:46" ht="16.5" customHeight="1">
      <c r="A44" s="54" t="s">
        <v>84</v>
      </c>
      <c r="B44" s="19"/>
      <c r="C44" s="11">
        <f t="shared" si="9"/>
        <v>525</v>
      </c>
      <c r="D44" s="50">
        <f t="shared" si="10"/>
        <v>262</v>
      </c>
      <c r="E44" s="50">
        <f t="shared" si="11"/>
        <v>263</v>
      </c>
      <c r="F44" s="11">
        <v>244</v>
      </c>
      <c r="G44" s="11">
        <v>249</v>
      </c>
      <c r="H44" s="11">
        <v>3</v>
      </c>
      <c r="I44" s="11">
        <v>6</v>
      </c>
      <c r="J44" s="11">
        <v>4</v>
      </c>
      <c r="K44" s="11">
        <v>3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6</v>
      </c>
      <c r="S44" s="11">
        <v>3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5</v>
      </c>
      <c r="AE44" s="11">
        <v>1</v>
      </c>
      <c r="AF44" s="11">
        <v>0</v>
      </c>
      <c r="AG44" s="11">
        <v>0</v>
      </c>
      <c r="AH44" s="11">
        <v>28</v>
      </c>
      <c r="AI44" s="11">
        <v>46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42">
        <f t="shared" si="12"/>
        <v>98.85714285714286</v>
      </c>
      <c r="AS44" s="42">
        <f t="shared" si="13"/>
        <v>97.52380952380952</v>
      </c>
      <c r="AT44" s="42">
        <f t="shared" si="14"/>
        <v>0</v>
      </c>
    </row>
    <row r="45" spans="1:46" ht="16.5" customHeight="1">
      <c r="A45" s="54" t="s">
        <v>85</v>
      </c>
      <c r="B45" s="19"/>
      <c r="C45" s="11">
        <f t="shared" si="9"/>
        <v>504</v>
      </c>
      <c r="D45" s="50">
        <f t="shared" si="10"/>
        <v>254</v>
      </c>
      <c r="E45" s="50">
        <f t="shared" si="11"/>
        <v>250</v>
      </c>
      <c r="F45" s="11">
        <v>241</v>
      </c>
      <c r="G45" s="11">
        <v>240</v>
      </c>
      <c r="H45" s="11">
        <v>3</v>
      </c>
      <c r="I45" s="11">
        <v>0</v>
      </c>
      <c r="J45" s="11">
        <v>3</v>
      </c>
      <c r="K45" s="11">
        <v>6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2</v>
      </c>
      <c r="S45" s="11">
        <v>0</v>
      </c>
      <c r="T45" s="11">
        <v>0</v>
      </c>
      <c r="U45" s="11">
        <v>0</v>
      </c>
      <c r="V45" s="11">
        <v>0</v>
      </c>
      <c r="W45" s="11">
        <v>2</v>
      </c>
      <c r="X45" s="11">
        <v>0</v>
      </c>
      <c r="Y45" s="11">
        <v>0</v>
      </c>
      <c r="Z45" s="11">
        <v>0</v>
      </c>
      <c r="AA45" s="11">
        <v>0</v>
      </c>
      <c r="AB45" s="11">
        <v>2</v>
      </c>
      <c r="AC45" s="11">
        <v>2</v>
      </c>
      <c r="AD45" s="11">
        <v>2</v>
      </c>
      <c r="AE45" s="11">
        <v>0</v>
      </c>
      <c r="AF45" s="11">
        <v>0</v>
      </c>
      <c r="AG45" s="11">
        <v>0</v>
      </c>
      <c r="AH45" s="11">
        <v>64</v>
      </c>
      <c r="AI45" s="11">
        <v>59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42">
        <f t="shared" si="12"/>
        <v>98.4126984126984</v>
      </c>
      <c r="AS45" s="42">
        <f t="shared" si="13"/>
        <v>96.62698412698413</v>
      </c>
      <c r="AT45" s="42">
        <f t="shared" si="14"/>
        <v>0.7936507936507936</v>
      </c>
    </row>
    <row r="46" spans="1:46" ht="16.5" customHeight="1">
      <c r="A46" s="54" t="s">
        <v>86</v>
      </c>
      <c r="B46" s="19"/>
      <c r="C46" s="11">
        <f t="shared" si="9"/>
        <v>1496</v>
      </c>
      <c r="D46" s="50">
        <f t="shared" si="10"/>
        <v>893</v>
      </c>
      <c r="E46" s="50">
        <f t="shared" si="11"/>
        <v>603</v>
      </c>
      <c r="F46" s="11">
        <v>836</v>
      </c>
      <c r="G46" s="11">
        <v>570</v>
      </c>
      <c r="H46" s="11">
        <v>16</v>
      </c>
      <c r="I46" s="11">
        <v>4</v>
      </c>
      <c r="J46" s="11">
        <v>18</v>
      </c>
      <c r="K46" s="11">
        <v>19</v>
      </c>
      <c r="L46" s="11">
        <v>0</v>
      </c>
      <c r="M46" s="11">
        <v>0</v>
      </c>
      <c r="N46" s="11">
        <v>0</v>
      </c>
      <c r="O46" s="11">
        <v>0</v>
      </c>
      <c r="P46" s="11">
        <v>2</v>
      </c>
      <c r="Q46" s="11">
        <v>0</v>
      </c>
      <c r="R46" s="11">
        <v>6</v>
      </c>
      <c r="S46" s="11">
        <v>2</v>
      </c>
      <c r="T46" s="11">
        <v>1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7</v>
      </c>
      <c r="AC46" s="11">
        <v>5</v>
      </c>
      <c r="AD46" s="11">
        <v>7</v>
      </c>
      <c r="AE46" s="11">
        <v>3</v>
      </c>
      <c r="AF46" s="11">
        <v>0</v>
      </c>
      <c r="AG46" s="11">
        <v>0</v>
      </c>
      <c r="AH46" s="11">
        <v>100</v>
      </c>
      <c r="AI46" s="11">
        <v>85</v>
      </c>
      <c r="AJ46" s="60">
        <v>1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42">
        <f t="shared" si="12"/>
        <v>98.46256684491979</v>
      </c>
      <c r="AS46" s="42">
        <f t="shared" si="13"/>
        <v>95.98930481283422</v>
      </c>
      <c r="AT46" s="42">
        <f t="shared" si="14"/>
        <v>0.8689839572192514</v>
      </c>
    </row>
    <row r="47" spans="1:46" ht="22.5" customHeight="1">
      <c r="A47" s="54" t="s">
        <v>87</v>
      </c>
      <c r="B47" s="19"/>
      <c r="C47" s="11">
        <f t="shared" si="9"/>
        <v>710</v>
      </c>
      <c r="D47" s="50">
        <f t="shared" si="10"/>
        <v>341</v>
      </c>
      <c r="E47" s="50">
        <f t="shared" si="11"/>
        <v>369</v>
      </c>
      <c r="F47" s="11">
        <v>311</v>
      </c>
      <c r="G47" s="11">
        <v>339</v>
      </c>
      <c r="H47" s="11">
        <v>11</v>
      </c>
      <c r="I47" s="11">
        <v>12</v>
      </c>
      <c r="J47" s="11">
        <v>3</v>
      </c>
      <c r="K47" s="11">
        <v>10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0</v>
      </c>
      <c r="R47" s="11">
        <v>8</v>
      </c>
      <c r="S47" s="11">
        <v>3</v>
      </c>
      <c r="T47" s="11">
        <v>0</v>
      </c>
      <c r="U47" s="11">
        <v>1</v>
      </c>
      <c r="V47" s="11">
        <v>0</v>
      </c>
      <c r="W47" s="11">
        <v>0</v>
      </c>
      <c r="X47" s="11">
        <v>0</v>
      </c>
      <c r="Y47" s="11">
        <v>1</v>
      </c>
      <c r="Z47" s="11">
        <v>0</v>
      </c>
      <c r="AA47" s="11">
        <v>0</v>
      </c>
      <c r="AB47" s="11">
        <v>4</v>
      </c>
      <c r="AC47" s="11">
        <v>0</v>
      </c>
      <c r="AD47" s="11">
        <v>3</v>
      </c>
      <c r="AE47" s="11">
        <v>3</v>
      </c>
      <c r="AF47" s="11">
        <v>0</v>
      </c>
      <c r="AG47" s="11">
        <v>0</v>
      </c>
      <c r="AH47" s="11">
        <v>19</v>
      </c>
      <c r="AI47" s="11">
        <v>25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42">
        <f t="shared" si="12"/>
        <v>98.30985915492958</v>
      </c>
      <c r="AS47" s="42">
        <f t="shared" si="13"/>
        <v>96.47887323943662</v>
      </c>
      <c r="AT47" s="42">
        <f t="shared" si="14"/>
        <v>0.5633802816901409</v>
      </c>
    </row>
    <row r="48" spans="1:46" ht="16.5" customHeight="1">
      <c r="A48" s="54" t="s">
        <v>88</v>
      </c>
      <c r="B48" s="19"/>
      <c r="C48" s="11">
        <f t="shared" si="9"/>
        <v>1388</v>
      </c>
      <c r="D48" s="50">
        <f t="shared" si="10"/>
        <v>695</v>
      </c>
      <c r="E48" s="50">
        <f t="shared" si="11"/>
        <v>693</v>
      </c>
      <c r="F48" s="11">
        <v>631</v>
      </c>
      <c r="G48" s="11">
        <v>655</v>
      </c>
      <c r="H48" s="11">
        <v>18</v>
      </c>
      <c r="I48" s="11">
        <v>6</v>
      </c>
      <c r="J48" s="11">
        <v>15</v>
      </c>
      <c r="K48" s="11">
        <v>19</v>
      </c>
      <c r="L48" s="11">
        <v>0</v>
      </c>
      <c r="M48" s="11">
        <v>0</v>
      </c>
      <c r="N48" s="11">
        <v>0</v>
      </c>
      <c r="O48" s="11">
        <v>0</v>
      </c>
      <c r="P48" s="11">
        <v>3</v>
      </c>
      <c r="Q48" s="11">
        <v>0</v>
      </c>
      <c r="R48" s="11">
        <v>20</v>
      </c>
      <c r="S48" s="11">
        <v>5</v>
      </c>
      <c r="T48" s="11">
        <v>1</v>
      </c>
      <c r="U48" s="11">
        <v>1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4</v>
      </c>
      <c r="AC48" s="11">
        <v>2</v>
      </c>
      <c r="AD48" s="11">
        <v>3</v>
      </c>
      <c r="AE48" s="11">
        <v>5</v>
      </c>
      <c r="AF48" s="11">
        <v>0</v>
      </c>
      <c r="AG48" s="11">
        <v>0</v>
      </c>
      <c r="AH48" s="11">
        <v>61</v>
      </c>
      <c r="AI48" s="11">
        <v>54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42">
        <f t="shared" si="12"/>
        <v>98.84726224783861</v>
      </c>
      <c r="AS48" s="42">
        <f t="shared" si="13"/>
        <v>96.39769452449568</v>
      </c>
      <c r="AT48" s="42">
        <f t="shared" si="14"/>
        <v>0.43227665706051877</v>
      </c>
    </row>
    <row r="49" spans="1:46" ht="16.5" customHeight="1">
      <c r="A49" s="54" t="s">
        <v>89</v>
      </c>
      <c r="B49" s="19"/>
      <c r="C49" s="11">
        <f t="shared" si="9"/>
        <v>593</v>
      </c>
      <c r="D49" s="50">
        <f t="shared" si="10"/>
        <v>319</v>
      </c>
      <c r="E49" s="50">
        <f t="shared" si="11"/>
        <v>274</v>
      </c>
      <c r="F49" s="11">
        <v>296</v>
      </c>
      <c r="G49" s="11">
        <v>261</v>
      </c>
      <c r="H49" s="11">
        <v>11</v>
      </c>
      <c r="I49" s="11">
        <v>6</v>
      </c>
      <c r="J49" s="11">
        <v>3</v>
      </c>
      <c r="K49" s="11">
        <v>3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5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2</v>
      </c>
      <c r="AC49" s="11">
        <v>0</v>
      </c>
      <c r="AD49" s="11">
        <v>2</v>
      </c>
      <c r="AE49" s="11">
        <v>3</v>
      </c>
      <c r="AF49" s="11">
        <v>0</v>
      </c>
      <c r="AG49" s="11">
        <v>0</v>
      </c>
      <c r="AH49" s="11">
        <v>11</v>
      </c>
      <c r="AI49" s="11">
        <v>12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42">
        <f t="shared" si="12"/>
        <v>98.8195615514334</v>
      </c>
      <c r="AS49" s="42">
        <f t="shared" si="13"/>
        <v>97.80775716694772</v>
      </c>
      <c r="AT49" s="42">
        <f t="shared" si="14"/>
        <v>0.33726812816188867</v>
      </c>
    </row>
    <row r="50" spans="1:46" ht="16.5" customHeight="1">
      <c r="A50" s="54" t="s">
        <v>90</v>
      </c>
      <c r="B50" s="19"/>
      <c r="C50" s="11">
        <f>SUM(D50:E50)</f>
        <v>730</v>
      </c>
      <c r="D50" s="50">
        <f>SUM(F50,H50,J50,L50,N50,P50,R50,T50,V50,X50,Z50,AB50,AD50,AF50)</f>
        <v>387</v>
      </c>
      <c r="E50" s="50">
        <f>SUM(G50,I50,K50,M50,O50,Q50,S50,U50,W50,Y50,AA50,AC50,AE50,AG50)</f>
        <v>343</v>
      </c>
      <c r="F50" s="11">
        <v>331</v>
      </c>
      <c r="G50" s="11">
        <v>309</v>
      </c>
      <c r="H50" s="11">
        <v>15</v>
      </c>
      <c r="I50" s="11">
        <v>10</v>
      </c>
      <c r="J50" s="11">
        <v>24</v>
      </c>
      <c r="K50" s="11">
        <v>10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8</v>
      </c>
      <c r="S50" s="11">
        <v>3</v>
      </c>
      <c r="T50" s="11">
        <v>0</v>
      </c>
      <c r="U50" s="11">
        <v>1</v>
      </c>
      <c r="V50" s="11">
        <v>0</v>
      </c>
      <c r="W50" s="11">
        <v>1</v>
      </c>
      <c r="X50" s="11">
        <v>1</v>
      </c>
      <c r="Y50" s="11">
        <v>0</v>
      </c>
      <c r="Z50" s="11">
        <v>0</v>
      </c>
      <c r="AA50" s="11">
        <v>0</v>
      </c>
      <c r="AB50" s="11">
        <v>2</v>
      </c>
      <c r="AC50" s="11">
        <v>1</v>
      </c>
      <c r="AD50" s="11">
        <v>6</v>
      </c>
      <c r="AE50" s="11">
        <v>8</v>
      </c>
      <c r="AF50" s="11">
        <v>0</v>
      </c>
      <c r="AG50" s="11">
        <v>0</v>
      </c>
      <c r="AH50" s="11">
        <v>57</v>
      </c>
      <c r="AI50" s="11">
        <v>47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42">
        <f>(F50+G50+H50+I50+J50+K50+L50+M50+N50+O50+P50+Q50+R50+S50)/C50*100</f>
        <v>97.26027397260275</v>
      </c>
      <c r="AS50" s="42">
        <f>(F50+G50+H50+I50+N50+O50+L50+M50+P50+Q50+R50+S50)/C50*100</f>
        <v>92.6027397260274</v>
      </c>
      <c r="AT50" s="42">
        <f>(AB50+AC50+AJ50+AK50+AL50+AM50+AN50+AO50+AP50+AQ50)/C50*100</f>
        <v>0.410958904109589</v>
      </c>
    </row>
    <row r="51" spans="1:46" s="47" customFormat="1" ht="16.5" customHeight="1">
      <c r="A51" s="54" t="s">
        <v>91</v>
      </c>
      <c r="B51" s="19"/>
      <c r="C51" s="11">
        <f>SUM(D51:E51)</f>
        <v>904</v>
      </c>
      <c r="D51" s="50">
        <f>SUM(F51,H51,J51,L51,N51,P51,R51,T51,V51,X51,Z51,AB51,AD51,AF51)</f>
        <v>432</v>
      </c>
      <c r="E51" s="50">
        <f>SUM(G51,I51,K51,M51,O51,Q51,S51,U51,W51,Y51,AA51,AC51,AE51,AG51)</f>
        <v>472</v>
      </c>
      <c r="F51" s="11">
        <v>409</v>
      </c>
      <c r="G51" s="11">
        <v>441</v>
      </c>
      <c r="H51" s="11">
        <v>8</v>
      </c>
      <c r="I51" s="11">
        <v>10</v>
      </c>
      <c r="J51" s="11">
        <v>4</v>
      </c>
      <c r="K51" s="11">
        <v>12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6</v>
      </c>
      <c r="S51" s="11">
        <v>4</v>
      </c>
      <c r="T51" s="11">
        <v>1</v>
      </c>
      <c r="U51" s="11">
        <v>2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</v>
      </c>
      <c r="AC51" s="11">
        <v>1</v>
      </c>
      <c r="AD51" s="11">
        <v>3</v>
      </c>
      <c r="AE51" s="11">
        <v>2</v>
      </c>
      <c r="AF51" s="11">
        <v>0</v>
      </c>
      <c r="AG51" s="11">
        <v>0</v>
      </c>
      <c r="AH51" s="11">
        <v>33</v>
      </c>
      <c r="AI51" s="11">
        <v>41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42">
        <f>(F51+G51+H51+I51+J51+K51+L51+M51+N51+O51+P51+Q51+R51+S51)/C51*100</f>
        <v>98.89380530973452</v>
      </c>
      <c r="AS51" s="42">
        <f>(F51+G51+H51+I51+N51+O51+L51+M51+P51+Q51+R51+S51)/C51*100</f>
        <v>97.12389380530973</v>
      </c>
      <c r="AT51" s="42">
        <f>(AB51+AC51+AJ51+AK51+AL51+AM51+AN51+AO51+AP51+AQ51)/C51*100</f>
        <v>0.22123893805309736</v>
      </c>
    </row>
    <row r="52" spans="2:46" ht="11.25" customHeight="1">
      <c r="B52" s="19"/>
      <c r="C52" s="11"/>
      <c r="D52" s="50"/>
      <c r="E52" s="5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8"/>
      <c r="AM52" s="18"/>
      <c r="AN52" s="18"/>
      <c r="AO52" s="18"/>
      <c r="AP52" s="18"/>
      <c r="AQ52" s="18"/>
      <c r="AR52" s="42"/>
      <c r="AS52" s="42"/>
      <c r="AT52" s="42"/>
    </row>
    <row r="53" spans="1:46" ht="11.25" customHeight="1">
      <c r="A53" s="56"/>
      <c r="B53" s="20"/>
      <c r="C53" s="4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8"/>
      <c r="AM53" s="28"/>
      <c r="AN53" s="28"/>
      <c r="AO53" s="28"/>
      <c r="AP53" s="28"/>
      <c r="AQ53" s="28"/>
      <c r="AR53" s="43"/>
      <c r="AS53" s="43"/>
      <c r="AT53" s="43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134</v>
      </c>
      <c r="V55" s="8" t="s">
        <v>50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77" t="s">
        <v>4</v>
      </c>
      <c r="B56" s="110"/>
      <c r="C56" s="70" t="s">
        <v>5</v>
      </c>
      <c r="D56" s="77"/>
      <c r="E56" s="110"/>
      <c r="F56" s="83" t="s">
        <v>19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7"/>
      <c r="T56" s="134" t="s">
        <v>23</v>
      </c>
      <c r="U56" s="135"/>
      <c r="V56" s="119" t="s">
        <v>38</v>
      </c>
      <c r="W56" s="120"/>
      <c r="X56" s="120"/>
      <c r="Y56" s="121"/>
      <c r="Z56" s="22" t="s">
        <v>0</v>
      </c>
      <c r="AA56" s="23"/>
      <c r="AB56" s="24" t="s">
        <v>1</v>
      </c>
      <c r="AC56" s="23"/>
      <c r="AD56" s="25" t="s">
        <v>2</v>
      </c>
      <c r="AE56" s="23"/>
      <c r="AF56" s="25" t="s">
        <v>24</v>
      </c>
      <c r="AG56" s="23"/>
      <c r="AH56" s="104" t="s">
        <v>51</v>
      </c>
      <c r="AI56" s="118"/>
      <c r="AJ56" s="70" t="s">
        <v>25</v>
      </c>
      <c r="AK56" s="81"/>
      <c r="AL56" s="81"/>
      <c r="AM56" s="81"/>
      <c r="AN56" s="81"/>
      <c r="AO56" s="81"/>
      <c r="AP56" s="81"/>
      <c r="AQ56" s="71"/>
      <c r="AR56" s="70" t="s">
        <v>26</v>
      </c>
      <c r="AS56" s="71"/>
      <c r="AT56" s="86" t="s">
        <v>27</v>
      </c>
    </row>
    <row r="57" spans="1:46" ht="13.5" customHeight="1">
      <c r="A57" s="111"/>
      <c r="B57" s="112"/>
      <c r="C57" s="92"/>
      <c r="D57" s="111"/>
      <c r="E57" s="112"/>
      <c r="F57" s="70" t="s">
        <v>3</v>
      </c>
      <c r="G57" s="77"/>
      <c r="H57" s="77"/>
      <c r="I57" s="77"/>
      <c r="J57" s="77"/>
      <c r="K57" s="110"/>
      <c r="L57" s="98" t="s">
        <v>36</v>
      </c>
      <c r="M57" s="99"/>
      <c r="N57" s="99"/>
      <c r="O57" s="100"/>
      <c r="P57" s="29"/>
      <c r="Q57" s="30"/>
      <c r="R57" s="104" t="s">
        <v>132</v>
      </c>
      <c r="S57" s="105"/>
      <c r="T57" s="122" t="s">
        <v>42</v>
      </c>
      <c r="U57" s="136"/>
      <c r="V57" s="128" t="s">
        <v>39</v>
      </c>
      <c r="W57" s="128"/>
      <c r="X57" s="128"/>
      <c r="Y57" s="129"/>
      <c r="Z57" s="74" t="s">
        <v>28</v>
      </c>
      <c r="AA57" s="75"/>
      <c r="AB57" s="92" t="s">
        <v>12</v>
      </c>
      <c r="AC57" s="79"/>
      <c r="AD57" s="93" t="s">
        <v>41</v>
      </c>
      <c r="AE57" s="94"/>
      <c r="AF57" s="93" t="s">
        <v>133</v>
      </c>
      <c r="AG57" s="94"/>
      <c r="AH57" s="95"/>
      <c r="AI57" s="94"/>
      <c r="AJ57" s="115" t="s">
        <v>29</v>
      </c>
      <c r="AK57" s="80"/>
      <c r="AL57" s="80"/>
      <c r="AM57" s="80"/>
      <c r="AN57" s="80"/>
      <c r="AO57" s="80"/>
      <c r="AP57" s="80"/>
      <c r="AQ57" s="73"/>
      <c r="AR57" s="82"/>
      <c r="AS57" s="79"/>
      <c r="AT57" s="87"/>
    </row>
    <row r="58" spans="1:46" ht="13.5">
      <c r="A58" s="111"/>
      <c r="B58" s="112"/>
      <c r="C58" s="92"/>
      <c r="D58" s="111"/>
      <c r="E58" s="112"/>
      <c r="F58" s="115"/>
      <c r="G58" s="113"/>
      <c r="H58" s="113"/>
      <c r="I58" s="113"/>
      <c r="J58" s="113"/>
      <c r="K58" s="114"/>
      <c r="L58" s="101" t="s">
        <v>37</v>
      </c>
      <c r="M58" s="102"/>
      <c r="N58" s="102"/>
      <c r="O58" s="103"/>
      <c r="P58" s="13" t="s">
        <v>6</v>
      </c>
      <c r="Q58" s="14"/>
      <c r="R58" s="106"/>
      <c r="S58" s="107"/>
      <c r="T58" s="122" t="s">
        <v>7</v>
      </c>
      <c r="U58" s="136"/>
      <c r="V58" s="130" t="s">
        <v>40</v>
      </c>
      <c r="W58" s="130"/>
      <c r="X58" s="130"/>
      <c r="Y58" s="131"/>
      <c r="Z58" s="74" t="s">
        <v>30</v>
      </c>
      <c r="AA58" s="75"/>
      <c r="AB58" s="82"/>
      <c r="AC58" s="79"/>
      <c r="AD58" s="95"/>
      <c r="AE58" s="94"/>
      <c r="AF58" s="95"/>
      <c r="AG58" s="94"/>
      <c r="AH58" s="95"/>
      <c r="AI58" s="94"/>
      <c r="AJ58" s="104" t="s">
        <v>31</v>
      </c>
      <c r="AK58" s="118"/>
      <c r="AL58" s="104" t="s">
        <v>45</v>
      </c>
      <c r="AM58" s="118"/>
      <c r="AN58" s="104" t="s">
        <v>46</v>
      </c>
      <c r="AO58" s="118"/>
      <c r="AP58" s="104" t="s">
        <v>47</v>
      </c>
      <c r="AQ58" s="118"/>
      <c r="AR58" s="3"/>
      <c r="AS58" s="89" t="s">
        <v>32</v>
      </c>
      <c r="AT58" s="87"/>
    </row>
    <row r="59" spans="1:46" ht="13.5" customHeight="1">
      <c r="A59" s="111"/>
      <c r="B59" s="112"/>
      <c r="C59" s="92"/>
      <c r="D59" s="111"/>
      <c r="E59" s="112"/>
      <c r="F59" s="70" t="s">
        <v>8</v>
      </c>
      <c r="G59" s="110"/>
      <c r="H59" s="70" t="s">
        <v>20</v>
      </c>
      <c r="I59" s="110"/>
      <c r="J59" s="70" t="s">
        <v>21</v>
      </c>
      <c r="K59" s="110"/>
      <c r="L59" s="70" t="s">
        <v>34</v>
      </c>
      <c r="M59" s="71"/>
      <c r="N59" s="70" t="s">
        <v>35</v>
      </c>
      <c r="O59" s="71"/>
      <c r="P59" s="13" t="s">
        <v>9</v>
      </c>
      <c r="Q59" s="14"/>
      <c r="R59" s="106"/>
      <c r="S59" s="107"/>
      <c r="T59" s="122" t="s">
        <v>43</v>
      </c>
      <c r="U59" s="136"/>
      <c r="V59" s="24" t="s">
        <v>10</v>
      </c>
      <c r="W59" s="23"/>
      <c r="X59" s="70" t="s">
        <v>11</v>
      </c>
      <c r="Y59" s="71"/>
      <c r="Z59" s="76" t="s">
        <v>48</v>
      </c>
      <c r="AA59" s="75"/>
      <c r="AB59" s="82"/>
      <c r="AC59" s="79"/>
      <c r="AD59" s="95"/>
      <c r="AE59" s="94"/>
      <c r="AF59" s="95"/>
      <c r="AG59" s="94"/>
      <c r="AH59" s="95"/>
      <c r="AI59" s="94"/>
      <c r="AJ59" s="95"/>
      <c r="AK59" s="94"/>
      <c r="AL59" s="95"/>
      <c r="AM59" s="94"/>
      <c r="AN59" s="95"/>
      <c r="AO59" s="94"/>
      <c r="AP59" s="95"/>
      <c r="AQ59" s="94"/>
      <c r="AR59" s="12"/>
      <c r="AS59" s="90"/>
      <c r="AT59" s="87"/>
    </row>
    <row r="60" spans="1:46" ht="13.5" customHeight="1">
      <c r="A60" s="111"/>
      <c r="B60" s="112"/>
      <c r="C60" s="115"/>
      <c r="D60" s="113"/>
      <c r="E60" s="114"/>
      <c r="F60" s="115"/>
      <c r="G60" s="114"/>
      <c r="H60" s="115"/>
      <c r="I60" s="114"/>
      <c r="J60" s="115"/>
      <c r="K60" s="114"/>
      <c r="L60" s="72"/>
      <c r="M60" s="73"/>
      <c r="N60" s="72"/>
      <c r="O60" s="73"/>
      <c r="P60" s="15"/>
      <c r="Q60" s="16"/>
      <c r="R60" s="108"/>
      <c r="S60" s="109"/>
      <c r="T60" s="124" t="s">
        <v>44</v>
      </c>
      <c r="U60" s="125"/>
      <c r="V60" s="132" t="s">
        <v>33</v>
      </c>
      <c r="W60" s="133"/>
      <c r="X60" s="72"/>
      <c r="Y60" s="73"/>
      <c r="Z60" s="126" t="s">
        <v>49</v>
      </c>
      <c r="AA60" s="127"/>
      <c r="AB60" s="72"/>
      <c r="AC60" s="73"/>
      <c r="AD60" s="96"/>
      <c r="AE60" s="97"/>
      <c r="AF60" s="96"/>
      <c r="AG60" s="97"/>
      <c r="AH60" s="96"/>
      <c r="AI60" s="97"/>
      <c r="AJ60" s="96"/>
      <c r="AK60" s="97"/>
      <c r="AL60" s="96"/>
      <c r="AM60" s="97"/>
      <c r="AN60" s="96"/>
      <c r="AO60" s="97"/>
      <c r="AP60" s="96"/>
      <c r="AQ60" s="97"/>
      <c r="AR60" s="16"/>
      <c r="AS60" s="91"/>
      <c r="AT60" s="88"/>
    </row>
    <row r="61" spans="1:46" ht="13.5">
      <c r="A61" s="113"/>
      <c r="B61" s="114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26" t="s">
        <v>15</v>
      </c>
      <c r="V61" s="27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45" t="s">
        <v>16</v>
      </c>
    </row>
    <row r="62" spans="1:11" ht="15" customHeight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</row>
    <row r="63" spans="1:47" s="69" customFormat="1" ht="22.5" customHeight="1">
      <c r="A63" s="54" t="s">
        <v>92</v>
      </c>
      <c r="B63" s="34"/>
      <c r="C63" s="50">
        <f>SUM(D63:E63)</f>
        <v>1139</v>
      </c>
      <c r="D63" s="50">
        <f aca="true" t="shared" si="15" ref="D63:E65">SUM(F63,H63,J63,L63,N63,P63,R63,T63,V63,X63,Z63,AB63,AD63,AF63)</f>
        <v>572</v>
      </c>
      <c r="E63" s="50">
        <f t="shared" si="15"/>
        <v>567</v>
      </c>
      <c r="F63" s="59">
        <v>493</v>
      </c>
      <c r="G63" s="59">
        <v>511</v>
      </c>
      <c r="H63" s="59">
        <v>22</v>
      </c>
      <c r="I63" s="59">
        <v>11</v>
      </c>
      <c r="J63" s="59">
        <v>23</v>
      </c>
      <c r="K63" s="59">
        <v>21</v>
      </c>
      <c r="L63" s="59">
        <v>0</v>
      </c>
      <c r="M63" s="59">
        <v>0</v>
      </c>
      <c r="N63" s="59">
        <v>0</v>
      </c>
      <c r="O63" s="59">
        <v>0</v>
      </c>
      <c r="P63" s="60">
        <v>1</v>
      </c>
      <c r="Q63" s="60">
        <v>0</v>
      </c>
      <c r="R63" s="60">
        <v>8</v>
      </c>
      <c r="S63" s="60">
        <v>4</v>
      </c>
      <c r="T63" s="60">
        <v>3</v>
      </c>
      <c r="U63" s="60">
        <v>2</v>
      </c>
      <c r="V63" s="60">
        <v>0</v>
      </c>
      <c r="W63" s="60">
        <v>0</v>
      </c>
      <c r="X63" s="60">
        <v>2</v>
      </c>
      <c r="Y63" s="60">
        <v>1</v>
      </c>
      <c r="Z63" s="60">
        <v>0</v>
      </c>
      <c r="AA63" s="60">
        <v>0</v>
      </c>
      <c r="AB63" s="60">
        <v>5</v>
      </c>
      <c r="AC63" s="60">
        <v>2</v>
      </c>
      <c r="AD63" s="60">
        <v>15</v>
      </c>
      <c r="AE63" s="60">
        <v>15</v>
      </c>
      <c r="AF63" s="60">
        <v>0</v>
      </c>
      <c r="AG63" s="60">
        <v>0</v>
      </c>
      <c r="AH63" s="60">
        <v>110</v>
      </c>
      <c r="AI63" s="60">
        <v>138</v>
      </c>
      <c r="AJ63" s="60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7">
        <f aca="true" t="shared" si="16" ref="AR63:AR102">(F63+G63+H63+I63+J63+K63+L63+M63+N63+O63+P63+Q63+R63+S63)/C63*100</f>
        <v>96.04916593503073</v>
      </c>
      <c r="AS63" s="67">
        <f aca="true" t="shared" si="17" ref="AS63:AS102">(F63+G63+H63+I63+N63+O63+L63+M63+P63+Q63+R63+S63)/C63*100</f>
        <v>92.18612818261633</v>
      </c>
      <c r="AT63" s="67">
        <f aca="true" t="shared" si="18" ref="AT63:AT102">(AB63+AC63+AJ63+AK63+AL63+AM63+AN63+AO63+AP63+AQ63)/C63*100</f>
        <v>0.6145741878841089</v>
      </c>
      <c r="AU63" s="68"/>
    </row>
    <row r="64" spans="1:46" ht="16.5" customHeight="1">
      <c r="A64" s="46" t="s">
        <v>129</v>
      </c>
      <c r="B64" s="34"/>
      <c r="C64" s="11">
        <f>SUM(D64:E64)</f>
        <v>522</v>
      </c>
      <c r="D64" s="50">
        <f t="shared" si="15"/>
        <v>296</v>
      </c>
      <c r="E64" s="50">
        <f t="shared" si="15"/>
        <v>226</v>
      </c>
      <c r="F64" s="35">
        <v>283</v>
      </c>
      <c r="G64" s="35">
        <v>215</v>
      </c>
      <c r="H64" s="35">
        <v>3</v>
      </c>
      <c r="I64" s="35">
        <v>3</v>
      </c>
      <c r="J64" s="35">
        <v>4</v>
      </c>
      <c r="K64" s="35">
        <v>7</v>
      </c>
      <c r="L64" s="35">
        <v>0</v>
      </c>
      <c r="M64" s="35">
        <v>0</v>
      </c>
      <c r="N64" s="35">
        <v>0</v>
      </c>
      <c r="O64" s="35">
        <v>0</v>
      </c>
      <c r="P64" s="38">
        <v>1</v>
      </c>
      <c r="Q64" s="38">
        <v>0</v>
      </c>
      <c r="R64" s="38">
        <v>4</v>
      </c>
      <c r="S64" s="38">
        <v>1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1</v>
      </c>
      <c r="AE64" s="38">
        <v>0</v>
      </c>
      <c r="AF64" s="38">
        <v>0</v>
      </c>
      <c r="AG64" s="38">
        <v>0</v>
      </c>
      <c r="AH64" s="38">
        <v>24</v>
      </c>
      <c r="AI64" s="38">
        <v>27</v>
      </c>
      <c r="AJ64" s="38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42">
        <f t="shared" si="16"/>
        <v>99.80842911877394</v>
      </c>
      <c r="AS64" s="42">
        <f t="shared" si="17"/>
        <v>97.70114942528735</v>
      </c>
      <c r="AT64" s="42">
        <f t="shared" si="18"/>
        <v>0</v>
      </c>
    </row>
    <row r="65" spans="1:46" ht="16.5" customHeight="1">
      <c r="A65" s="57" t="s">
        <v>130</v>
      </c>
      <c r="B65" s="34"/>
      <c r="C65" s="11">
        <f>SUM(D65:E65)</f>
        <v>882</v>
      </c>
      <c r="D65" s="50">
        <f t="shared" si="15"/>
        <v>482</v>
      </c>
      <c r="E65" s="50">
        <f t="shared" si="15"/>
        <v>400</v>
      </c>
      <c r="F65" s="35">
        <v>452</v>
      </c>
      <c r="G65" s="35">
        <v>374</v>
      </c>
      <c r="H65" s="35">
        <v>1</v>
      </c>
      <c r="I65" s="35">
        <v>7</v>
      </c>
      <c r="J65" s="35">
        <v>12</v>
      </c>
      <c r="K65" s="35">
        <v>7</v>
      </c>
      <c r="L65" s="35">
        <v>0</v>
      </c>
      <c r="M65" s="35">
        <v>0</v>
      </c>
      <c r="N65" s="35">
        <v>0</v>
      </c>
      <c r="O65" s="35">
        <v>0</v>
      </c>
      <c r="P65" s="38">
        <v>1</v>
      </c>
      <c r="Q65" s="38">
        <v>0</v>
      </c>
      <c r="R65" s="38">
        <v>7</v>
      </c>
      <c r="S65" s="38">
        <v>9</v>
      </c>
      <c r="T65" s="38">
        <v>1</v>
      </c>
      <c r="U65" s="38">
        <v>1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1</v>
      </c>
      <c r="AC65" s="38">
        <v>0</v>
      </c>
      <c r="AD65" s="38">
        <v>7</v>
      </c>
      <c r="AE65" s="38">
        <v>2</v>
      </c>
      <c r="AF65" s="38">
        <v>0</v>
      </c>
      <c r="AG65" s="38">
        <v>0</v>
      </c>
      <c r="AH65" s="38">
        <v>12</v>
      </c>
      <c r="AI65" s="38">
        <v>12</v>
      </c>
      <c r="AJ65" s="38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42">
        <f t="shared" si="16"/>
        <v>98.63945578231292</v>
      </c>
      <c r="AS65" s="42">
        <f t="shared" si="17"/>
        <v>96.48526077097506</v>
      </c>
      <c r="AT65" s="42">
        <f t="shared" si="18"/>
        <v>0.11337868480725624</v>
      </c>
    </row>
    <row r="66" spans="1:46" ht="16.5" customHeight="1">
      <c r="A66" s="57" t="s">
        <v>131</v>
      </c>
      <c r="B66" s="34"/>
      <c r="C66" s="11">
        <f>SUM(D66:E66)</f>
        <v>447</v>
      </c>
      <c r="D66" s="50">
        <f>SUM(F66,H66,J66,L66,N66,P66,R66,T66,V66,X66,Z66,AB66,AD66,AF66)</f>
        <v>232</v>
      </c>
      <c r="E66" s="50">
        <f>SUM(G66,I66,K66,M66,O66,Q66,S66,U66,W66,Y66,AA66,AC66,AE66,AG66)</f>
        <v>215</v>
      </c>
      <c r="F66" s="35">
        <v>204</v>
      </c>
      <c r="G66" s="35">
        <v>190</v>
      </c>
      <c r="H66" s="35">
        <v>6</v>
      </c>
      <c r="I66" s="35">
        <v>2</v>
      </c>
      <c r="J66" s="35">
        <v>10</v>
      </c>
      <c r="K66" s="35">
        <v>13</v>
      </c>
      <c r="L66" s="35">
        <v>0</v>
      </c>
      <c r="M66" s="35">
        <v>0</v>
      </c>
      <c r="N66" s="35">
        <v>0</v>
      </c>
      <c r="O66" s="35">
        <v>0</v>
      </c>
      <c r="P66" s="38">
        <v>2</v>
      </c>
      <c r="Q66" s="38">
        <v>1</v>
      </c>
      <c r="R66" s="38">
        <v>5</v>
      </c>
      <c r="S66" s="38">
        <v>2</v>
      </c>
      <c r="T66" s="38">
        <v>0</v>
      </c>
      <c r="U66" s="38">
        <v>1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2</v>
      </c>
      <c r="AC66" s="38">
        <v>0</v>
      </c>
      <c r="AD66" s="38">
        <v>3</v>
      </c>
      <c r="AE66" s="38">
        <v>6</v>
      </c>
      <c r="AF66" s="38">
        <v>0</v>
      </c>
      <c r="AG66" s="38">
        <v>0</v>
      </c>
      <c r="AH66" s="38">
        <v>31</v>
      </c>
      <c r="AI66" s="38">
        <v>15</v>
      </c>
      <c r="AJ66" s="38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42">
        <f>(F66+G66+H66+I66+J66+K66+L66+M66+N66+O66+P66+Q66+R66+S66)/C66*100</f>
        <v>97.31543624161074</v>
      </c>
      <c r="AS66" s="42">
        <f>(F66+G66+H66+I66+N66+O66+L66+M66+P66+Q66+R66+S66)/C66*100</f>
        <v>92.17002237136465</v>
      </c>
      <c r="AT66" s="42">
        <f>(AB66+AC66+AJ66+AK66+AL66+AM66+AN66+AO66+AP66+AQ66)/C66*100</f>
        <v>0.44742729306487694</v>
      </c>
    </row>
    <row r="67" spans="1:46" ht="16.5" customHeight="1">
      <c r="A67" s="54" t="s">
        <v>93</v>
      </c>
      <c r="B67" s="34"/>
      <c r="C67" s="11">
        <f aca="true" t="shared" si="19" ref="C67:C74">SUM(D67:E67)</f>
        <v>608</v>
      </c>
      <c r="D67" s="50">
        <f aca="true" t="shared" si="20" ref="D67:D74">SUM(F67,H67,J67,L67,N67,P67,R67,T67,V67,X67,Z67,AB67,AD67,AF67)</f>
        <v>312</v>
      </c>
      <c r="E67" s="50">
        <f aca="true" t="shared" si="21" ref="E67:E74">SUM(G67,I67,K67,M67,O67,Q67,S67,U67,W67,Y67,AA67,AC67,AE67,AG67)</f>
        <v>296</v>
      </c>
      <c r="F67" s="35">
        <v>298</v>
      </c>
      <c r="G67" s="35">
        <v>277</v>
      </c>
      <c r="H67" s="35">
        <v>2</v>
      </c>
      <c r="I67" s="35">
        <v>1</v>
      </c>
      <c r="J67" s="35">
        <v>6</v>
      </c>
      <c r="K67" s="35">
        <v>18</v>
      </c>
      <c r="L67" s="35">
        <v>0</v>
      </c>
      <c r="M67" s="35">
        <v>0</v>
      </c>
      <c r="N67" s="35">
        <v>0</v>
      </c>
      <c r="O67" s="35">
        <v>0</v>
      </c>
      <c r="P67" s="38">
        <v>1</v>
      </c>
      <c r="Q67" s="38">
        <v>0</v>
      </c>
      <c r="R67" s="38">
        <v>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4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10</v>
      </c>
      <c r="AI67" s="38">
        <v>21</v>
      </c>
      <c r="AJ67" s="38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42">
        <f t="shared" si="16"/>
        <v>99.3421052631579</v>
      </c>
      <c r="AS67" s="42">
        <f t="shared" si="17"/>
        <v>95.39473684210526</v>
      </c>
      <c r="AT67" s="42">
        <f t="shared" si="18"/>
        <v>0.6578947368421052</v>
      </c>
    </row>
    <row r="68" spans="1:47" s="69" customFormat="1" ht="22.5" customHeight="1">
      <c r="A68" s="54" t="s">
        <v>94</v>
      </c>
      <c r="B68" s="34"/>
      <c r="C68" s="50">
        <f t="shared" si="19"/>
        <v>450</v>
      </c>
      <c r="D68" s="50">
        <f t="shared" si="20"/>
        <v>213</v>
      </c>
      <c r="E68" s="50">
        <f t="shared" si="21"/>
        <v>237</v>
      </c>
      <c r="F68" s="59">
        <v>193</v>
      </c>
      <c r="G68" s="59">
        <v>225</v>
      </c>
      <c r="H68" s="59">
        <v>10</v>
      </c>
      <c r="I68" s="59">
        <v>3</v>
      </c>
      <c r="J68" s="59">
        <v>6</v>
      </c>
      <c r="K68" s="59">
        <v>5</v>
      </c>
      <c r="L68" s="59">
        <v>0</v>
      </c>
      <c r="M68" s="59">
        <v>0</v>
      </c>
      <c r="N68" s="59">
        <v>0</v>
      </c>
      <c r="O68" s="59">
        <v>0</v>
      </c>
      <c r="P68" s="60">
        <v>0</v>
      </c>
      <c r="Q68" s="60">
        <v>0</v>
      </c>
      <c r="R68" s="60">
        <v>3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1</v>
      </c>
      <c r="Z68" s="60">
        <v>0</v>
      </c>
      <c r="AA68" s="60">
        <v>0</v>
      </c>
      <c r="AB68" s="60">
        <v>1</v>
      </c>
      <c r="AC68" s="60">
        <v>1</v>
      </c>
      <c r="AD68" s="60">
        <v>0</v>
      </c>
      <c r="AE68" s="60">
        <v>2</v>
      </c>
      <c r="AF68" s="60">
        <v>0</v>
      </c>
      <c r="AG68" s="60">
        <v>0</v>
      </c>
      <c r="AH68" s="60">
        <v>15</v>
      </c>
      <c r="AI68" s="60">
        <v>14</v>
      </c>
      <c r="AJ68" s="60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7">
        <f t="shared" si="16"/>
        <v>98.88888888888889</v>
      </c>
      <c r="AS68" s="67">
        <f t="shared" si="17"/>
        <v>96.44444444444444</v>
      </c>
      <c r="AT68" s="67">
        <f t="shared" si="18"/>
        <v>0.4444444444444444</v>
      </c>
      <c r="AU68" s="68"/>
    </row>
    <row r="69" spans="1:46" ht="16.5" customHeight="1">
      <c r="A69" s="54" t="s">
        <v>95</v>
      </c>
      <c r="B69" s="34"/>
      <c r="C69" s="11">
        <f t="shared" si="19"/>
        <v>679</v>
      </c>
      <c r="D69" s="50">
        <f t="shared" si="20"/>
        <v>319</v>
      </c>
      <c r="E69" s="50">
        <f t="shared" si="21"/>
        <v>360</v>
      </c>
      <c r="F69" s="35">
        <v>284</v>
      </c>
      <c r="G69" s="35">
        <v>338</v>
      </c>
      <c r="H69" s="35">
        <v>14</v>
      </c>
      <c r="I69" s="35">
        <v>9</v>
      </c>
      <c r="J69" s="35">
        <v>7</v>
      </c>
      <c r="K69" s="35">
        <v>8</v>
      </c>
      <c r="L69" s="35">
        <v>0</v>
      </c>
      <c r="M69" s="35">
        <v>0</v>
      </c>
      <c r="N69" s="35">
        <v>0</v>
      </c>
      <c r="O69" s="35">
        <v>0</v>
      </c>
      <c r="P69" s="38">
        <v>0</v>
      </c>
      <c r="Q69" s="38">
        <v>0</v>
      </c>
      <c r="R69" s="38">
        <v>4</v>
      </c>
      <c r="S69" s="38">
        <v>2</v>
      </c>
      <c r="T69" s="38">
        <v>1</v>
      </c>
      <c r="U69" s="38">
        <v>2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3</v>
      </c>
      <c r="AC69" s="38">
        <v>1</v>
      </c>
      <c r="AD69" s="38">
        <v>6</v>
      </c>
      <c r="AE69" s="38">
        <v>0</v>
      </c>
      <c r="AF69" s="38">
        <v>0</v>
      </c>
      <c r="AG69" s="38">
        <v>0</v>
      </c>
      <c r="AH69" s="38">
        <v>28</v>
      </c>
      <c r="AI69" s="38">
        <v>38</v>
      </c>
      <c r="AJ69" s="38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42">
        <f t="shared" si="16"/>
        <v>98.08541973490426</v>
      </c>
      <c r="AS69" s="42">
        <f t="shared" si="17"/>
        <v>95.87628865979381</v>
      </c>
      <c r="AT69" s="42">
        <f t="shared" si="18"/>
        <v>0.5891016200294551</v>
      </c>
    </row>
    <row r="70" spans="1:46" ht="16.5" customHeight="1">
      <c r="A70" s="54" t="s">
        <v>96</v>
      </c>
      <c r="B70" s="34"/>
      <c r="C70" s="11">
        <f t="shared" si="19"/>
        <v>951</v>
      </c>
      <c r="D70" s="50">
        <f t="shared" si="20"/>
        <v>484</v>
      </c>
      <c r="E70" s="50">
        <f t="shared" si="21"/>
        <v>467</v>
      </c>
      <c r="F70" s="35">
        <v>459</v>
      </c>
      <c r="G70" s="35">
        <v>441</v>
      </c>
      <c r="H70" s="35">
        <v>4</v>
      </c>
      <c r="I70" s="35">
        <v>5</v>
      </c>
      <c r="J70" s="35">
        <v>7</v>
      </c>
      <c r="K70" s="35">
        <v>8</v>
      </c>
      <c r="L70" s="35">
        <v>0</v>
      </c>
      <c r="M70" s="35">
        <v>0</v>
      </c>
      <c r="N70" s="35">
        <v>0</v>
      </c>
      <c r="O70" s="35">
        <v>0</v>
      </c>
      <c r="P70" s="38">
        <v>1</v>
      </c>
      <c r="Q70" s="38">
        <v>0</v>
      </c>
      <c r="R70" s="38">
        <v>4</v>
      </c>
      <c r="S70" s="38">
        <v>3</v>
      </c>
      <c r="T70" s="38">
        <v>0</v>
      </c>
      <c r="U70" s="38">
        <v>3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2</v>
      </c>
      <c r="AC70" s="38">
        <v>0</v>
      </c>
      <c r="AD70" s="38">
        <v>6</v>
      </c>
      <c r="AE70" s="38">
        <v>7</v>
      </c>
      <c r="AF70" s="38">
        <v>1</v>
      </c>
      <c r="AG70" s="38">
        <v>0</v>
      </c>
      <c r="AH70" s="38">
        <v>41</v>
      </c>
      <c r="AI70" s="38">
        <v>32</v>
      </c>
      <c r="AJ70" s="38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42">
        <f t="shared" si="16"/>
        <v>98.00210304942166</v>
      </c>
      <c r="AS70" s="42">
        <f t="shared" si="17"/>
        <v>96.4248159831756</v>
      </c>
      <c r="AT70" s="42">
        <f t="shared" si="18"/>
        <v>0.2103049421661409</v>
      </c>
    </row>
    <row r="71" spans="1:46" ht="27.75" customHeight="1">
      <c r="A71" s="58" t="s">
        <v>97</v>
      </c>
      <c r="B71" s="34"/>
      <c r="C71" s="11"/>
      <c r="D71" s="50"/>
      <c r="E71" s="50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39"/>
      <c r="AQ71" s="39"/>
      <c r="AR71" s="42"/>
      <c r="AS71" s="42"/>
      <c r="AT71" s="42"/>
    </row>
    <row r="72" spans="1:46" ht="16.5" customHeight="1">
      <c r="A72" s="54" t="s">
        <v>98</v>
      </c>
      <c r="B72" s="34"/>
      <c r="C72" s="11">
        <f t="shared" si="19"/>
        <v>474</v>
      </c>
      <c r="D72" s="50">
        <f t="shared" si="20"/>
        <v>216</v>
      </c>
      <c r="E72" s="50">
        <f t="shared" si="21"/>
        <v>258</v>
      </c>
      <c r="F72" s="35">
        <v>200</v>
      </c>
      <c r="G72" s="35">
        <v>243</v>
      </c>
      <c r="H72" s="35">
        <v>6</v>
      </c>
      <c r="I72" s="35">
        <v>6</v>
      </c>
      <c r="J72" s="35">
        <v>4</v>
      </c>
      <c r="K72" s="35">
        <v>5</v>
      </c>
      <c r="L72" s="35">
        <v>0</v>
      </c>
      <c r="M72" s="35">
        <v>0</v>
      </c>
      <c r="N72" s="35">
        <v>0</v>
      </c>
      <c r="O72" s="35">
        <v>0</v>
      </c>
      <c r="P72" s="38">
        <v>0</v>
      </c>
      <c r="Q72" s="38">
        <v>1</v>
      </c>
      <c r="R72" s="38">
        <v>2</v>
      </c>
      <c r="S72" s="38">
        <v>3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1</v>
      </c>
      <c r="AA72" s="38">
        <v>0</v>
      </c>
      <c r="AB72" s="38">
        <v>1</v>
      </c>
      <c r="AC72" s="38">
        <v>0</v>
      </c>
      <c r="AD72" s="38">
        <v>2</v>
      </c>
      <c r="AE72" s="38">
        <v>0</v>
      </c>
      <c r="AF72" s="38">
        <v>0</v>
      </c>
      <c r="AG72" s="38">
        <v>0</v>
      </c>
      <c r="AH72" s="38">
        <v>10</v>
      </c>
      <c r="AI72" s="38">
        <v>9</v>
      </c>
      <c r="AJ72" s="38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42">
        <f t="shared" si="16"/>
        <v>99.15611814345992</v>
      </c>
      <c r="AS72" s="42">
        <f t="shared" si="17"/>
        <v>97.25738396624473</v>
      </c>
      <c r="AT72" s="42">
        <f t="shared" si="18"/>
        <v>0.21097046413502107</v>
      </c>
    </row>
    <row r="73" spans="1:6" ht="22.5" customHeight="1">
      <c r="A73" s="58" t="s">
        <v>99</v>
      </c>
      <c r="B73" s="34"/>
      <c r="F73" s="35"/>
    </row>
    <row r="74" spans="1:46" ht="16.5" customHeight="1">
      <c r="A74" s="54" t="s">
        <v>100</v>
      </c>
      <c r="B74" s="34"/>
      <c r="C74" s="11">
        <f t="shared" si="19"/>
        <v>331</v>
      </c>
      <c r="D74" s="50">
        <f t="shared" si="20"/>
        <v>174</v>
      </c>
      <c r="E74" s="50">
        <f t="shared" si="21"/>
        <v>157</v>
      </c>
      <c r="F74" s="35">
        <v>166</v>
      </c>
      <c r="G74" s="35">
        <v>150</v>
      </c>
      <c r="H74" s="35">
        <v>2</v>
      </c>
      <c r="I74" s="35">
        <v>0</v>
      </c>
      <c r="J74" s="35">
        <v>1</v>
      </c>
      <c r="K74" s="35">
        <v>7</v>
      </c>
      <c r="L74" s="35">
        <v>0</v>
      </c>
      <c r="M74" s="35">
        <v>0</v>
      </c>
      <c r="N74" s="35">
        <v>0</v>
      </c>
      <c r="O74" s="35">
        <v>0</v>
      </c>
      <c r="P74" s="38">
        <v>0</v>
      </c>
      <c r="Q74" s="38">
        <v>0</v>
      </c>
      <c r="R74" s="38">
        <v>2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1</v>
      </c>
      <c r="AC74" s="38">
        <v>0</v>
      </c>
      <c r="AD74" s="38">
        <v>2</v>
      </c>
      <c r="AE74" s="38">
        <v>0</v>
      </c>
      <c r="AF74" s="38">
        <v>0</v>
      </c>
      <c r="AG74" s="38">
        <v>0</v>
      </c>
      <c r="AH74" s="38">
        <v>9</v>
      </c>
      <c r="AI74" s="38">
        <v>18</v>
      </c>
      <c r="AJ74" s="38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v>0</v>
      </c>
      <c r="AP74" s="39">
        <v>0</v>
      </c>
      <c r="AQ74" s="39">
        <v>0</v>
      </c>
      <c r="AR74" s="42">
        <f t="shared" si="16"/>
        <v>99.09365558912387</v>
      </c>
      <c r="AS74" s="42">
        <f t="shared" si="17"/>
        <v>96.67673716012085</v>
      </c>
      <c r="AT74" s="42">
        <f t="shared" si="18"/>
        <v>0.3021148036253776</v>
      </c>
    </row>
    <row r="75" spans="1:46" ht="16.5" customHeight="1">
      <c r="A75" s="54" t="s">
        <v>101</v>
      </c>
      <c r="B75" s="34"/>
      <c r="C75" s="11">
        <f>SUM(D75:E75)</f>
        <v>361</v>
      </c>
      <c r="D75" s="50">
        <f>SUM(F75,H75,J75,L75,N75,P75,R75,T75,V75,X75,Z75,AB75,AD75,AF75)</f>
        <v>185</v>
      </c>
      <c r="E75" s="50">
        <f>SUM(G75,I75,K75,M75,O75,Q75,S75,U75,W75,Y75,AA75,AC75,AE75,AG75)</f>
        <v>176</v>
      </c>
      <c r="F75" s="35">
        <v>171</v>
      </c>
      <c r="G75" s="35">
        <v>169</v>
      </c>
      <c r="H75" s="35">
        <v>3</v>
      </c>
      <c r="I75" s="35">
        <v>0</v>
      </c>
      <c r="J75" s="35">
        <v>7</v>
      </c>
      <c r="K75" s="35">
        <v>3</v>
      </c>
      <c r="L75" s="35">
        <v>0</v>
      </c>
      <c r="M75" s="35">
        <v>0</v>
      </c>
      <c r="N75" s="35">
        <v>0</v>
      </c>
      <c r="O75" s="35">
        <v>0</v>
      </c>
      <c r="P75" s="38">
        <v>0</v>
      </c>
      <c r="Q75" s="38">
        <v>1</v>
      </c>
      <c r="R75" s="38">
        <v>2</v>
      </c>
      <c r="S75" s="38">
        <v>1</v>
      </c>
      <c r="T75" s="38">
        <v>0</v>
      </c>
      <c r="U75" s="38">
        <v>1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1</v>
      </c>
      <c r="AC75" s="38">
        <v>0</v>
      </c>
      <c r="AD75" s="38">
        <v>1</v>
      </c>
      <c r="AE75" s="38">
        <v>1</v>
      </c>
      <c r="AF75" s="38">
        <v>0</v>
      </c>
      <c r="AG75" s="38">
        <v>0</v>
      </c>
      <c r="AH75" s="38">
        <v>7</v>
      </c>
      <c r="AI75" s="38">
        <v>3</v>
      </c>
      <c r="AJ75" s="38">
        <v>0</v>
      </c>
      <c r="AK75" s="39">
        <v>0</v>
      </c>
      <c r="AL75" s="39">
        <v>0</v>
      </c>
      <c r="AM75" s="39">
        <v>0</v>
      </c>
      <c r="AN75" s="39">
        <v>0</v>
      </c>
      <c r="AO75" s="39">
        <v>0</v>
      </c>
      <c r="AP75" s="39">
        <v>0</v>
      </c>
      <c r="AQ75" s="39">
        <v>0</v>
      </c>
      <c r="AR75" s="42">
        <f>(F75+G75+H75+I75+J75+K75+L75+M75+N75+O75+P75+Q75+R75+S75)/C75*100</f>
        <v>98.89196675900277</v>
      </c>
      <c r="AS75" s="42">
        <f>(F75+G75+H75+I75+N75+O75+L75+M75+P75+Q75+R75+S75)/C75*100</f>
        <v>96.1218836565097</v>
      </c>
      <c r="AT75" s="42">
        <f>(AB75+AC75+AJ75+AK75+AL75+AM75+AN75+AO75+AP75+AQ75)/C75*100</f>
        <v>0.2770083102493075</v>
      </c>
    </row>
    <row r="76" spans="1:46" ht="16.5" customHeight="1">
      <c r="A76" s="54" t="s">
        <v>102</v>
      </c>
      <c r="B76" s="34"/>
      <c r="C76" s="11">
        <f aca="true" t="shared" si="22" ref="C76:C81">SUM(D76:E76)</f>
        <v>117</v>
      </c>
      <c r="D76" s="50">
        <f aca="true" t="shared" si="23" ref="D76:D81">SUM(F76,H76,J76,L76,N76,P76,R76,T76,V76,X76,Z76,AB76,AD76,AF76)</f>
        <v>58</v>
      </c>
      <c r="E76" s="50">
        <f aca="true" t="shared" si="24" ref="E76:E81">SUM(G76,I76,K76,M76,O76,Q76,S76,U76,W76,Y76,AA76,AC76,AE76,AG76)</f>
        <v>59</v>
      </c>
      <c r="F76" s="35">
        <v>52</v>
      </c>
      <c r="G76" s="35">
        <v>58</v>
      </c>
      <c r="H76" s="35">
        <v>1</v>
      </c>
      <c r="I76" s="35">
        <v>0</v>
      </c>
      <c r="J76" s="35">
        <v>2</v>
      </c>
      <c r="K76" s="35">
        <v>1</v>
      </c>
      <c r="L76" s="35">
        <v>0</v>
      </c>
      <c r="M76" s="35">
        <v>0</v>
      </c>
      <c r="N76" s="35">
        <v>0</v>
      </c>
      <c r="O76" s="35">
        <v>0</v>
      </c>
      <c r="P76" s="38">
        <v>0</v>
      </c>
      <c r="Q76" s="38">
        <v>0</v>
      </c>
      <c r="R76" s="38">
        <v>1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2</v>
      </c>
      <c r="AE76" s="38">
        <v>0</v>
      </c>
      <c r="AF76" s="38">
        <v>0</v>
      </c>
      <c r="AG76" s="38">
        <v>0</v>
      </c>
      <c r="AH76" s="38">
        <v>3</v>
      </c>
      <c r="AI76" s="38">
        <v>2</v>
      </c>
      <c r="AJ76" s="38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42">
        <f t="shared" si="16"/>
        <v>98.29059829059828</v>
      </c>
      <c r="AS76" s="42">
        <f t="shared" si="17"/>
        <v>95.72649572649573</v>
      </c>
      <c r="AT76" s="42">
        <f t="shared" si="18"/>
        <v>0</v>
      </c>
    </row>
    <row r="77" spans="1:8" ht="22.5" customHeight="1">
      <c r="A77" s="58" t="s">
        <v>103</v>
      </c>
      <c r="B77" s="34"/>
      <c r="F77" s="35"/>
      <c r="H77" s="35"/>
    </row>
    <row r="78" spans="1:46" ht="16.5" customHeight="1">
      <c r="A78" s="54" t="s">
        <v>104</v>
      </c>
      <c r="B78" s="34"/>
      <c r="C78" s="11">
        <f>SUM(D78:E78)</f>
        <v>134</v>
      </c>
      <c r="D78" s="50">
        <f t="shared" si="23"/>
        <v>71</v>
      </c>
      <c r="E78" s="50">
        <f t="shared" si="24"/>
        <v>63</v>
      </c>
      <c r="F78" s="35">
        <v>69</v>
      </c>
      <c r="G78" s="35">
        <v>61</v>
      </c>
      <c r="H78" s="35">
        <v>0</v>
      </c>
      <c r="I78" s="35">
        <v>0</v>
      </c>
      <c r="J78" s="35">
        <v>1</v>
      </c>
      <c r="K78" s="35">
        <v>1</v>
      </c>
      <c r="L78" s="35">
        <v>0</v>
      </c>
      <c r="M78" s="35">
        <v>0</v>
      </c>
      <c r="N78" s="35">
        <v>0</v>
      </c>
      <c r="O78" s="35">
        <v>0</v>
      </c>
      <c r="P78" s="38">
        <v>0</v>
      </c>
      <c r="Q78" s="38">
        <v>0</v>
      </c>
      <c r="R78" s="38">
        <v>1</v>
      </c>
      <c r="S78" s="38">
        <v>1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2</v>
      </c>
      <c r="AI78" s="38">
        <v>0</v>
      </c>
      <c r="AJ78" s="38">
        <v>0</v>
      </c>
      <c r="AK78" s="39">
        <v>0</v>
      </c>
      <c r="AL78" s="39">
        <v>0</v>
      </c>
      <c r="AM78" s="39">
        <v>0</v>
      </c>
      <c r="AN78" s="39">
        <v>0</v>
      </c>
      <c r="AO78" s="39">
        <v>0</v>
      </c>
      <c r="AP78" s="39">
        <v>0</v>
      </c>
      <c r="AQ78" s="39">
        <v>0</v>
      </c>
      <c r="AR78" s="42">
        <f t="shared" si="16"/>
        <v>100</v>
      </c>
      <c r="AS78" s="42">
        <f t="shared" si="17"/>
        <v>98.50746268656717</v>
      </c>
      <c r="AT78" s="42">
        <f t="shared" si="18"/>
        <v>0</v>
      </c>
    </row>
    <row r="79" spans="1:46" ht="16.5" customHeight="1">
      <c r="A79" s="54" t="s">
        <v>105</v>
      </c>
      <c r="B79" s="34"/>
      <c r="C79" s="11">
        <f t="shared" si="22"/>
        <v>306</v>
      </c>
      <c r="D79" s="50">
        <f t="shared" si="23"/>
        <v>102</v>
      </c>
      <c r="E79" s="50">
        <f t="shared" si="24"/>
        <v>204</v>
      </c>
      <c r="F79" s="35">
        <v>91</v>
      </c>
      <c r="G79" s="35">
        <v>200</v>
      </c>
      <c r="H79" s="35">
        <v>1</v>
      </c>
      <c r="I79" s="35">
        <v>1</v>
      </c>
      <c r="J79" s="35">
        <v>5</v>
      </c>
      <c r="K79" s="35">
        <v>1</v>
      </c>
      <c r="L79" s="35">
        <v>0</v>
      </c>
      <c r="M79" s="35">
        <v>0</v>
      </c>
      <c r="N79" s="35">
        <v>0</v>
      </c>
      <c r="O79" s="35">
        <v>0</v>
      </c>
      <c r="P79" s="38">
        <v>0</v>
      </c>
      <c r="Q79" s="38">
        <v>0</v>
      </c>
      <c r="R79" s="38">
        <v>3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2</v>
      </c>
      <c r="AC79" s="38">
        <v>0</v>
      </c>
      <c r="AD79" s="38">
        <v>0</v>
      </c>
      <c r="AE79" s="38">
        <v>2</v>
      </c>
      <c r="AF79" s="38">
        <v>0</v>
      </c>
      <c r="AG79" s="38">
        <v>0</v>
      </c>
      <c r="AH79" s="38">
        <v>4</v>
      </c>
      <c r="AI79" s="38">
        <v>9</v>
      </c>
      <c r="AJ79" s="38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42">
        <f t="shared" si="16"/>
        <v>98.69281045751634</v>
      </c>
      <c r="AS79" s="42">
        <f t="shared" si="17"/>
        <v>96.73202614379085</v>
      </c>
      <c r="AT79" s="42">
        <f t="shared" si="18"/>
        <v>0.6535947712418301</v>
      </c>
    </row>
    <row r="80" spans="1:46" ht="16.5" customHeight="1">
      <c r="A80" s="54" t="s">
        <v>106</v>
      </c>
      <c r="B80" s="34"/>
      <c r="C80" s="11">
        <f t="shared" si="22"/>
        <v>281</v>
      </c>
      <c r="D80" s="50">
        <f t="shared" si="23"/>
        <v>144</v>
      </c>
      <c r="E80" s="50">
        <f t="shared" si="24"/>
        <v>137</v>
      </c>
      <c r="F80" s="35">
        <v>136</v>
      </c>
      <c r="G80" s="35">
        <v>131</v>
      </c>
      <c r="H80" s="35">
        <v>2</v>
      </c>
      <c r="I80" s="35">
        <v>1</v>
      </c>
      <c r="J80" s="35">
        <v>0</v>
      </c>
      <c r="K80" s="35">
        <v>4</v>
      </c>
      <c r="L80" s="35">
        <v>0</v>
      </c>
      <c r="M80" s="35">
        <v>0</v>
      </c>
      <c r="N80" s="35">
        <v>0</v>
      </c>
      <c r="O80" s="35">
        <v>0</v>
      </c>
      <c r="P80" s="38">
        <v>0</v>
      </c>
      <c r="Q80" s="38">
        <v>0</v>
      </c>
      <c r="R80" s="38">
        <v>2</v>
      </c>
      <c r="S80" s="38">
        <v>1</v>
      </c>
      <c r="T80" s="38">
        <v>2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1</v>
      </c>
      <c r="AC80" s="38">
        <v>0</v>
      </c>
      <c r="AD80" s="38">
        <v>1</v>
      </c>
      <c r="AE80" s="38">
        <v>0</v>
      </c>
      <c r="AF80" s="38">
        <v>0</v>
      </c>
      <c r="AG80" s="38">
        <v>0</v>
      </c>
      <c r="AH80" s="38">
        <v>2</v>
      </c>
      <c r="AI80" s="38">
        <v>5</v>
      </c>
      <c r="AJ80" s="38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42">
        <f t="shared" si="16"/>
        <v>98.57651245551602</v>
      </c>
      <c r="AS80" s="42">
        <f t="shared" si="17"/>
        <v>97.15302491103202</v>
      </c>
      <c r="AT80" s="42">
        <f t="shared" si="18"/>
        <v>0.3558718861209964</v>
      </c>
    </row>
    <row r="81" spans="1:46" ht="16.5" customHeight="1">
      <c r="A81" s="54" t="s">
        <v>107</v>
      </c>
      <c r="B81" s="34"/>
      <c r="C81" s="11">
        <f t="shared" si="22"/>
        <v>177</v>
      </c>
      <c r="D81" s="50">
        <f t="shared" si="23"/>
        <v>87</v>
      </c>
      <c r="E81" s="50">
        <f t="shared" si="24"/>
        <v>90</v>
      </c>
      <c r="F81" s="35">
        <v>81</v>
      </c>
      <c r="G81" s="35">
        <v>88</v>
      </c>
      <c r="H81" s="35">
        <v>3</v>
      </c>
      <c r="I81" s="35">
        <v>1</v>
      </c>
      <c r="J81" s="35">
        <v>1</v>
      </c>
      <c r="K81" s="35">
        <v>1</v>
      </c>
      <c r="L81" s="35">
        <v>0</v>
      </c>
      <c r="M81" s="35">
        <v>0</v>
      </c>
      <c r="N81" s="35">
        <v>0</v>
      </c>
      <c r="O81" s="35">
        <v>0</v>
      </c>
      <c r="P81" s="38">
        <v>0</v>
      </c>
      <c r="Q81" s="38">
        <v>0</v>
      </c>
      <c r="R81" s="38">
        <v>2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5</v>
      </c>
      <c r="AI81" s="38">
        <v>6</v>
      </c>
      <c r="AJ81" s="38">
        <v>0</v>
      </c>
      <c r="AK81" s="39">
        <v>0</v>
      </c>
      <c r="AL81" s="39">
        <v>0</v>
      </c>
      <c r="AM81" s="39">
        <v>0</v>
      </c>
      <c r="AN81" s="39">
        <v>0</v>
      </c>
      <c r="AO81" s="39">
        <v>0</v>
      </c>
      <c r="AP81" s="39">
        <v>0</v>
      </c>
      <c r="AQ81" s="39">
        <v>0</v>
      </c>
      <c r="AR81" s="42">
        <f t="shared" si="16"/>
        <v>100</v>
      </c>
      <c r="AS81" s="42">
        <f t="shared" si="17"/>
        <v>98.87005649717514</v>
      </c>
      <c r="AT81" s="42">
        <f t="shared" si="18"/>
        <v>0</v>
      </c>
    </row>
    <row r="82" spans="1:46" ht="16.5" customHeight="1">
      <c r="A82" s="54" t="s">
        <v>108</v>
      </c>
      <c r="B82" s="34"/>
      <c r="C82" s="11">
        <f>SUM(D82:E82)</f>
        <v>221</v>
      </c>
      <c r="D82" s="50">
        <f>SUM(F82,H82,J82,L82,N82,P82,R82,T82,V82,X82,Z82,AB82,AD82,AF82)</f>
        <v>119</v>
      </c>
      <c r="E82" s="50">
        <f>SUM(G82,I82,K82,M82,O82,Q82,S82,U82,W82,Y82,AA82,AC82,AE82,AG82)</f>
        <v>102</v>
      </c>
      <c r="F82" s="35">
        <v>110</v>
      </c>
      <c r="G82" s="35">
        <v>97</v>
      </c>
      <c r="H82" s="35">
        <v>2</v>
      </c>
      <c r="I82" s="35">
        <v>2</v>
      </c>
      <c r="J82" s="35">
        <v>4</v>
      </c>
      <c r="K82" s="35">
        <v>2</v>
      </c>
      <c r="L82" s="35">
        <v>0</v>
      </c>
      <c r="M82" s="35">
        <v>0</v>
      </c>
      <c r="N82" s="35">
        <v>0</v>
      </c>
      <c r="O82" s="35">
        <v>0</v>
      </c>
      <c r="P82" s="38">
        <v>0</v>
      </c>
      <c r="Q82" s="38">
        <v>0</v>
      </c>
      <c r="R82" s="38">
        <v>2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1</v>
      </c>
      <c r="AD82" s="38">
        <v>1</v>
      </c>
      <c r="AE82" s="38">
        <v>0</v>
      </c>
      <c r="AF82" s="38">
        <v>0</v>
      </c>
      <c r="AG82" s="38">
        <v>0</v>
      </c>
      <c r="AH82" s="38">
        <v>3</v>
      </c>
      <c r="AI82" s="38">
        <v>2</v>
      </c>
      <c r="AJ82" s="38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0</v>
      </c>
      <c r="AR82" s="42">
        <f>(F82+G82+H82+I82+J82+K82+L82+M82+N82+O82+P82+Q82+R82+S82)/C82*100</f>
        <v>99.09502262443439</v>
      </c>
      <c r="AS82" s="42">
        <f>(F82+G82+H82+I82+N82+O82+L82+M82+P82+Q82+R82+S82)/C82*100</f>
        <v>96.38009049773756</v>
      </c>
      <c r="AT82" s="42">
        <f>(AB82+AC82+AJ82+AK82+AL82+AM82+AN82+AO82+AP82+AQ82)/C82*100</f>
        <v>0.4524886877828055</v>
      </c>
    </row>
    <row r="83" spans="1:46" ht="16.5" customHeight="1">
      <c r="A83" s="54" t="s">
        <v>109</v>
      </c>
      <c r="B83" s="34"/>
      <c r="C83" s="11">
        <f>SUM(D83:E83)</f>
        <v>112</v>
      </c>
      <c r="D83" s="50">
        <f aca="true" t="shared" si="25" ref="D83:E87">SUM(F83,H83,J83,L83,N83,P83,R83,T83,V83,X83,Z83,AB83,AD83,AF83)</f>
        <v>57</v>
      </c>
      <c r="E83" s="50">
        <f t="shared" si="25"/>
        <v>55</v>
      </c>
      <c r="F83" s="35">
        <v>53</v>
      </c>
      <c r="G83" s="35">
        <v>54</v>
      </c>
      <c r="H83" s="35">
        <v>0</v>
      </c>
      <c r="I83" s="35">
        <v>0</v>
      </c>
      <c r="J83" s="35">
        <v>3</v>
      </c>
      <c r="K83" s="35">
        <v>1</v>
      </c>
      <c r="L83" s="35">
        <v>0</v>
      </c>
      <c r="M83" s="35">
        <v>0</v>
      </c>
      <c r="N83" s="35">
        <v>0</v>
      </c>
      <c r="O83" s="35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1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2</v>
      </c>
      <c r="AI83" s="38">
        <v>1</v>
      </c>
      <c r="AJ83" s="38">
        <v>0</v>
      </c>
      <c r="AK83" s="39">
        <v>0</v>
      </c>
      <c r="AL83" s="39">
        <v>0</v>
      </c>
      <c r="AM83" s="39">
        <v>0</v>
      </c>
      <c r="AN83" s="39">
        <v>0</v>
      </c>
      <c r="AO83" s="39">
        <v>0</v>
      </c>
      <c r="AP83" s="39">
        <v>0</v>
      </c>
      <c r="AQ83" s="39">
        <v>0</v>
      </c>
      <c r="AR83" s="42">
        <f t="shared" si="16"/>
        <v>99.10714285714286</v>
      </c>
      <c r="AS83" s="42">
        <f t="shared" si="17"/>
        <v>95.53571428571429</v>
      </c>
      <c r="AT83" s="42">
        <f t="shared" si="18"/>
        <v>0.8928571428571428</v>
      </c>
    </row>
    <row r="84" spans="1:46" ht="16.5" customHeight="1">
      <c r="A84" s="54" t="s">
        <v>110</v>
      </c>
      <c r="B84" s="34"/>
      <c r="C84" s="11">
        <f>SUM(D84:E84)</f>
        <v>103</v>
      </c>
      <c r="D84" s="50">
        <f t="shared" si="25"/>
        <v>61</v>
      </c>
      <c r="E84" s="50">
        <f t="shared" si="25"/>
        <v>42</v>
      </c>
      <c r="F84" s="35">
        <v>58</v>
      </c>
      <c r="G84" s="35">
        <v>41</v>
      </c>
      <c r="H84" s="35">
        <v>0</v>
      </c>
      <c r="I84" s="35">
        <v>1</v>
      </c>
      <c r="J84" s="35">
        <v>1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8">
        <v>1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1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1</v>
      </c>
      <c r="AI84" s="38">
        <v>0</v>
      </c>
      <c r="AJ84" s="38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42">
        <f t="shared" si="16"/>
        <v>99.02912621359224</v>
      </c>
      <c r="AS84" s="42">
        <f t="shared" si="17"/>
        <v>98.05825242718447</v>
      </c>
      <c r="AT84" s="42">
        <f t="shared" si="18"/>
        <v>0.9708737864077669</v>
      </c>
    </row>
    <row r="85" spans="1:2" ht="22.5" customHeight="1">
      <c r="A85" s="58" t="s">
        <v>111</v>
      </c>
      <c r="B85" s="34"/>
    </row>
    <row r="86" spans="1:46" ht="16.5" customHeight="1">
      <c r="A86" s="54" t="s">
        <v>112</v>
      </c>
      <c r="B86" s="34"/>
      <c r="C86" s="11">
        <f>SUM(D86:E86)</f>
        <v>85</v>
      </c>
      <c r="D86" s="50">
        <f t="shared" si="25"/>
        <v>52</v>
      </c>
      <c r="E86" s="50">
        <f t="shared" si="25"/>
        <v>33</v>
      </c>
      <c r="F86" s="35">
        <v>52</v>
      </c>
      <c r="G86" s="35">
        <v>30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3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2</v>
      </c>
      <c r="AI86" s="38">
        <v>0</v>
      </c>
      <c r="AJ86" s="38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42">
        <f t="shared" si="16"/>
        <v>96.47058823529412</v>
      </c>
      <c r="AS86" s="42">
        <f t="shared" si="17"/>
        <v>96.47058823529412</v>
      </c>
      <c r="AT86" s="42">
        <f t="shared" si="18"/>
        <v>0</v>
      </c>
    </row>
    <row r="87" spans="1:46" ht="16.5" customHeight="1">
      <c r="A87" s="54" t="s">
        <v>113</v>
      </c>
      <c r="B87" s="34"/>
      <c r="C87" s="11">
        <f>SUM(D87:E87)</f>
        <v>97</v>
      </c>
      <c r="D87" s="50">
        <f t="shared" si="25"/>
        <v>52</v>
      </c>
      <c r="E87" s="50">
        <f t="shared" si="25"/>
        <v>45</v>
      </c>
      <c r="F87" s="35">
        <v>51</v>
      </c>
      <c r="G87" s="35">
        <v>43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8">
        <v>0</v>
      </c>
      <c r="Q87" s="38">
        <v>0</v>
      </c>
      <c r="R87" s="38">
        <v>0</v>
      </c>
      <c r="S87" s="38">
        <v>1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1</v>
      </c>
      <c r="AC87" s="38">
        <v>0</v>
      </c>
      <c r="AD87" s="38">
        <v>0</v>
      </c>
      <c r="AE87" s="38">
        <v>1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9">
        <v>0</v>
      </c>
      <c r="AL87" s="39">
        <v>0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42">
        <f t="shared" si="16"/>
        <v>97.9381443298969</v>
      </c>
      <c r="AS87" s="42">
        <f t="shared" si="17"/>
        <v>97.9381443298969</v>
      </c>
      <c r="AT87" s="42">
        <f t="shared" si="18"/>
        <v>1.0309278350515463</v>
      </c>
    </row>
    <row r="88" spans="1:46" ht="16.5" customHeight="1">
      <c r="A88" s="54" t="s">
        <v>114</v>
      </c>
      <c r="B88" s="34"/>
      <c r="C88" s="11">
        <f>SUM(D88:E88)</f>
        <v>88</v>
      </c>
      <c r="D88" s="50">
        <f>SUM(F88,H88,J88,L88,N88,P88,R88,T88,V88,X88,Z88,AB88,AD88,AF88)</f>
        <v>46</v>
      </c>
      <c r="E88" s="50">
        <f>SUM(G88,I88,K88,M88,O88,Q88,S88,U88,W88,Y88,AA88,AC88,AE88,AG88)</f>
        <v>42</v>
      </c>
      <c r="F88" s="35">
        <v>45</v>
      </c>
      <c r="G88" s="35">
        <v>39</v>
      </c>
      <c r="H88" s="35">
        <v>0</v>
      </c>
      <c r="I88" s="35">
        <v>2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8">
        <v>0</v>
      </c>
      <c r="Q88" s="38">
        <v>0</v>
      </c>
      <c r="R88" s="38">
        <v>1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1</v>
      </c>
      <c r="AF88" s="38">
        <v>0</v>
      </c>
      <c r="AG88" s="38">
        <v>0</v>
      </c>
      <c r="AH88" s="38">
        <v>1</v>
      </c>
      <c r="AI88" s="38">
        <v>0</v>
      </c>
      <c r="AJ88" s="38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42">
        <f>(F88+G88+H88+I88+J88+K88+L88+M88+N88+O88+P88+Q88+R88+S88)/C88*100</f>
        <v>98.86363636363636</v>
      </c>
      <c r="AS88" s="42">
        <f>(F88+G88+H88+I88+N88+O88+L88+M88+P88+Q88+R88+S88)/C88*100</f>
        <v>98.86363636363636</v>
      </c>
      <c r="AT88" s="42">
        <f>(AB88+AC88+AJ88+AK88+AL88+AM88+AN88+AO88+AP88+AQ88)/C88*100</f>
        <v>0</v>
      </c>
    </row>
    <row r="89" spans="1:46" ht="16.5" customHeight="1">
      <c r="A89" s="54" t="s">
        <v>115</v>
      </c>
      <c r="B89" s="34"/>
      <c r="C89" s="11">
        <f aca="true" t="shared" si="26" ref="C89:C94">SUM(D89:E89)</f>
        <v>114</v>
      </c>
      <c r="D89" s="50">
        <f aca="true" t="shared" si="27" ref="D89:D94">SUM(F89,H89,J89,L89,N89,P89,R89,T89,V89,X89,Z89,AB89,AD89,AF89)</f>
        <v>72</v>
      </c>
      <c r="E89" s="50">
        <f aca="true" t="shared" si="28" ref="E89:E94">SUM(G89,I89,K89,M89,O89,Q89,S89,U89,W89,Y89,AA89,AC89,AE89,AG89)</f>
        <v>42</v>
      </c>
      <c r="F89" s="35">
        <v>71</v>
      </c>
      <c r="G89" s="35">
        <v>40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8">
        <v>0</v>
      </c>
      <c r="Q89" s="38">
        <v>0</v>
      </c>
      <c r="R89" s="38">
        <v>0</v>
      </c>
      <c r="S89" s="38">
        <v>2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1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3</v>
      </c>
      <c r="AI89" s="38">
        <v>0</v>
      </c>
      <c r="AJ89" s="38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 s="39">
        <v>0</v>
      </c>
      <c r="AQ89" s="39">
        <v>0</v>
      </c>
      <c r="AR89" s="42">
        <f t="shared" si="16"/>
        <v>99.12280701754386</v>
      </c>
      <c r="AS89" s="42">
        <f t="shared" si="17"/>
        <v>99.12280701754386</v>
      </c>
      <c r="AT89" s="42">
        <f t="shared" si="18"/>
        <v>0.8771929824561403</v>
      </c>
    </row>
    <row r="90" spans="1:46" ht="16.5" customHeight="1">
      <c r="A90" s="54" t="s">
        <v>116</v>
      </c>
      <c r="B90" s="34"/>
      <c r="C90" s="11">
        <f t="shared" si="26"/>
        <v>38</v>
      </c>
      <c r="D90" s="50">
        <f t="shared" si="27"/>
        <v>26</v>
      </c>
      <c r="E90" s="50">
        <f t="shared" si="28"/>
        <v>12</v>
      </c>
      <c r="F90" s="35">
        <v>25</v>
      </c>
      <c r="G90" s="35">
        <v>12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8">
        <v>0</v>
      </c>
      <c r="Q90" s="38">
        <v>0</v>
      </c>
      <c r="R90" s="38">
        <v>1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42">
        <f t="shared" si="16"/>
        <v>100</v>
      </c>
      <c r="AS90" s="42">
        <f t="shared" si="17"/>
        <v>100</v>
      </c>
      <c r="AT90" s="42">
        <f t="shared" si="18"/>
        <v>0</v>
      </c>
    </row>
    <row r="91" spans="1:46" ht="22.5" customHeight="1">
      <c r="A91" s="58" t="s">
        <v>117</v>
      </c>
      <c r="B91" s="34"/>
      <c r="C91" s="11"/>
      <c r="D91" s="50"/>
      <c r="E91" s="50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39"/>
      <c r="AQ91" s="39"/>
      <c r="AR91" s="42"/>
      <c r="AS91" s="42"/>
      <c r="AT91" s="42"/>
    </row>
    <row r="92" spans="1:46" ht="16.5" customHeight="1">
      <c r="A92" s="54" t="s">
        <v>118</v>
      </c>
      <c r="B92" s="34"/>
      <c r="C92" s="11">
        <f t="shared" si="26"/>
        <v>103</v>
      </c>
      <c r="D92" s="50">
        <f t="shared" si="27"/>
        <v>51</v>
      </c>
      <c r="E92" s="50">
        <f t="shared" si="28"/>
        <v>52</v>
      </c>
      <c r="F92" s="35">
        <v>48</v>
      </c>
      <c r="G92" s="35">
        <v>48</v>
      </c>
      <c r="H92" s="35">
        <v>1</v>
      </c>
      <c r="I92" s="35">
        <v>1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8">
        <v>0</v>
      </c>
      <c r="Q92" s="38">
        <v>0</v>
      </c>
      <c r="R92" s="38">
        <v>1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1</v>
      </c>
      <c r="AC92" s="38">
        <v>0</v>
      </c>
      <c r="AD92" s="38">
        <v>0</v>
      </c>
      <c r="AE92" s="38">
        <v>3</v>
      </c>
      <c r="AF92" s="38">
        <v>0</v>
      </c>
      <c r="AG92" s="38">
        <v>0</v>
      </c>
      <c r="AH92" s="38">
        <v>3</v>
      </c>
      <c r="AI92" s="38">
        <v>3</v>
      </c>
      <c r="AJ92" s="38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42">
        <f t="shared" si="16"/>
        <v>96.11650485436894</v>
      </c>
      <c r="AS92" s="42">
        <f t="shared" si="17"/>
        <v>96.11650485436894</v>
      </c>
      <c r="AT92" s="42">
        <f t="shared" si="18"/>
        <v>0.9708737864077669</v>
      </c>
    </row>
    <row r="93" spans="1:46" ht="16.5" customHeight="1">
      <c r="A93" s="54" t="s">
        <v>119</v>
      </c>
      <c r="B93" s="34"/>
      <c r="C93" s="11">
        <f t="shared" si="26"/>
        <v>147</v>
      </c>
      <c r="D93" s="50">
        <f t="shared" si="27"/>
        <v>86</v>
      </c>
      <c r="E93" s="50">
        <f t="shared" si="28"/>
        <v>61</v>
      </c>
      <c r="F93" s="35">
        <v>78</v>
      </c>
      <c r="G93" s="35">
        <v>55</v>
      </c>
      <c r="H93" s="35">
        <v>2</v>
      </c>
      <c r="I93" s="35">
        <v>0</v>
      </c>
      <c r="J93" s="35">
        <v>3</v>
      </c>
      <c r="K93" s="35">
        <v>4</v>
      </c>
      <c r="L93" s="35">
        <v>0</v>
      </c>
      <c r="M93" s="35">
        <v>0</v>
      </c>
      <c r="N93" s="35">
        <v>0</v>
      </c>
      <c r="O93" s="35">
        <v>0</v>
      </c>
      <c r="P93" s="38">
        <v>0</v>
      </c>
      <c r="Q93" s="38">
        <v>0</v>
      </c>
      <c r="R93" s="38">
        <v>3</v>
      </c>
      <c r="S93" s="38">
        <v>1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1</v>
      </c>
      <c r="AF93" s="38">
        <v>0</v>
      </c>
      <c r="AG93" s="38">
        <v>0</v>
      </c>
      <c r="AH93" s="38">
        <v>11</v>
      </c>
      <c r="AI93" s="38">
        <v>6</v>
      </c>
      <c r="AJ93" s="38">
        <v>0</v>
      </c>
      <c r="AK93" s="39">
        <v>0</v>
      </c>
      <c r="AL93" s="39">
        <v>0</v>
      </c>
      <c r="AM93" s="39">
        <v>0</v>
      </c>
      <c r="AN93" s="39">
        <v>0</v>
      </c>
      <c r="AO93" s="39">
        <v>0</v>
      </c>
      <c r="AP93" s="39">
        <v>0</v>
      </c>
      <c r="AQ93" s="39">
        <v>0</v>
      </c>
      <c r="AR93" s="42">
        <f t="shared" si="16"/>
        <v>99.31972789115646</v>
      </c>
      <c r="AS93" s="42">
        <f t="shared" si="17"/>
        <v>94.5578231292517</v>
      </c>
      <c r="AT93" s="42">
        <f t="shared" si="18"/>
        <v>0</v>
      </c>
    </row>
    <row r="94" spans="1:46" ht="16.5" customHeight="1">
      <c r="A94" s="54" t="s">
        <v>120</v>
      </c>
      <c r="B94" s="34"/>
      <c r="C94" s="11">
        <f t="shared" si="26"/>
        <v>321</v>
      </c>
      <c r="D94" s="50">
        <f t="shared" si="27"/>
        <v>157</v>
      </c>
      <c r="E94" s="50">
        <f t="shared" si="28"/>
        <v>164</v>
      </c>
      <c r="F94" s="35">
        <v>138</v>
      </c>
      <c r="G94" s="35">
        <v>152</v>
      </c>
      <c r="H94" s="35">
        <v>4</v>
      </c>
      <c r="I94" s="35">
        <v>2</v>
      </c>
      <c r="J94" s="35">
        <v>1</v>
      </c>
      <c r="K94" s="35">
        <v>4</v>
      </c>
      <c r="L94" s="35">
        <v>0</v>
      </c>
      <c r="M94" s="35">
        <v>0</v>
      </c>
      <c r="N94" s="35">
        <v>0</v>
      </c>
      <c r="O94" s="35">
        <v>0</v>
      </c>
      <c r="P94" s="38">
        <v>5</v>
      </c>
      <c r="Q94" s="38">
        <v>0</v>
      </c>
      <c r="R94" s="38">
        <v>3</v>
      </c>
      <c r="S94" s="38">
        <v>4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2</v>
      </c>
      <c r="AC94" s="38">
        <v>0</v>
      </c>
      <c r="AD94" s="38">
        <v>4</v>
      </c>
      <c r="AE94" s="38">
        <v>2</v>
      </c>
      <c r="AF94" s="38">
        <v>0</v>
      </c>
      <c r="AG94" s="38">
        <v>0</v>
      </c>
      <c r="AH94" s="38">
        <v>8</v>
      </c>
      <c r="AI94" s="38">
        <v>8</v>
      </c>
      <c r="AJ94" s="38">
        <v>0</v>
      </c>
      <c r="AK94" s="39">
        <v>0</v>
      </c>
      <c r="AL94" s="38">
        <v>0</v>
      </c>
      <c r="AM94" s="39">
        <v>0</v>
      </c>
      <c r="AN94" s="39">
        <v>0</v>
      </c>
      <c r="AO94" s="39">
        <v>0</v>
      </c>
      <c r="AP94" s="39">
        <v>0</v>
      </c>
      <c r="AQ94" s="39">
        <v>0</v>
      </c>
      <c r="AR94" s="42">
        <f t="shared" si="16"/>
        <v>97.50778816199377</v>
      </c>
      <c r="AS94" s="42">
        <f t="shared" si="17"/>
        <v>95.95015576323988</v>
      </c>
      <c r="AT94" s="42">
        <f t="shared" si="18"/>
        <v>0.6230529595015576</v>
      </c>
    </row>
    <row r="95" spans="1:2" ht="22.5" customHeight="1">
      <c r="A95" s="58" t="s">
        <v>121</v>
      </c>
      <c r="B95" s="34"/>
    </row>
    <row r="96" spans="1:46" ht="16.5" customHeight="1">
      <c r="A96" s="54" t="s">
        <v>122</v>
      </c>
      <c r="B96" s="34"/>
      <c r="C96" s="11">
        <f>SUM(D96:E96)</f>
        <v>367</v>
      </c>
      <c r="D96" s="50">
        <f>SUM(F96,H96,J96,L96,N96,P96,R96,T96,V96,X96,Z96,AB96,AD96,AF96)</f>
        <v>184</v>
      </c>
      <c r="E96" s="50">
        <f>SUM(G96,I96,K96,M96,O96,Q96,S96,U96,W96,Y96,AA96,AC96,AE96,AG96)</f>
        <v>183</v>
      </c>
      <c r="F96" s="35">
        <v>176</v>
      </c>
      <c r="G96" s="35">
        <v>172</v>
      </c>
      <c r="H96" s="35">
        <v>1</v>
      </c>
      <c r="I96" s="35">
        <v>5</v>
      </c>
      <c r="J96" s="35">
        <v>4</v>
      </c>
      <c r="K96" s="35">
        <v>1</v>
      </c>
      <c r="L96" s="35">
        <v>0</v>
      </c>
      <c r="M96" s="35">
        <v>0</v>
      </c>
      <c r="N96" s="35">
        <v>0</v>
      </c>
      <c r="O96" s="35">
        <v>0</v>
      </c>
      <c r="P96" s="38">
        <v>0</v>
      </c>
      <c r="Q96" s="38">
        <v>0</v>
      </c>
      <c r="R96" s="38">
        <v>1</v>
      </c>
      <c r="S96" s="38">
        <v>3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1</v>
      </c>
      <c r="AC96" s="38">
        <v>0</v>
      </c>
      <c r="AD96" s="38">
        <v>1</v>
      </c>
      <c r="AE96" s="38">
        <v>2</v>
      </c>
      <c r="AF96" s="38">
        <v>0</v>
      </c>
      <c r="AG96" s="38">
        <v>0</v>
      </c>
      <c r="AH96" s="38">
        <v>4</v>
      </c>
      <c r="AI96" s="38">
        <v>1</v>
      </c>
      <c r="AJ96" s="38">
        <v>0</v>
      </c>
      <c r="AK96" s="39">
        <v>0</v>
      </c>
      <c r="AL96" s="38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42">
        <f t="shared" si="16"/>
        <v>98.9100817438692</v>
      </c>
      <c r="AS96" s="42">
        <f t="shared" si="17"/>
        <v>97.54768392370572</v>
      </c>
      <c r="AT96" s="42">
        <f t="shared" si="18"/>
        <v>0.2724795640326975</v>
      </c>
    </row>
    <row r="97" spans="1:46" ht="22.5" customHeight="1">
      <c r="A97" s="58" t="s">
        <v>123</v>
      </c>
      <c r="B97" s="34"/>
      <c r="C97" s="35"/>
      <c r="D97" s="59"/>
      <c r="E97" s="59"/>
      <c r="F97" s="35"/>
      <c r="G97" s="35"/>
      <c r="H97" s="35"/>
      <c r="I97" s="35"/>
      <c r="J97" s="35"/>
      <c r="K97" s="35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9"/>
      <c r="AL97" s="38"/>
      <c r="AM97" s="39"/>
      <c r="AN97" s="39"/>
      <c r="AO97" s="39"/>
      <c r="AP97" s="39"/>
      <c r="AQ97" s="39"/>
      <c r="AR97" s="42"/>
      <c r="AS97" s="42"/>
      <c r="AT97" s="42"/>
    </row>
    <row r="98" spans="1:46" ht="16.5" customHeight="1">
      <c r="A98" s="54" t="s">
        <v>124</v>
      </c>
      <c r="B98" s="34"/>
      <c r="C98" s="11">
        <f>SUM(D98:E98)</f>
        <v>258</v>
      </c>
      <c r="D98" s="50">
        <f>SUM(F98,H98,J98,L98,N98,P98,R98,T98,V98,X98,Z98,AB98,AD98,AF98)</f>
        <v>126</v>
      </c>
      <c r="E98" s="50">
        <f>SUM(G98,I98,K98,M98,O98,Q98,S98,U98,W98,Y98,AA98,AC98,AE98,AG98)</f>
        <v>132</v>
      </c>
      <c r="F98" s="35">
        <v>116</v>
      </c>
      <c r="G98" s="35">
        <v>127</v>
      </c>
      <c r="H98" s="35">
        <v>5</v>
      </c>
      <c r="I98" s="35">
        <v>2</v>
      </c>
      <c r="J98" s="35">
        <v>1</v>
      </c>
      <c r="K98" s="35">
        <v>3</v>
      </c>
      <c r="L98" s="35">
        <v>0</v>
      </c>
      <c r="M98" s="35">
        <v>0</v>
      </c>
      <c r="N98" s="35">
        <v>0</v>
      </c>
      <c r="O98" s="35">
        <v>0</v>
      </c>
      <c r="P98" s="38">
        <v>1</v>
      </c>
      <c r="Q98" s="38">
        <v>0</v>
      </c>
      <c r="R98" s="38">
        <v>3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12</v>
      </c>
      <c r="AI98" s="38">
        <v>11</v>
      </c>
      <c r="AJ98" s="38">
        <v>0</v>
      </c>
      <c r="AK98" s="39">
        <v>0</v>
      </c>
      <c r="AL98" s="38">
        <v>0</v>
      </c>
      <c r="AM98" s="39">
        <v>0</v>
      </c>
      <c r="AN98" s="39">
        <v>0</v>
      </c>
      <c r="AO98" s="39">
        <v>0</v>
      </c>
      <c r="AP98" s="39">
        <v>0</v>
      </c>
      <c r="AQ98" s="39">
        <v>0</v>
      </c>
      <c r="AR98" s="42">
        <f t="shared" si="16"/>
        <v>100</v>
      </c>
      <c r="AS98" s="42">
        <f t="shared" si="17"/>
        <v>98.44961240310077</v>
      </c>
      <c r="AT98" s="42">
        <f t="shared" si="18"/>
        <v>0</v>
      </c>
    </row>
    <row r="99" spans="1:46" ht="16.5" customHeight="1">
      <c r="A99" s="54" t="s">
        <v>125</v>
      </c>
      <c r="B99" s="34"/>
      <c r="C99" s="11">
        <f>SUM(D99:E99)</f>
        <v>500</v>
      </c>
      <c r="D99" s="50">
        <f>SUM(F99,H99,J99,L99,N99,P99,R99,T99,V99,X99,Z99,AB99,AD99,AF99)</f>
        <v>253</v>
      </c>
      <c r="E99" s="50">
        <f>SUM(G99,I99,K99,M99,O99,Q99,S99,U99,W99,Y99,AA99,AC99,AE99,AG99)</f>
        <v>247</v>
      </c>
      <c r="F99" s="35">
        <v>234</v>
      </c>
      <c r="G99" s="35">
        <v>244</v>
      </c>
      <c r="H99" s="35">
        <v>2</v>
      </c>
      <c r="I99" s="35">
        <v>0</v>
      </c>
      <c r="J99" s="35">
        <v>8</v>
      </c>
      <c r="K99" s="35">
        <v>3</v>
      </c>
      <c r="L99" s="35">
        <v>0</v>
      </c>
      <c r="M99" s="35">
        <v>0</v>
      </c>
      <c r="N99" s="35">
        <v>0</v>
      </c>
      <c r="O99" s="35">
        <v>0</v>
      </c>
      <c r="P99" s="38">
        <v>1</v>
      </c>
      <c r="Q99" s="38">
        <v>0</v>
      </c>
      <c r="R99" s="38">
        <v>4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1</v>
      </c>
      <c r="AA99" s="38">
        <v>0</v>
      </c>
      <c r="AB99" s="38">
        <v>1</v>
      </c>
      <c r="AC99" s="38">
        <v>0</v>
      </c>
      <c r="AD99" s="38">
        <v>2</v>
      </c>
      <c r="AE99" s="38">
        <v>0</v>
      </c>
      <c r="AF99" s="38">
        <v>0</v>
      </c>
      <c r="AG99" s="38">
        <v>0</v>
      </c>
      <c r="AH99" s="38">
        <v>30</v>
      </c>
      <c r="AI99" s="38">
        <v>20</v>
      </c>
      <c r="AJ99" s="38">
        <v>0</v>
      </c>
      <c r="AK99" s="39">
        <v>0</v>
      </c>
      <c r="AL99" s="38">
        <v>0</v>
      </c>
      <c r="AM99" s="39">
        <v>0</v>
      </c>
      <c r="AN99" s="39">
        <v>0</v>
      </c>
      <c r="AO99" s="39">
        <v>0</v>
      </c>
      <c r="AP99" s="39">
        <v>0</v>
      </c>
      <c r="AQ99" s="39">
        <v>0</v>
      </c>
      <c r="AR99" s="42">
        <f t="shared" si="16"/>
        <v>99.2</v>
      </c>
      <c r="AS99" s="42">
        <f t="shared" si="17"/>
        <v>97</v>
      </c>
      <c r="AT99" s="42">
        <f t="shared" si="18"/>
        <v>0.2</v>
      </c>
    </row>
    <row r="100" spans="1:46" ht="22.5" customHeight="1">
      <c r="A100" s="58" t="s">
        <v>126</v>
      </c>
      <c r="B100" s="34"/>
      <c r="C100" s="35"/>
      <c r="D100" s="59"/>
      <c r="E100" s="59"/>
      <c r="F100" s="35"/>
      <c r="G100" s="35"/>
      <c r="H100" s="35"/>
      <c r="I100" s="35"/>
      <c r="J100" s="35"/>
      <c r="K100" s="35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9"/>
      <c r="AL100" s="38"/>
      <c r="AM100" s="39"/>
      <c r="AN100" s="39"/>
      <c r="AO100" s="39"/>
      <c r="AP100" s="39"/>
      <c r="AQ100" s="39"/>
      <c r="AR100" s="42"/>
      <c r="AS100" s="42"/>
      <c r="AT100" s="42"/>
    </row>
    <row r="101" spans="1:46" ht="16.5" customHeight="1">
      <c r="A101" s="54" t="s">
        <v>127</v>
      </c>
      <c r="B101" s="34"/>
      <c r="C101" s="11">
        <f>SUM(D101:E101)</f>
        <v>431</v>
      </c>
      <c r="D101" s="50">
        <f>SUM(F101,H101,J101,L101,N101,P101,R101,T101,V101,X101,Z101,AB101,AD101,AF101)</f>
        <v>231</v>
      </c>
      <c r="E101" s="50">
        <f>SUM(G101,I101,K101,M101,O101,Q101,S101,U101,W101,Y101,AA101,AC101,AE101,AG101)</f>
        <v>200</v>
      </c>
      <c r="F101" s="35">
        <v>214</v>
      </c>
      <c r="G101" s="35">
        <v>185</v>
      </c>
      <c r="H101" s="35">
        <v>4</v>
      </c>
      <c r="I101" s="35">
        <v>2</v>
      </c>
      <c r="J101" s="35">
        <v>7</v>
      </c>
      <c r="K101" s="35">
        <v>6</v>
      </c>
      <c r="L101" s="35">
        <v>0</v>
      </c>
      <c r="M101" s="35">
        <v>0</v>
      </c>
      <c r="N101" s="35">
        <v>0</v>
      </c>
      <c r="O101" s="35">
        <v>0</v>
      </c>
      <c r="P101" s="38">
        <v>2</v>
      </c>
      <c r="Q101" s="38">
        <v>1</v>
      </c>
      <c r="R101" s="38">
        <v>1</v>
      </c>
      <c r="S101" s="38">
        <v>4</v>
      </c>
      <c r="T101" s="38">
        <v>0</v>
      </c>
      <c r="U101" s="38">
        <v>0</v>
      </c>
      <c r="V101" s="38">
        <v>1</v>
      </c>
      <c r="W101" s="38">
        <v>1</v>
      </c>
      <c r="X101" s="38">
        <v>0</v>
      </c>
      <c r="Y101" s="38">
        <v>0</v>
      </c>
      <c r="Z101" s="38">
        <v>0</v>
      </c>
      <c r="AA101" s="38">
        <v>0</v>
      </c>
      <c r="AB101" s="38">
        <v>1</v>
      </c>
      <c r="AC101" s="38">
        <v>0</v>
      </c>
      <c r="AD101" s="38">
        <v>1</v>
      </c>
      <c r="AE101" s="38">
        <v>1</v>
      </c>
      <c r="AF101" s="38">
        <v>0</v>
      </c>
      <c r="AG101" s="38">
        <v>0</v>
      </c>
      <c r="AH101" s="38">
        <v>25</v>
      </c>
      <c r="AI101" s="38">
        <v>8</v>
      </c>
      <c r="AJ101" s="38">
        <v>0</v>
      </c>
      <c r="AK101" s="39">
        <v>0</v>
      </c>
      <c r="AL101" s="38">
        <v>0</v>
      </c>
      <c r="AM101" s="39">
        <v>0</v>
      </c>
      <c r="AN101" s="39">
        <v>0</v>
      </c>
      <c r="AO101" s="39">
        <v>0</v>
      </c>
      <c r="AP101" s="39">
        <v>0</v>
      </c>
      <c r="AQ101" s="39">
        <v>0</v>
      </c>
      <c r="AR101" s="42">
        <f t="shared" si="16"/>
        <v>98.83990719257541</v>
      </c>
      <c r="AS101" s="42">
        <f t="shared" si="17"/>
        <v>95.82366589327145</v>
      </c>
      <c r="AT101" s="42">
        <f t="shared" si="18"/>
        <v>0.23201856148491878</v>
      </c>
    </row>
    <row r="102" spans="1:46" ht="16.5" customHeight="1">
      <c r="A102" s="54" t="s">
        <v>128</v>
      </c>
      <c r="B102" s="34"/>
      <c r="C102" s="11">
        <f>SUM(D102:E102)</f>
        <v>348</v>
      </c>
      <c r="D102" s="50">
        <f>SUM(F102,H102,J102,L102,N102,P102,R102,T102,V102,X102,Z102,AB102,AD102,AF102)</f>
        <v>187</v>
      </c>
      <c r="E102" s="50">
        <f>SUM(G102,I102,K102,M102,O102,Q102,S102,U102,W102,Y102,AA102,AC102,AE102,AG102)</f>
        <v>161</v>
      </c>
      <c r="F102" s="35">
        <v>163</v>
      </c>
      <c r="G102" s="35">
        <v>145</v>
      </c>
      <c r="H102" s="35">
        <v>5</v>
      </c>
      <c r="I102" s="35">
        <v>1</v>
      </c>
      <c r="J102" s="35">
        <v>15</v>
      </c>
      <c r="K102" s="35">
        <v>12</v>
      </c>
      <c r="L102" s="35">
        <v>0</v>
      </c>
      <c r="M102" s="35">
        <v>0</v>
      </c>
      <c r="N102" s="35">
        <v>0</v>
      </c>
      <c r="O102" s="35">
        <v>0</v>
      </c>
      <c r="P102" s="38">
        <v>0</v>
      </c>
      <c r="Q102" s="38">
        <v>0</v>
      </c>
      <c r="R102" s="38">
        <v>3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1</v>
      </c>
      <c r="AC102" s="38">
        <v>1</v>
      </c>
      <c r="AD102" s="38">
        <v>0</v>
      </c>
      <c r="AE102" s="38">
        <v>2</v>
      </c>
      <c r="AF102" s="38">
        <v>0</v>
      </c>
      <c r="AG102" s="38">
        <v>0</v>
      </c>
      <c r="AH102" s="38">
        <v>19</v>
      </c>
      <c r="AI102" s="38">
        <v>10</v>
      </c>
      <c r="AJ102" s="38">
        <v>0</v>
      </c>
      <c r="AK102" s="39">
        <v>0</v>
      </c>
      <c r="AL102" s="38">
        <v>0</v>
      </c>
      <c r="AM102" s="39">
        <v>0</v>
      </c>
      <c r="AN102" s="39">
        <v>0</v>
      </c>
      <c r="AO102" s="39">
        <v>0</v>
      </c>
      <c r="AP102" s="39">
        <v>0</v>
      </c>
      <c r="AQ102" s="39">
        <v>0</v>
      </c>
      <c r="AR102" s="42">
        <f t="shared" si="16"/>
        <v>98.85057471264368</v>
      </c>
      <c r="AS102" s="42">
        <f t="shared" si="17"/>
        <v>91.0919540229885</v>
      </c>
      <c r="AT102" s="42">
        <f t="shared" si="18"/>
        <v>0.5747126436781609</v>
      </c>
    </row>
    <row r="103" spans="1:46" ht="15" customHeight="1">
      <c r="A103" s="56"/>
      <c r="B103" s="36"/>
      <c r="C103" s="44"/>
      <c r="D103" s="21"/>
      <c r="E103" s="21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1"/>
      <c r="AL103" s="41"/>
      <c r="AM103" s="41"/>
      <c r="AN103" s="41"/>
      <c r="AO103" s="41"/>
      <c r="AP103" s="41"/>
      <c r="AQ103" s="41"/>
      <c r="AR103" s="43"/>
      <c r="AS103" s="43"/>
      <c r="AT103" s="43"/>
    </row>
  </sheetData>
  <sheetProtection sheet="1"/>
  <mergeCells count="78">
    <mergeCell ref="AP58:AQ60"/>
    <mergeCell ref="T57:U57"/>
    <mergeCell ref="T58:U58"/>
    <mergeCell ref="AS58:AS60"/>
    <mergeCell ref="X59:Y60"/>
    <mergeCell ref="Z59:AA59"/>
    <mergeCell ref="V60:W60"/>
    <mergeCell ref="Z60:AA60"/>
    <mergeCell ref="AJ58:AK60"/>
    <mergeCell ref="T59:U59"/>
    <mergeCell ref="T60:U60"/>
    <mergeCell ref="AL58:AM60"/>
    <mergeCell ref="V58:Y58"/>
    <mergeCell ref="T3:U3"/>
    <mergeCell ref="T4:U4"/>
    <mergeCell ref="T5:U5"/>
    <mergeCell ref="V57:Y57"/>
    <mergeCell ref="T56:U56"/>
    <mergeCell ref="AR56:AS57"/>
    <mergeCell ref="J59:K60"/>
    <mergeCell ref="AJ56:AQ56"/>
    <mergeCell ref="AT56:AT60"/>
    <mergeCell ref="Z57:AA57"/>
    <mergeCell ref="AB57:AC60"/>
    <mergeCell ref="AD57:AE60"/>
    <mergeCell ref="AF57:AG60"/>
    <mergeCell ref="AJ57:AQ57"/>
    <mergeCell ref="Z58:AA58"/>
    <mergeCell ref="AR3:AS4"/>
    <mergeCell ref="AJ5:AK7"/>
    <mergeCell ref="AP5:AQ7"/>
    <mergeCell ref="AN5:AO7"/>
    <mergeCell ref="V4:Y4"/>
    <mergeCell ref="AJ4:AQ4"/>
    <mergeCell ref="V3:Y3"/>
    <mergeCell ref="AL5:AM7"/>
    <mergeCell ref="V5:Y5"/>
    <mergeCell ref="V7:W7"/>
    <mergeCell ref="F4:K5"/>
    <mergeCell ref="H59:I60"/>
    <mergeCell ref="V56:Y56"/>
    <mergeCell ref="AH3:AI7"/>
    <mergeCell ref="AJ3:AQ3"/>
    <mergeCell ref="L58:O58"/>
    <mergeCell ref="T6:U6"/>
    <mergeCell ref="T7:U7"/>
    <mergeCell ref="Z7:AA7"/>
    <mergeCell ref="AN58:AO60"/>
    <mergeCell ref="A56:B61"/>
    <mergeCell ref="C56:E60"/>
    <mergeCell ref="F56:S56"/>
    <mergeCell ref="AH56:AI60"/>
    <mergeCell ref="R57:S60"/>
    <mergeCell ref="N59:O60"/>
    <mergeCell ref="L59:M60"/>
    <mergeCell ref="F59:G60"/>
    <mergeCell ref="F57:K58"/>
    <mergeCell ref="L57:O57"/>
    <mergeCell ref="AT3:AT7"/>
    <mergeCell ref="AS5:AS7"/>
    <mergeCell ref="AB4:AC7"/>
    <mergeCell ref="AD4:AE7"/>
    <mergeCell ref="AF4:AG7"/>
    <mergeCell ref="N6:O7"/>
    <mergeCell ref="L4:O4"/>
    <mergeCell ref="L5:O5"/>
    <mergeCell ref="R4:S7"/>
    <mergeCell ref="X6:Y7"/>
    <mergeCell ref="L6:M7"/>
    <mergeCell ref="Z4:AA4"/>
    <mergeCell ref="Z5:AA5"/>
    <mergeCell ref="Z6:AA6"/>
    <mergeCell ref="A3:B8"/>
    <mergeCell ref="C3:E7"/>
    <mergeCell ref="F6:G7"/>
    <mergeCell ref="H6:I7"/>
    <mergeCell ref="F3:S3"/>
    <mergeCell ref="J6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&amp;P+79 -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2012-10-15T08:01:25Z</cp:lastPrinted>
  <dcterms:created xsi:type="dcterms:W3CDTF">2003-10-07T07:28:57Z</dcterms:created>
  <dcterms:modified xsi:type="dcterms:W3CDTF">2012-10-24T04:13:28Z</dcterms:modified>
  <cp:category/>
  <cp:version/>
  <cp:contentType/>
  <cp:contentStatus/>
</cp:coreProperties>
</file>