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35" windowWidth="5385" windowHeight="6255" activeTab="0"/>
  </bookViews>
  <sheets>
    <sheet name="第２４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<sst xmlns="http://schemas.openxmlformats.org/spreadsheetml/2006/main" count="68" uniqueCount="58">
  <si>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</si>
  <si>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</si>
  <si>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</si>
  <si>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</si>
  <si>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</si>
  <si>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</si>
  <si>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</si>
  <si>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</si>
  <si>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</si>
  <si>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</si>
  <si>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</si>
  <si>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</si>
  <si>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</si>
  <si>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</si>
  <si>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</si>
  <si>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</si>
  <si>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</si>
  <si>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</si>
  <si>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</si>
  <si>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</si>
  <si>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</si>
  <si>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</si>
  <si>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</si>
  <si>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</si>
  <si>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</si>
  <si>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</si>
  <si>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</si>
  <si>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</si>
  <si>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</si>
  <si>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</si>
  <si>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</si>
  <si>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</si>
  <si>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</si>
  <si>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</si>
  <si>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</si>
  <si>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</si>
  <si>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</si>
  <si>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</si>
  <si>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</si>
  <si>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</si>
  <si>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</si>
  <si>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</si>
  <si>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</si>
  <si>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</si>
  <si>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</si>
  <si>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</si>
  <si>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</si>
  <si>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</si>
  <si>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</si>
  <si>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</si>
  <si>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</si>
  <si>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</si>
  <si>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</si>
  <si>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福祉に関する学科　計</t>
  </si>
  <si>
    <t>福祉関係</t>
  </si>
  <si>
    <t>第３７表　　小　学　科　別　生　徒　数　（　本　科　）</t>
  </si>
  <si>
    <t>平成19年度</t>
  </si>
  <si>
    <t>平成20年度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</si>
</sst>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 applyProtection="1">
      <alignment vertical="center"/>
      <protection locked="0"/>
    </xf>
    <xf numFmtId="178" fontId="5" fillId="0" borderId="6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5" width="6.8984375" style="8" customWidth="1"/>
    <col min="16" max="20" width="1.69921875" style="8" customWidth="1"/>
    <col min="21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49" t="s">
        <v>44</v>
      </c>
      <c r="B3" s="50"/>
      <c r="C3" s="51"/>
      <c r="D3" s="37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52"/>
      <c r="B4" s="52"/>
      <c r="C4" s="53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6" t="s">
        <v>56</v>
      </c>
      <c r="B5" s="56"/>
      <c r="C5" s="31"/>
      <c r="D5" s="15">
        <v>170919</v>
      </c>
      <c r="E5" s="6">
        <v>89391</v>
      </c>
      <c r="F5" s="6">
        <v>81528</v>
      </c>
      <c r="G5" s="6">
        <v>478</v>
      </c>
      <c r="H5" s="6">
        <v>188</v>
      </c>
      <c r="I5" s="6">
        <v>290</v>
      </c>
      <c r="J5" s="6">
        <v>119393</v>
      </c>
      <c r="K5" s="6">
        <v>59673</v>
      </c>
      <c r="L5" s="6">
        <v>59720</v>
      </c>
      <c r="M5" s="6">
        <v>51048</v>
      </c>
      <c r="N5" s="6">
        <v>29530</v>
      </c>
      <c r="O5" s="6">
        <v>21518</v>
      </c>
    </row>
    <row r="6" spans="1:15" s="16" customFormat="1" ht="22.5" customHeight="1">
      <c r="A6" s="57" t="s">
        <v>57</v>
      </c>
      <c r="B6" s="58"/>
      <c r="C6" s="32"/>
      <c r="D6" s="22">
        <f aca="true" t="shared" si="0" ref="D6:D16">E6+F6</f>
        <v>170702</v>
      </c>
      <c r="E6" s="23">
        <f aca="true" t="shared" si="1" ref="E6:E53">H6+K6+N6</f>
        <v>88983</v>
      </c>
      <c r="F6" s="23">
        <f aca="true" t="shared" si="2" ref="F6:F53">I6+L6+O6</f>
        <v>81719</v>
      </c>
      <c r="G6" s="23">
        <f>H6+I6</f>
        <v>479</v>
      </c>
      <c r="H6" s="23">
        <f>H7+H8+H17+H31+H37+H43+H47+H53+H45</f>
        <v>187</v>
      </c>
      <c r="I6" s="23">
        <f>I7+I8+I17+I31+I37+I43+I47+I53+I45</f>
        <v>292</v>
      </c>
      <c r="J6" s="23">
        <f aca="true" t="shared" si="3" ref="J6:J30">K6+L6</f>
        <v>119382</v>
      </c>
      <c r="K6" s="23">
        <f>K7+K8+K17+K31+K37+K43+K47+K53+K45</f>
        <v>59264</v>
      </c>
      <c r="L6" s="23">
        <f>L7+L8+L17+L31+L37+L43+L47+L53+L45</f>
        <v>60118</v>
      </c>
      <c r="M6" s="23">
        <f aca="true" t="shared" si="4" ref="M6:M16">N6+O6</f>
        <v>50841</v>
      </c>
      <c r="N6" s="23">
        <f>N7+N8+N17+N31+N37+N43+N47+N53+N45</f>
        <v>29532</v>
      </c>
      <c r="O6" s="23">
        <f>O7+O8+O17+O31+O37+O43+O47+O53+O45</f>
        <v>21309</v>
      </c>
    </row>
    <row r="7" spans="1:15" s="13" customFormat="1" ht="22.5" customHeight="1">
      <c r="A7" s="54" t="s">
        <v>45</v>
      </c>
      <c r="B7" s="55"/>
      <c r="C7" s="33"/>
      <c r="D7" s="24">
        <f t="shared" si="0"/>
        <v>135326</v>
      </c>
      <c r="E7" s="25">
        <f t="shared" si="1"/>
        <v>70818</v>
      </c>
      <c r="F7" s="25">
        <f t="shared" si="2"/>
        <v>64508</v>
      </c>
      <c r="G7" s="25">
        <f aca="true" t="shared" si="5" ref="G7:G27">H7+I7</f>
        <v>0</v>
      </c>
      <c r="H7" s="26">
        <v>0</v>
      </c>
      <c r="I7" s="26">
        <v>0</v>
      </c>
      <c r="J7" s="25">
        <f t="shared" si="3"/>
        <v>87736</v>
      </c>
      <c r="K7" s="25">
        <v>43245</v>
      </c>
      <c r="L7" s="25">
        <v>44491</v>
      </c>
      <c r="M7" s="25">
        <f t="shared" si="4"/>
        <v>47590</v>
      </c>
      <c r="N7" s="25">
        <v>27573</v>
      </c>
      <c r="O7" s="25">
        <v>20017</v>
      </c>
    </row>
    <row r="8" spans="1:15" s="13" customFormat="1" ht="22.5" customHeight="1">
      <c r="A8" s="44" t="s">
        <v>46</v>
      </c>
      <c r="B8" s="46"/>
      <c r="C8" s="21"/>
      <c r="D8" s="17">
        <f t="shared" si="0"/>
        <v>2793</v>
      </c>
      <c r="E8" s="7">
        <f t="shared" si="1"/>
        <v>1280</v>
      </c>
      <c r="F8" s="7">
        <f t="shared" si="2"/>
        <v>1513</v>
      </c>
      <c r="G8" s="7">
        <f t="shared" si="5"/>
        <v>0</v>
      </c>
      <c r="H8" s="7">
        <f>SUM(H9:H16)</f>
        <v>0</v>
      </c>
      <c r="I8" s="7">
        <f>SUM(I9:I16)</f>
        <v>0</v>
      </c>
      <c r="J8" s="7">
        <f t="shared" si="3"/>
        <v>2793</v>
      </c>
      <c r="K8" s="7">
        <f>SUM(K9:K16)</f>
        <v>1280</v>
      </c>
      <c r="L8" s="7">
        <f>SUM(L9:L16)</f>
        <v>1513</v>
      </c>
      <c r="M8" s="7">
        <f t="shared" si="4"/>
        <v>0</v>
      </c>
      <c r="N8" s="7">
        <f>SUM(N9:N16)</f>
        <v>0</v>
      </c>
      <c r="O8" s="7">
        <f>SUM(O9:O16)</f>
        <v>0</v>
      </c>
    </row>
    <row r="9" spans="2:15" s="13" customFormat="1" ht="15" customHeight="1">
      <c r="B9" s="21" t="s">
        <v>8</v>
      </c>
      <c r="C9" s="21"/>
      <c r="D9" s="17">
        <f t="shared" si="0"/>
        <v>582</v>
      </c>
      <c r="E9" s="7">
        <f t="shared" si="1"/>
        <v>320</v>
      </c>
      <c r="F9" s="7">
        <f t="shared" si="2"/>
        <v>262</v>
      </c>
      <c r="G9" s="7">
        <f t="shared" si="5"/>
        <v>0</v>
      </c>
      <c r="H9" s="6">
        <v>0</v>
      </c>
      <c r="I9" s="6">
        <v>0</v>
      </c>
      <c r="J9" s="7">
        <f t="shared" si="3"/>
        <v>582</v>
      </c>
      <c r="K9" s="7">
        <v>320</v>
      </c>
      <c r="L9" s="7">
        <v>262</v>
      </c>
      <c r="M9" s="7">
        <f t="shared" si="4"/>
        <v>0</v>
      </c>
      <c r="N9" s="6">
        <v>0</v>
      </c>
      <c r="O9" s="6">
        <v>0</v>
      </c>
    </row>
    <row r="10" spans="2:15" s="13" customFormat="1" ht="15" customHeight="1">
      <c r="B10" s="21" t="s">
        <v>9</v>
      </c>
      <c r="C10" s="21"/>
      <c r="D10" s="17">
        <f t="shared" si="0"/>
        <v>335</v>
      </c>
      <c r="E10" s="7">
        <f t="shared" si="1"/>
        <v>135</v>
      </c>
      <c r="F10" s="7">
        <f t="shared" si="2"/>
        <v>200</v>
      </c>
      <c r="G10" s="7">
        <f t="shared" si="5"/>
        <v>0</v>
      </c>
      <c r="H10" s="6">
        <v>0</v>
      </c>
      <c r="I10" s="6">
        <v>0</v>
      </c>
      <c r="J10" s="7">
        <f t="shared" si="3"/>
        <v>335</v>
      </c>
      <c r="K10" s="7">
        <v>135</v>
      </c>
      <c r="L10" s="7">
        <v>200</v>
      </c>
      <c r="M10" s="7">
        <f t="shared" si="4"/>
        <v>0</v>
      </c>
      <c r="N10" s="6">
        <v>0</v>
      </c>
      <c r="O10" s="6">
        <v>0</v>
      </c>
    </row>
    <row r="11" spans="2:15" s="13" customFormat="1" ht="15" customHeight="1">
      <c r="B11" s="21" t="s">
        <v>10</v>
      </c>
      <c r="C11" s="21"/>
      <c r="D11" s="17">
        <f t="shared" si="0"/>
        <v>236</v>
      </c>
      <c r="E11" s="7">
        <f t="shared" si="1"/>
        <v>76</v>
      </c>
      <c r="F11" s="7">
        <f t="shared" si="2"/>
        <v>160</v>
      </c>
      <c r="G11" s="7">
        <f t="shared" si="5"/>
        <v>0</v>
      </c>
      <c r="H11" s="6">
        <v>0</v>
      </c>
      <c r="I11" s="6">
        <v>0</v>
      </c>
      <c r="J11" s="7">
        <f t="shared" si="3"/>
        <v>236</v>
      </c>
      <c r="K11" s="7">
        <v>76</v>
      </c>
      <c r="L11" s="7">
        <v>160</v>
      </c>
      <c r="M11" s="7">
        <f t="shared" si="4"/>
        <v>0</v>
      </c>
      <c r="N11" s="6">
        <v>0</v>
      </c>
      <c r="O11" s="6">
        <v>0</v>
      </c>
    </row>
    <row r="12" spans="2:15" s="13" customFormat="1" ht="15" customHeight="1">
      <c r="B12" s="21" t="s">
        <v>11</v>
      </c>
      <c r="C12" s="21"/>
      <c r="D12" s="17">
        <f t="shared" si="0"/>
        <v>319</v>
      </c>
      <c r="E12" s="7">
        <f t="shared" si="1"/>
        <v>150</v>
      </c>
      <c r="F12" s="7">
        <f t="shared" si="2"/>
        <v>169</v>
      </c>
      <c r="G12" s="7">
        <f t="shared" si="5"/>
        <v>0</v>
      </c>
      <c r="H12" s="6">
        <v>0</v>
      </c>
      <c r="I12" s="6">
        <v>0</v>
      </c>
      <c r="J12" s="7">
        <f t="shared" si="3"/>
        <v>319</v>
      </c>
      <c r="K12" s="7">
        <v>150</v>
      </c>
      <c r="L12" s="7">
        <v>169</v>
      </c>
      <c r="M12" s="7">
        <f t="shared" si="4"/>
        <v>0</v>
      </c>
      <c r="N12" s="6">
        <v>0</v>
      </c>
      <c r="O12" s="6">
        <v>0</v>
      </c>
    </row>
    <row r="13" spans="2:15" s="13" customFormat="1" ht="15" customHeight="1">
      <c r="B13" s="21" t="s">
        <v>12</v>
      </c>
      <c r="C13" s="21"/>
      <c r="D13" s="17">
        <f t="shared" si="0"/>
        <v>119</v>
      </c>
      <c r="E13" s="7">
        <f t="shared" si="1"/>
        <v>117</v>
      </c>
      <c r="F13" s="7">
        <f t="shared" si="2"/>
        <v>2</v>
      </c>
      <c r="G13" s="7">
        <f t="shared" si="5"/>
        <v>0</v>
      </c>
      <c r="H13" s="6">
        <v>0</v>
      </c>
      <c r="I13" s="6">
        <v>0</v>
      </c>
      <c r="J13" s="7">
        <f t="shared" si="3"/>
        <v>119</v>
      </c>
      <c r="K13" s="7">
        <v>117</v>
      </c>
      <c r="L13" s="7">
        <v>2</v>
      </c>
      <c r="M13" s="7">
        <f t="shared" si="4"/>
        <v>0</v>
      </c>
      <c r="N13" s="6">
        <v>0</v>
      </c>
      <c r="O13" s="6">
        <v>0</v>
      </c>
    </row>
    <row r="14" spans="2:15" s="13" customFormat="1" ht="15" customHeight="1">
      <c r="B14" s="21" t="s">
        <v>13</v>
      </c>
      <c r="C14" s="21"/>
      <c r="D14" s="17">
        <f t="shared" si="0"/>
        <v>332</v>
      </c>
      <c r="E14" s="7">
        <f t="shared" si="1"/>
        <v>13</v>
      </c>
      <c r="F14" s="7">
        <f t="shared" si="2"/>
        <v>319</v>
      </c>
      <c r="G14" s="7">
        <f t="shared" si="5"/>
        <v>0</v>
      </c>
      <c r="H14" s="6">
        <v>0</v>
      </c>
      <c r="I14" s="6">
        <v>0</v>
      </c>
      <c r="J14" s="7">
        <f t="shared" si="3"/>
        <v>332</v>
      </c>
      <c r="K14" s="7">
        <v>13</v>
      </c>
      <c r="L14" s="7">
        <v>319</v>
      </c>
      <c r="M14" s="7">
        <f t="shared" si="4"/>
        <v>0</v>
      </c>
      <c r="N14" s="6">
        <v>0</v>
      </c>
      <c r="O14" s="6">
        <v>0</v>
      </c>
    </row>
    <row r="15" spans="2:15" s="13" customFormat="1" ht="15" customHeight="1">
      <c r="B15" s="21" t="s">
        <v>14</v>
      </c>
      <c r="C15" s="21"/>
      <c r="D15" s="17">
        <f t="shared" si="0"/>
        <v>215</v>
      </c>
      <c r="E15" s="7">
        <f t="shared" si="1"/>
        <v>103</v>
      </c>
      <c r="F15" s="7">
        <f t="shared" si="2"/>
        <v>112</v>
      </c>
      <c r="G15" s="7">
        <f t="shared" si="5"/>
        <v>0</v>
      </c>
      <c r="H15" s="6">
        <v>0</v>
      </c>
      <c r="I15" s="6">
        <v>0</v>
      </c>
      <c r="J15" s="7">
        <f t="shared" si="3"/>
        <v>215</v>
      </c>
      <c r="K15" s="7">
        <v>103</v>
      </c>
      <c r="L15" s="7">
        <v>112</v>
      </c>
      <c r="M15" s="7">
        <f t="shared" si="4"/>
        <v>0</v>
      </c>
      <c r="N15" s="6">
        <v>0</v>
      </c>
      <c r="O15" s="6">
        <v>0</v>
      </c>
    </row>
    <row r="16" spans="2:15" s="13" customFormat="1" ht="15" customHeight="1">
      <c r="B16" s="21" t="s">
        <v>15</v>
      </c>
      <c r="C16" s="21"/>
      <c r="D16" s="17">
        <f t="shared" si="0"/>
        <v>655</v>
      </c>
      <c r="E16" s="7">
        <f t="shared" si="1"/>
        <v>366</v>
      </c>
      <c r="F16" s="7">
        <f t="shared" si="2"/>
        <v>289</v>
      </c>
      <c r="G16" s="7">
        <f t="shared" si="5"/>
        <v>0</v>
      </c>
      <c r="H16" s="6">
        <v>0</v>
      </c>
      <c r="I16" s="6">
        <v>0</v>
      </c>
      <c r="J16" s="7">
        <f t="shared" si="3"/>
        <v>655</v>
      </c>
      <c r="K16" s="7">
        <v>366</v>
      </c>
      <c r="L16" s="7">
        <v>289</v>
      </c>
      <c r="M16" s="7">
        <f t="shared" si="4"/>
        <v>0</v>
      </c>
      <c r="N16" s="6">
        <v>0</v>
      </c>
      <c r="O16" s="6">
        <v>0</v>
      </c>
    </row>
    <row r="17" spans="1:15" s="13" customFormat="1" ht="22.5" customHeight="1">
      <c r="A17" s="44" t="s">
        <v>47</v>
      </c>
      <c r="B17" s="46"/>
      <c r="C17" s="34"/>
      <c r="D17" s="27">
        <f aca="true" t="shared" si="6" ref="D17:D27">E17+F17</f>
        <v>9487</v>
      </c>
      <c r="E17" s="28">
        <f t="shared" si="1"/>
        <v>8821</v>
      </c>
      <c r="F17" s="28">
        <f t="shared" si="2"/>
        <v>666</v>
      </c>
      <c r="G17" s="28">
        <f t="shared" si="5"/>
        <v>0</v>
      </c>
      <c r="H17" s="28">
        <f>SUM(H18:H29)</f>
        <v>0</v>
      </c>
      <c r="I17" s="28">
        <f>SUM(I18:I29)</f>
        <v>0</v>
      </c>
      <c r="J17" s="28">
        <f t="shared" si="3"/>
        <v>8848</v>
      </c>
      <c r="K17" s="28">
        <f>SUM(K18:K30)</f>
        <v>8187</v>
      </c>
      <c r="L17" s="28">
        <f>SUM(L18:L30)</f>
        <v>661</v>
      </c>
      <c r="M17" s="28">
        <f aca="true" t="shared" si="7" ref="M17:M30">N17+O17</f>
        <v>639</v>
      </c>
      <c r="N17" s="28">
        <f>SUM(N18:N30)</f>
        <v>634</v>
      </c>
      <c r="O17" s="28">
        <f>SUM(O18:O30)</f>
        <v>5</v>
      </c>
    </row>
    <row r="18" spans="2:15" s="13" customFormat="1" ht="15" customHeight="1">
      <c r="B18" s="21" t="s">
        <v>16</v>
      </c>
      <c r="C18" s="21"/>
      <c r="D18" s="17">
        <f t="shared" si="6"/>
        <v>2553</v>
      </c>
      <c r="E18" s="7">
        <f t="shared" si="1"/>
        <v>2532</v>
      </c>
      <c r="F18" s="7">
        <f t="shared" si="2"/>
        <v>21</v>
      </c>
      <c r="G18" s="7">
        <f t="shared" si="5"/>
        <v>0</v>
      </c>
      <c r="H18" s="6">
        <v>0</v>
      </c>
      <c r="I18" s="6">
        <v>0</v>
      </c>
      <c r="J18" s="7">
        <f t="shared" si="3"/>
        <v>2413</v>
      </c>
      <c r="K18" s="7">
        <v>2392</v>
      </c>
      <c r="L18" s="7">
        <v>21</v>
      </c>
      <c r="M18" s="7">
        <f t="shared" si="7"/>
        <v>140</v>
      </c>
      <c r="N18" s="7">
        <v>140</v>
      </c>
      <c r="O18" s="6">
        <v>0</v>
      </c>
    </row>
    <row r="19" spans="2:15" s="13" customFormat="1" ht="15" customHeight="1">
      <c r="B19" s="21" t="s">
        <v>17</v>
      </c>
      <c r="C19" s="21"/>
      <c r="D19" s="17">
        <f t="shared" si="6"/>
        <v>1128</v>
      </c>
      <c r="E19" s="7">
        <f t="shared" si="1"/>
        <v>1104</v>
      </c>
      <c r="F19" s="7">
        <f t="shared" si="2"/>
        <v>24</v>
      </c>
      <c r="G19" s="7">
        <f t="shared" si="5"/>
        <v>0</v>
      </c>
      <c r="H19" s="6">
        <v>0</v>
      </c>
      <c r="I19" s="6">
        <v>0</v>
      </c>
      <c r="J19" s="7">
        <f t="shared" si="3"/>
        <v>1128</v>
      </c>
      <c r="K19" s="7">
        <v>1104</v>
      </c>
      <c r="L19" s="7">
        <v>24</v>
      </c>
      <c r="M19" s="7">
        <f t="shared" si="7"/>
        <v>0</v>
      </c>
      <c r="N19" s="6">
        <v>0</v>
      </c>
      <c r="O19" s="6">
        <v>0</v>
      </c>
    </row>
    <row r="20" spans="2:15" s="13" customFormat="1" ht="15" customHeight="1">
      <c r="B20" s="21" t="s">
        <v>18</v>
      </c>
      <c r="C20" s="21"/>
      <c r="D20" s="17">
        <f t="shared" si="6"/>
        <v>328</v>
      </c>
      <c r="E20" s="7">
        <f t="shared" si="1"/>
        <v>323</v>
      </c>
      <c r="F20" s="7">
        <f t="shared" si="2"/>
        <v>5</v>
      </c>
      <c r="G20" s="7">
        <f t="shared" si="5"/>
        <v>0</v>
      </c>
      <c r="H20" s="6">
        <v>0</v>
      </c>
      <c r="I20" s="6">
        <v>0</v>
      </c>
      <c r="J20" s="7">
        <f t="shared" si="3"/>
        <v>0</v>
      </c>
      <c r="K20" s="6">
        <v>0</v>
      </c>
      <c r="L20" s="6">
        <v>0</v>
      </c>
      <c r="M20" s="7">
        <f t="shared" si="7"/>
        <v>328</v>
      </c>
      <c r="N20" s="7">
        <v>323</v>
      </c>
      <c r="O20" s="7">
        <v>5</v>
      </c>
    </row>
    <row r="21" spans="2:15" s="13" customFormat="1" ht="15" customHeight="1">
      <c r="B21" s="21" t="s">
        <v>19</v>
      </c>
      <c r="C21" s="21"/>
      <c r="D21" s="17">
        <f t="shared" si="6"/>
        <v>1638</v>
      </c>
      <c r="E21" s="7">
        <f t="shared" si="1"/>
        <v>1614</v>
      </c>
      <c r="F21" s="7">
        <f t="shared" si="2"/>
        <v>24</v>
      </c>
      <c r="G21" s="7">
        <f t="shared" si="5"/>
        <v>0</v>
      </c>
      <c r="H21" s="6">
        <v>0</v>
      </c>
      <c r="I21" s="6">
        <v>0</v>
      </c>
      <c r="J21" s="7">
        <f t="shared" si="3"/>
        <v>1638</v>
      </c>
      <c r="K21" s="7">
        <v>1614</v>
      </c>
      <c r="L21" s="7">
        <v>24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20</v>
      </c>
      <c r="C22" s="21"/>
      <c r="D22" s="17">
        <f t="shared" si="6"/>
        <v>0</v>
      </c>
      <c r="E22" s="7">
        <f t="shared" si="1"/>
        <v>0</v>
      </c>
      <c r="F22" s="7">
        <f t="shared" si="2"/>
        <v>0</v>
      </c>
      <c r="G22" s="7">
        <f t="shared" si="5"/>
        <v>0</v>
      </c>
      <c r="H22" s="6">
        <v>0</v>
      </c>
      <c r="I22" s="6">
        <v>0</v>
      </c>
      <c r="J22" s="7">
        <f t="shared" si="3"/>
        <v>0</v>
      </c>
      <c r="K22" s="7">
        <v>0</v>
      </c>
      <c r="L22" s="7">
        <v>0</v>
      </c>
      <c r="M22" s="7">
        <f t="shared" si="7"/>
        <v>0</v>
      </c>
      <c r="N22" s="6">
        <v>0</v>
      </c>
      <c r="O22" s="6">
        <v>0</v>
      </c>
    </row>
    <row r="23" spans="2:15" s="13" customFormat="1" ht="15" customHeight="1">
      <c r="B23" s="21" t="s">
        <v>21</v>
      </c>
      <c r="C23" s="21"/>
      <c r="D23" s="17">
        <f t="shared" si="6"/>
        <v>1492</v>
      </c>
      <c r="E23" s="7">
        <f t="shared" si="1"/>
        <v>1333</v>
      </c>
      <c r="F23" s="7">
        <f t="shared" si="2"/>
        <v>159</v>
      </c>
      <c r="G23" s="7">
        <f t="shared" si="5"/>
        <v>0</v>
      </c>
      <c r="H23" s="6">
        <v>0</v>
      </c>
      <c r="I23" s="6">
        <v>0</v>
      </c>
      <c r="J23" s="7">
        <f t="shared" si="3"/>
        <v>1321</v>
      </c>
      <c r="K23" s="7">
        <v>1162</v>
      </c>
      <c r="L23" s="7">
        <v>159</v>
      </c>
      <c r="M23" s="7">
        <f t="shared" si="7"/>
        <v>171</v>
      </c>
      <c r="N23" s="7">
        <v>171</v>
      </c>
      <c r="O23" s="7">
        <v>0</v>
      </c>
    </row>
    <row r="24" spans="2:15" s="13" customFormat="1" ht="15" customHeight="1">
      <c r="B24" s="21" t="s">
        <v>22</v>
      </c>
      <c r="C24" s="21"/>
      <c r="D24" s="17">
        <f t="shared" si="6"/>
        <v>671</v>
      </c>
      <c r="E24" s="7">
        <f t="shared" si="1"/>
        <v>616</v>
      </c>
      <c r="F24" s="7">
        <f t="shared" si="2"/>
        <v>55</v>
      </c>
      <c r="G24" s="7">
        <f t="shared" si="5"/>
        <v>0</v>
      </c>
      <c r="H24" s="6">
        <v>0</v>
      </c>
      <c r="I24" s="6">
        <v>0</v>
      </c>
      <c r="J24" s="7">
        <f t="shared" si="3"/>
        <v>671</v>
      </c>
      <c r="K24" s="7">
        <v>616</v>
      </c>
      <c r="L24" s="7">
        <v>55</v>
      </c>
      <c r="M24" s="7">
        <f t="shared" si="7"/>
        <v>0</v>
      </c>
      <c r="N24" s="7">
        <v>0</v>
      </c>
      <c r="O24" s="7">
        <v>0</v>
      </c>
    </row>
    <row r="25" spans="2:15" s="13" customFormat="1" ht="15" customHeight="1">
      <c r="B25" s="21" t="s">
        <v>23</v>
      </c>
      <c r="C25" s="21"/>
      <c r="D25" s="17">
        <f t="shared" si="6"/>
        <v>103</v>
      </c>
      <c r="E25" s="7">
        <f t="shared" si="1"/>
        <v>95</v>
      </c>
      <c r="F25" s="7">
        <f t="shared" si="2"/>
        <v>8</v>
      </c>
      <c r="G25" s="7">
        <f t="shared" si="5"/>
        <v>0</v>
      </c>
      <c r="H25" s="6">
        <v>0</v>
      </c>
      <c r="I25" s="6">
        <v>0</v>
      </c>
      <c r="J25" s="7">
        <f t="shared" si="3"/>
        <v>103</v>
      </c>
      <c r="K25" s="7">
        <v>95</v>
      </c>
      <c r="L25" s="7">
        <v>8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24</v>
      </c>
      <c r="C26" s="21"/>
      <c r="D26" s="17">
        <f t="shared" si="6"/>
        <v>274</v>
      </c>
      <c r="E26" s="7">
        <f t="shared" si="1"/>
        <v>244</v>
      </c>
      <c r="F26" s="7">
        <f t="shared" si="2"/>
        <v>30</v>
      </c>
      <c r="G26" s="7">
        <f t="shared" si="5"/>
        <v>0</v>
      </c>
      <c r="H26" s="6">
        <v>0</v>
      </c>
      <c r="I26" s="6">
        <v>0</v>
      </c>
      <c r="J26" s="7">
        <f t="shared" si="3"/>
        <v>274</v>
      </c>
      <c r="K26" s="7">
        <v>244</v>
      </c>
      <c r="L26" s="7">
        <v>30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 t="shared" si="6"/>
        <v>566</v>
      </c>
      <c r="E27" s="7">
        <f t="shared" si="1"/>
        <v>449</v>
      </c>
      <c r="F27" s="7">
        <f t="shared" si="2"/>
        <v>117</v>
      </c>
      <c r="G27" s="7">
        <f t="shared" si="5"/>
        <v>0</v>
      </c>
      <c r="H27" s="6">
        <v>0</v>
      </c>
      <c r="I27" s="6">
        <v>0</v>
      </c>
      <c r="J27" s="7">
        <f t="shared" si="3"/>
        <v>566</v>
      </c>
      <c r="K27" s="7">
        <v>449</v>
      </c>
      <c r="L27" s="7">
        <v>117</v>
      </c>
      <c r="M27" s="7">
        <f t="shared" si="7"/>
        <v>0</v>
      </c>
      <c r="N27" s="6">
        <v>0</v>
      </c>
      <c r="O27" s="6">
        <v>0</v>
      </c>
    </row>
    <row r="28" spans="2:15" s="13" customFormat="1" ht="15" customHeight="1">
      <c r="B28" s="21" t="s">
        <v>41</v>
      </c>
      <c r="C28" s="21"/>
      <c r="D28" s="17">
        <f aca="true" t="shared" si="8" ref="D28:D41">E28+F28</f>
        <v>115</v>
      </c>
      <c r="E28" s="7">
        <f t="shared" si="1"/>
        <v>16</v>
      </c>
      <c r="F28" s="7">
        <f t="shared" si="2"/>
        <v>99</v>
      </c>
      <c r="G28" s="7">
        <v>0</v>
      </c>
      <c r="H28" s="6">
        <v>0</v>
      </c>
      <c r="I28" s="6">
        <v>0</v>
      </c>
      <c r="J28" s="7">
        <f t="shared" si="3"/>
        <v>115</v>
      </c>
      <c r="K28" s="7">
        <v>16</v>
      </c>
      <c r="L28" s="7">
        <v>99</v>
      </c>
      <c r="M28" s="7">
        <f t="shared" si="7"/>
        <v>0</v>
      </c>
      <c r="N28" s="6">
        <v>0</v>
      </c>
      <c r="O28" s="6">
        <v>0</v>
      </c>
    </row>
    <row r="29" spans="2:15" s="13" customFormat="1" ht="15" customHeight="1">
      <c r="B29" s="21" t="s">
        <v>26</v>
      </c>
      <c r="C29" s="21"/>
      <c r="D29" s="17">
        <f t="shared" si="8"/>
        <v>121</v>
      </c>
      <c r="E29" s="7">
        <f t="shared" si="1"/>
        <v>27</v>
      </c>
      <c r="F29" s="7">
        <f t="shared" si="2"/>
        <v>94</v>
      </c>
      <c r="G29" s="7">
        <f aca="true" t="shared" si="9" ref="G29:G53">H29+I29</f>
        <v>0</v>
      </c>
      <c r="H29" s="6">
        <v>0</v>
      </c>
      <c r="I29" s="6">
        <v>0</v>
      </c>
      <c r="J29" s="7">
        <f t="shared" si="3"/>
        <v>121</v>
      </c>
      <c r="K29" s="7">
        <v>27</v>
      </c>
      <c r="L29" s="7">
        <v>94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42</v>
      </c>
      <c r="C30" s="21"/>
      <c r="D30" s="17">
        <f>E30+F30</f>
        <v>498</v>
      </c>
      <c r="E30" s="7">
        <f t="shared" si="1"/>
        <v>468</v>
      </c>
      <c r="F30" s="7">
        <f t="shared" si="2"/>
        <v>30</v>
      </c>
      <c r="G30" s="7">
        <f>H30+I30</f>
        <v>0</v>
      </c>
      <c r="H30" s="6">
        <v>0</v>
      </c>
      <c r="I30" s="6">
        <v>0</v>
      </c>
      <c r="J30" s="7">
        <f t="shared" si="3"/>
        <v>498</v>
      </c>
      <c r="K30" s="7">
        <v>468</v>
      </c>
      <c r="L30" s="7">
        <v>30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4" t="s">
        <v>48</v>
      </c>
      <c r="B31" s="46"/>
      <c r="C31" s="34"/>
      <c r="D31" s="27">
        <f t="shared" si="8"/>
        <v>10286</v>
      </c>
      <c r="E31" s="28">
        <f t="shared" si="1"/>
        <v>3536</v>
      </c>
      <c r="F31" s="28">
        <f t="shared" si="2"/>
        <v>6750</v>
      </c>
      <c r="G31" s="28">
        <f t="shared" si="9"/>
        <v>0</v>
      </c>
      <c r="H31" s="28">
        <f>SUM(H32:H36)</f>
        <v>0</v>
      </c>
      <c r="I31" s="28">
        <f>SUM(I32:I36)</f>
        <v>0</v>
      </c>
      <c r="J31" s="28">
        <f aca="true" t="shared" si="10" ref="J31:J36">K31+L31</f>
        <v>9616</v>
      </c>
      <c r="K31" s="28">
        <f>SUM(K32:K36)</f>
        <v>3218</v>
      </c>
      <c r="L31" s="28">
        <f>SUM(L32:L36)</f>
        <v>6398</v>
      </c>
      <c r="M31" s="28">
        <f aca="true" t="shared" si="11" ref="M31:M36">N31+O31</f>
        <v>670</v>
      </c>
      <c r="N31" s="28">
        <f>SUM(N32:N36)</f>
        <v>318</v>
      </c>
      <c r="O31" s="28">
        <f>SUM(O32:O36)</f>
        <v>352</v>
      </c>
    </row>
    <row r="32" spans="2:15" s="13" customFormat="1" ht="15" customHeight="1">
      <c r="B32" s="21" t="s">
        <v>27</v>
      </c>
      <c r="C32" s="21"/>
      <c r="D32" s="17">
        <f t="shared" si="8"/>
        <v>5299</v>
      </c>
      <c r="E32" s="7">
        <f t="shared" si="1"/>
        <v>1554</v>
      </c>
      <c r="F32" s="7">
        <f t="shared" si="2"/>
        <v>3745</v>
      </c>
      <c r="G32" s="7">
        <f t="shared" si="9"/>
        <v>0</v>
      </c>
      <c r="H32" s="6">
        <v>0</v>
      </c>
      <c r="I32" s="6">
        <v>0</v>
      </c>
      <c r="J32" s="7">
        <f t="shared" si="10"/>
        <v>4629</v>
      </c>
      <c r="K32" s="7">
        <v>1236</v>
      </c>
      <c r="L32" s="7">
        <v>3393</v>
      </c>
      <c r="M32" s="7">
        <f t="shared" si="11"/>
        <v>670</v>
      </c>
      <c r="N32" s="7">
        <v>318</v>
      </c>
      <c r="O32" s="7">
        <v>352</v>
      </c>
    </row>
    <row r="33" spans="2:15" s="13" customFormat="1" ht="15" customHeight="1">
      <c r="B33" s="21" t="s">
        <v>28</v>
      </c>
      <c r="C33" s="21"/>
      <c r="D33" s="17">
        <f t="shared" si="8"/>
        <v>354</v>
      </c>
      <c r="E33" s="7">
        <f t="shared" si="1"/>
        <v>109</v>
      </c>
      <c r="F33" s="7">
        <f t="shared" si="2"/>
        <v>245</v>
      </c>
      <c r="G33" s="7">
        <f t="shared" si="9"/>
        <v>0</v>
      </c>
      <c r="H33" s="6">
        <v>0</v>
      </c>
      <c r="I33" s="6">
        <v>0</v>
      </c>
      <c r="J33" s="7">
        <f t="shared" si="10"/>
        <v>354</v>
      </c>
      <c r="K33" s="7">
        <v>109</v>
      </c>
      <c r="L33" s="7">
        <v>245</v>
      </c>
      <c r="M33" s="7">
        <f t="shared" si="11"/>
        <v>0</v>
      </c>
      <c r="N33" s="6">
        <v>0</v>
      </c>
      <c r="O33" s="7">
        <v>0</v>
      </c>
    </row>
    <row r="34" spans="2:15" s="13" customFormat="1" ht="15" customHeight="1">
      <c r="B34" s="21" t="s">
        <v>29</v>
      </c>
      <c r="C34" s="21"/>
      <c r="D34" s="17">
        <f t="shared" si="8"/>
        <v>927</v>
      </c>
      <c r="E34" s="7">
        <f t="shared" si="1"/>
        <v>294</v>
      </c>
      <c r="F34" s="7">
        <f t="shared" si="2"/>
        <v>633</v>
      </c>
      <c r="G34" s="7">
        <f t="shared" si="9"/>
        <v>0</v>
      </c>
      <c r="H34" s="6">
        <v>0</v>
      </c>
      <c r="I34" s="6">
        <v>0</v>
      </c>
      <c r="J34" s="7">
        <f t="shared" si="10"/>
        <v>927</v>
      </c>
      <c r="K34" s="7">
        <v>294</v>
      </c>
      <c r="L34" s="7">
        <v>633</v>
      </c>
      <c r="M34" s="7">
        <f t="shared" si="11"/>
        <v>0</v>
      </c>
      <c r="N34" s="6">
        <v>0</v>
      </c>
      <c r="O34" s="6">
        <v>0</v>
      </c>
    </row>
    <row r="35" spans="2:15" s="13" customFormat="1" ht="15" customHeight="1">
      <c r="B35" s="21" t="s">
        <v>30</v>
      </c>
      <c r="C35" s="21"/>
      <c r="D35" s="17">
        <f t="shared" si="8"/>
        <v>693</v>
      </c>
      <c r="E35" s="7">
        <f t="shared" si="1"/>
        <v>233</v>
      </c>
      <c r="F35" s="7">
        <f t="shared" si="2"/>
        <v>460</v>
      </c>
      <c r="G35" s="7">
        <f t="shared" si="9"/>
        <v>0</v>
      </c>
      <c r="H35" s="6">
        <v>0</v>
      </c>
      <c r="I35" s="6">
        <v>0</v>
      </c>
      <c r="J35" s="7">
        <f t="shared" si="10"/>
        <v>693</v>
      </c>
      <c r="K35" s="7">
        <v>233</v>
      </c>
      <c r="L35" s="7">
        <v>460</v>
      </c>
      <c r="M35" s="7">
        <f t="shared" si="11"/>
        <v>0</v>
      </c>
      <c r="N35" s="6">
        <v>0</v>
      </c>
      <c r="O35" s="6">
        <v>0</v>
      </c>
    </row>
    <row r="36" spans="2:15" s="13" customFormat="1" ht="15" customHeight="1">
      <c r="B36" s="21" t="s">
        <v>31</v>
      </c>
      <c r="C36" s="21"/>
      <c r="D36" s="17">
        <f t="shared" si="8"/>
        <v>3013</v>
      </c>
      <c r="E36" s="7">
        <f t="shared" si="1"/>
        <v>1346</v>
      </c>
      <c r="F36" s="7">
        <f t="shared" si="2"/>
        <v>1667</v>
      </c>
      <c r="G36" s="7">
        <f t="shared" si="9"/>
        <v>0</v>
      </c>
      <c r="H36" s="6">
        <v>0</v>
      </c>
      <c r="I36" s="6">
        <v>0</v>
      </c>
      <c r="J36" s="7">
        <f t="shared" si="10"/>
        <v>3013</v>
      </c>
      <c r="K36" s="7">
        <v>1346</v>
      </c>
      <c r="L36" s="7">
        <v>1667</v>
      </c>
      <c r="M36" s="7">
        <f t="shared" si="11"/>
        <v>0</v>
      </c>
      <c r="N36" s="6">
        <v>0</v>
      </c>
      <c r="O36" s="6">
        <v>0</v>
      </c>
    </row>
    <row r="37" spans="1:15" s="13" customFormat="1" ht="22.5" customHeight="1">
      <c r="A37" s="44" t="s">
        <v>49</v>
      </c>
      <c r="B37" s="46"/>
      <c r="C37" s="34"/>
      <c r="D37" s="27">
        <f t="shared" si="8"/>
        <v>1319</v>
      </c>
      <c r="E37" s="28">
        <f t="shared" si="1"/>
        <v>217</v>
      </c>
      <c r="F37" s="28">
        <f t="shared" si="2"/>
        <v>1102</v>
      </c>
      <c r="G37" s="28">
        <f t="shared" si="9"/>
        <v>0</v>
      </c>
      <c r="H37" s="28">
        <f>SUM(H38:H41)</f>
        <v>0</v>
      </c>
      <c r="I37" s="28">
        <f>SUM(I38:I41)</f>
        <v>0</v>
      </c>
      <c r="J37" s="28">
        <f aca="true" t="shared" si="12" ref="J37:J42">K37+L37</f>
        <v>948</v>
      </c>
      <c r="K37" s="28">
        <f>SUM(K38:K42)</f>
        <v>83</v>
      </c>
      <c r="L37" s="28">
        <f>SUM(L38:L42)</f>
        <v>865</v>
      </c>
      <c r="M37" s="28">
        <f aca="true" t="shared" si="13" ref="M37:M46">N37+O37</f>
        <v>371</v>
      </c>
      <c r="N37" s="28">
        <f>SUM(N38:N41)</f>
        <v>134</v>
      </c>
      <c r="O37" s="28">
        <f>SUM(O38:O41)</f>
        <v>237</v>
      </c>
    </row>
    <row r="38" spans="2:15" s="13" customFormat="1" ht="15" customHeight="1">
      <c r="B38" s="21" t="s">
        <v>32</v>
      </c>
      <c r="C38" s="21"/>
      <c r="D38" s="17">
        <f t="shared" si="8"/>
        <v>162</v>
      </c>
      <c r="E38" s="7">
        <f t="shared" si="1"/>
        <v>0</v>
      </c>
      <c r="F38" s="7">
        <f t="shared" si="2"/>
        <v>162</v>
      </c>
      <c r="G38" s="7">
        <f t="shared" si="9"/>
        <v>0</v>
      </c>
      <c r="H38" s="6">
        <v>0</v>
      </c>
      <c r="I38" s="6">
        <v>0</v>
      </c>
      <c r="J38" s="7">
        <f t="shared" si="12"/>
        <v>119</v>
      </c>
      <c r="K38" s="7">
        <v>0</v>
      </c>
      <c r="L38" s="7">
        <v>119</v>
      </c>
      <c r="M38" s="7">
        <f t="shared" si="13"/>
        <v>43</v>
      </c>
      <c r="N38" s="7">
        <v>0</v>
      </c>
      <c r="O38" s="7">
        <v>43</v>
      </c>
    </row>
    <row r="39" spans="2:15" s="13" customFormat="1" ht="15" customHeight="1">
      <c r="B39" s="21" t="s">
        <v>33</v>
      </c>
      <c r="C39" s="21"/>
      <c r="D39" s="17">
        <f t="shared" si="8"/>
        <v>236</v>
      </c>
      <c r="E39" s="7">
        <f t="shared" si="1"/>
        <v>2</v>
      </c>
      <c r="F39" s="7">
        <f t="shared" si="2"/>
        <v>234</v>
      </c>
      <c r="G39" s="7">
        <f t="shared" si="9"/>
        <v>0</v>
      </c>
      <c r="H39" s="6">
        <v>0</v>
      </c>
      <c r="I39" s="6">
        <v>0</v>
      </c>
      <c r="J39" s="7">
        <f t="shared" si="12"/>
        <v>236</v>
      </c>
      <c r="K39" s="7">
        <v>2</v>
      </c>
      <c r="L39" s="7">
        <v>234</v>
      </c>
      <c r="M39" s="7">
        <f t="shared" si="13"/>
        <v>0</v>
      </c>
      <c r="N39" s="7">
        <v>0</v>
      </c>
      <c r="O39" s="7">
        <v>0</v>
      </c>
    </row>
    <row r="40" spans="2:15" s="13" customFormat="1" ht="15" customHeight="1">
      <c r="B40" s="21" t="s">
        <v>34</v>
      </c>
      <c r="C40" s="21"/>
      <c r="D40" s="17">
        <f t="shared" si="8"/>
        <v>678</v>
      </c>
      <c r="E40" s="7">
        <f t="shared" si="1"/>
        <v>215</v>
      </c>
      <c r="F40" s="7">
        <f t="shared" si="2"/>
        <v>463</v>
      </c>
      <c r="G40" s="7">
        <f t="shared" si="9"/>
        <v>0</v>
      </c>
      <c r="H40" s="6">
        <v>0</v>
      </c>
      <c r="I40" s="6">
        <v>0</v>
      </c>
      <c r="J40" s="7">
        <f t="shared" si="12"/>
        <v>350</v>
      </c>
      <c r="K40" s="7">
        <v>81</v>
      </c>
      <c r="L40" s="7">
        <v>269</v>
      </c>
      <c r="M40" s="7">
        <f t="shared" si="13"/>
        <v>328</v>
      </c>
      <c r="N40" s="7">
        <v>134</v>
      </c>
      <c r="O40" s="7">
        <v>194</v>
      </c>
    </row>
    <row r="41" spans="2:15" s="13" customFormat="1" ht="15" customHeight="1">
      <c r="B41" s="21" t="s">
        <v>35</v>
      </c>
      <c r="C41" s="21"/>
      <c r="D41" s="17">
        <f t="shared" si="8"/>
        <v>120</v>
      </c>
      <c r="E41" s="7">
        <f t="shared" si="1"/>
        <v>0</v>
      </c>
      <c r="F41" s="7">
        <f t="shared" si="2"/>
        <v>120</v>
      </c>
      <c r="G41" s="7">
        <f t="shared" si="9"/>
        <v>0</v>
      </c>
      <c r="H41" s="6">
        <v>0</v>
      </c>
      <c r="I41" s="6">
        <v>0</v>
      </c>
      <c r="J41" s="7">
        <f t="shared" si="12"/>
        <v>120</v>
      </c>
      <c r="K41" s="7">
        <v>0</v>
      </c>
      <c r="L41" s="7">
        <v>120</v>
      </c>
      <c r="M41" s="7">
        <f t="shared" si="13"/>
        <v>0</v>
      </c>
      <c r="N41" s="7">
        <v>0</v>
      </c>
      <c r="O41" s="7">
        <v>0</v>
      </c>
    </row>
    <row r="42" spans="2:15" s="13" customFormat="1" ht="15" customHeight="1">
      <c r="B42" s="21" t="s">
        <v>51</v>
      </c>
      <c r="C42" s="21"/>
      <c r="D42" s="17">
        <f>E42+F42</f>
        <v>123</v>
      </c>
      <c r="E42" s="7">
        <f>H42+K42+N42</f>
        <v>0</v>
      </c>
      <c r="F42" s="7">
        <f>I42+L42+O42</f>
        <v>123</v>
      </c>
      <c r="G42" s="7">
        <f>H42+I42</f>
        <v>0</v>
      </c>
      <c r="H42" s="6">
        <v>0</v>
      </c>
      <c r="I42" s="6">
        <v>0</v>
      </c>
      <c r="J42" s="7">
        <f t="shared" si="12"/>
        <v>123</v>
      </c>
      <c r="K42" s="7">
        <v>0</v>
      </c>
      <c r="L42" s="7">
        <v>123</v>
      </c>
      <c r="M42" s="7">
        <f>N42+O42</f>
        <v>0</v>
      </c>
      <c r="N42" s="7">
        <v>0</v>
      </c>
      <c r="O42" s="7">
        <v>0</v>
      </c>
    </row>
    <row r="43" spans="1:15" s="13" customFormat="1" ht="22.5" customHeight="1">
      <c r="A43" s="44" t="s">
        <v>50</v>
      </c>
      <c r="B43" s="46"/>
      <c r="C43" s="35"/>
      <c r="D43" s="27">
        <f aca="true" t="shared" si="14" ref="D43:D51">E43+F43</f>
        <v>245</v>
      </c>
      <c r="E43" s="28">
        <f t="shared" si="1"/>
        <v>2</v>
      </c>
      <c r="F43" s="28">
        <f t="shared" si="2"/>
        <v>243</v>
      </c>
      <c r="G43" s="28">
        <f t="shared" si="9"/>
        <v>0</v>
      </c>
      <c r="H43" s="28">
        <f>H44</f>
        <v>0</v>
      </c>
      <c r="I43" s="28">
        <f>I44</f>
        <v>0</v>
      </c>
      <c r="J43" s="28">
        <f aca="true" t="shared" si="15" ref="J43:J53">K43+L43</f>
        <v>245</v>
      </c>
      <c r="K43" s="28">
        <f>K44</f>
        <v>2</v>
      </c>
      <c r="L43" s="28">
        <f>L44</f>
        <v>243</v>
      </c>
      <c r="M43" s="28">
        <f t="shared" si="13"/>
        <v>0</v>
      </c>
      <c r="N43" s="28">
        <f>N44</f>
        <v>0</v>
      </c>
      <c r="O43" s="28">
        <f>O44</f>
        <v>0</v>
      </c>
    </row>
    <row r="44" spans="2:15" s="13" customFormat="1" ht="15" customHeight="1">
      <c r="B44" s="21" t="s">
        <v>36</v>
      </c>
      <c r="C44" s="21"/>
      <c r="D44" s="17">
        <f t="shared" si="14"/>
        <v>245</v>
      </c>
      <c r="E44" s="7">
        <f t="shared" si="1"/>
        <v>2</v>
      </c>
      <c r="F44" s="7">
        <f t="shared" si="2"/>
        <v>243</v>
      </c>
      <c r="G44" s="7">
        <f t="shared" si="9"/>
        <v>0</v>
      </c>
      <c r="H44" s="6">
        <v>0</v>
      </c>
      <c r="I44" s="6">
        <v>0</v>
      </c>
      <c r="J44" s="7">
        <f t="shared" si="15"/>
        <v>245</v>
      </c>
      <c r="K44" s="7">
        <v>2</v>
      </c>
      <c r="L44" s="7">
        <v>243</v>
      </c>
      <c r="M44" s="7">
        <f t="shared" si="13"/>
        <v>0</v>
      </c>
      <c r="N44" s="6">
        <v>0</v>
      </c>
      <c r="O44" s="6">
        <v>0</v>
      </c>
    </row>
    <row r="45" spans="1:15" s="13" customFormat="1" ht="22.5" customHeight="1">
      <c r="A45" s="47" t="s">
        <v>53</v>
      </c>
      <c r="B45" s="48"/>
      <c r="C45" s="34"/>
      <c r="D45" s="27">
        <f>E45+F45</f>
        <v>213</v>
      </c>
      <c r="E45" s="28">
        <f>H45+K45+N45</f>
        <v>28</v>
      </c>
      <c r="F45" s="28">
        <f>I45+L45+O45</f>
        <v>185</v>
      </c>
      <c r="G45" s="28">
        <f>H45+I45</f>
        <v>0</v>
      </c>
      <c r="H45" s="28">
        <f>H46</f>
        <v>0</v>
      </c>
      <c r="I45" s="28">
        <f>I46</f>
        <v>0</v>
      </c>
      <c r="J45" s="28">
        <f>K45+L45</f>
        <v>213</v>
      </c>
      <c r="K45" s="28">
        <f>K46</f>
        <v>28</v>
      </c>
      <c r="L45" s="28">
        <f>L46</f>
        <v>185</v>
      </c>
      <c r="M45" s="28">
        <f>N45+O45</f>
        <v>0</v>
      </c>
      <c r="N45" s="28">
        <f>N46</f>
        <v>0</v>
      </c>
      <c r="O45" s="28">
        <f>O46</f>
        <v>0</v>
      </c>
    </row>
    <row r="46" spans="1:15" s="13" customFormat="1" ht="15" customHeight="1">
      <c r="A46" s="38"/>
      <c r="B46" s="39" t="s">
        <v>54</v>
      </c>
      <c r="C46" s="39"/>
      <c r="D46" s="17">
        <f>E46+F46</f>
        <v>213</v>
      </c>
      <c r="E46" s="7">
        <f>H46+K46+N46</f>
        <v>28</v>
      </c>
      <c r="F46" s="7">
        <f>I46+L46+O46</f>
        <v>185</v>
      </c>
      <c r="G46" s="7">
        <f t="shared" si="9"/>
        <v>0</v>
      </c>
      <c r="H46" s="41">
        <v>0</v>
      </c>
      <c r="I46" s="41">
        <v>0</v>
      </c>
      <c r="J46" s="7">
        <f t="shared" si="15"/>
        <v>213</v>
      </c>
      <c r="K46" s="40">
        <v>28</v>
      </c>
      <c r="L46" s="40">
        <v>185</v>
      </c>
      <c r="M46" s="7">
        <f t="shared" si="13"/>
        <v>0</v>
      </c>
      <c r="N46" s="41">
        <v>0</v>
      </c>
      <c r="O46" s="41">
        <v>0</v>
      </c>
    </row>
    <row r="47" spans="1:15" s="13" customFormat="1" ht="22.5" customHeight="1">
      <c r="A47" s="44" t="s">
        <v>52</v>
      </c>
      <c r="B47" s="45"/>
      <c r="C47" s="35"/>
      <c r="D47" s="27">
        <f t="shared" si="14"/>
        <v>4481</v>
      </c>
      <c r="E47" s="28">
        <f t="shared" si="1"/>
        <v>1689</v>
      </c>
      <c r="F47" s="28">
        <f t="shared" si="2"/>
        <v>2792</v>
      </c>
      <c r="G47" s="28">
        <f t="shared" si="9"/>
        <v>0</v>
      </c>
      <c r="H47" s="28">
        <f>SUM(H48:H52)</f>
        <v>0</v>
      </c>
      <c r="I47" s="28">
        <f>SUM(I48:I52)</f>
        <v>0</v>
      </c>
      <c r="J47" s="28">
        <f t="shared" si="15"/>
        <v>3464</v>
      </c>
      <c r="K47" s="28">
        <f>SUM(K48:K52)</f>
        <v>1134</v>
      </c>
      <c r="L47" s="28">
        <f>SUM(L48:L52)</f>
        <v>2330</v>
      </c>
      <c r="M47" s="28">
        <f aca="true" t="shared" si="16" ref="M47:M52">N47+O47</f>
        <v>1017</v>
      </c>
      <c r="N47" s="28">
        <f>SUM(N48:N52)</f>
        <v>555</v>
      </c>
      <c r="O47" s="28">
        <f>SUM(O48:O52)</f>
        <v>462</v>
      </c>
    </row>
    <row r="48" spans="2:15" s="13" customFormat="1" ht="15" customHeight="1">
      <c r="B48" s="21" t="s">
        <v>37</v>
      </c>
      <c r="C48" s="21"/>
      <c r="D48" s="17">
        <f t="shared" si="14"/>
        <v>698</v>
      </c>
      <c r="E48" s="7">
        <f t="shared" si="1"/>
        <v>564</v>
      </c>
      <c r="F48" s="7">
        <f t="shared" si="2"/>
        <v>134</v>
      </c>
      <c r="G48" s="7">
        <f t="shared" si="9"/>
        <v>0</v>
      </c>
      <c r="H48" s="6">
        <v>0</v>
      </c>
      <c r="I48" s="6">
        <v>0</v>
      </c>
      <c r="J48" s="7">
        <f t="shared" si="15"/>
        <v>481</v>
      </c>
      <c r="K48" s="7">
        <v>401</v>
      </c>
      <c r="L48" s="7">
        <v>80</v>
      </c>
      <c r="M48" s="7">
        <f t="shared" si="16"/>
        <v>217</v>
      </c>
      <c r="N48" s="7">
        <v>163</v>
      </c>
      <c r="O48" s="7">
        <v>54</v>
      </c>
    </row>
    <row r="49" spans="2:15" s="13" customFormat="1" ht="15" customHeight="1">
      <c r="B49" s="21" t="s">
        <v>38</v>
      </c>
      <c r="C49" s="21"/>
      <c r="D49" s="17">
        <f t="shared" si="14"/>
        <v>1225</v>
      </c>
      <c r="E49" s="7">
        <f t="shared" si="1"/>
        <v>238</v>
      </c>
      <c r="F49" s="7">
        <f t="shared" si="2"/>
        <v>987</v>
      </c>
      <c r="G49" s="7">
        <f t="shared" si="9"/>
        <v>0</v>
      </c>
      <c r="H49" s="6">
        <v>0</v>
      </c>
      <c r="I49" s="6">
        <v>0</v>
      </c>
      <c r="J49" s="7">
        <f t="shared" si="15"/>
        <v>1084</v>
      </c>
      <c r="K49" s="7">
        <v>180</v>
      </c>
      <c r="L49" s="7">
        <v>904</v>
      </c>
      <c r="M49" s="7">
        <f t="shared" si="16"/>
        <v>141</v>
      </c>
      <c r="N49" s="7">
        <v>58</v>
      </c>
      <c r="O49" s="7">
        <v>83</v>
      </c>
    </row>
    <row r="50" spans="2:15" s="13" customFormat="1" ht="15" customHeight="1">
      <c r="B50" s="19" t="s">
        <v>39</v>
      </c>
      <c r="C50" s="19"/>
      <c r="D50" s="17">
        <f t="shared" si="14"/>
        <v>1072</v>
      </c>
      <c r="E50" s="7">
        <f t="shared" si="1"/>
        <v>108</v>
      </c>
      <c r="F50" s="7">
        <f t="shared" si="2"/>
        <v>964</v>
      </c>
      <c r="G50" s="7">
        <f t="shared" si="9"/>
        <v>0</v>
      </c>
      <c r="H50" s="6">
        <v>0</v>
      </c>
      <c r="I50" s="6">
        <v>0</v>
      </c>
      <c r="J50" s="7">
        <f t="shared" si="15"/>
        <v>846</v>
      </c>
      <c r="K50" s="7">
        <v>77</v>
      </c>
      <c r="L50" s="7">
        <v>769</v>
      </c>
      <c r="M50" s="7">
        <f t="shared" si="16"/>
        <v>226</v>
      </c>
      <c r="N50" s="7">
        <v>31</v>
      </c>
      <c r="O50" s="7">
        <v>195</v>
      </c>
    </row>
    <row r="51" spans="2:15" s="13" customFormat="1" ht="15" customHeight="1">
      <c r="B51" s="21" t="s">
        <v>40</v>
      </c>
      <c r="C51" s="21"/>
      <c r="D51" s="17">
        <f t="shared" si="14"/>
        <v>885</v>
      </c>
      <c r="E51" s="7">
        <f t="shared" si="1"/>
        <v>627</v>
      </c>
      <c r="F51" s="7">
        <f t="shared" si="2"/>
        <v>258</v>
      </c>
      <c r="G51" s="7">
        <f t="shared" si="9"/>
        <v>0</v>
      </c>
      <c r="H51" s="6">
        <v>0</v>
      </c>
      <c r="I51" s="6">
        <v>0</v>
      </c>
      <c r="J51" s="7">
        <f t="shared" si="15"/>
        <v>452</v>
      </c>
      <c r="K51" s="7">
        <v>324</v>
      </c>
      <c r="L51" s="7">
        <v>128</v>
      </c>
      <c r="M51" s="7">
        <f t="shared" si="16"/>
        <v>433</v>
      </c>
      <c r="N51" s="7">
        <v>303</v>
      </c>
      <c r="O51" s="7">
        <v>130</v>
      </c>
    </row>
    <row r="52" spans="2:15" s="13" customFormat="1" ht="15" customHeight="1">
      <c r="B52" s="21" t="s">
        <v>15</v>
      </c>
      <c r="C52" s="21"/>
      <c r="D52" s="17">
        <f>E52+F52</f>
        <v>601</v>
      </c>
      <c r="E52" s="7">
        <f t="shared" si="1"/>
        <v>152</v>
      </c>
      <c r="F52" s="7">
        <f t="shared" si="2"/>
        <v>449</v>
      </c>
      <c r="G52" s="7">
        <f t="shared" si="9"/>
        <v>0</v>
      </c>
      <c r="H52" s="6">
        <v>0</v>
      </c>
      <c r="I52" s="6">
        <v>0</v>
      </c>
      <c r="J52" s="7">
        <f t="shared" si="15"/>
        <v>601</v>
      </c>
      <c r="K52" s="7">
        <v>152</v>
      </c>
      <c r="L52" s="7">
        <v>449</v>
      </c>
      <c r="M52" s="7">
        <f t="shared" si="16"/>
        <v>0</v>
      </c>
      <c r="N52" s="6">
        <v>0</v>
      </c>
      <c r="O52" s="6">
        <v>0</v>
      </c>
    </row>
    <row r="53" spans="1:15" s="13" customFormat="1" ht="22.5" customHeight="1">
      <c r="A53" s="42" t="s">
        <v>43</v>
      </c>
      <c r="B53" s="43"/>
      <c r="C53" s="36"/>
      <c r="D53" s="29">
        <f>E53+F53</f>
        <v>6552</v>
      </c>
      <c r="E53" s="30">
        <f t="shared" si="1"/>
        <v>2592</v>
      </c>
      <c r="F53" s="30">
        <f t="shared" si="2"/>
        <v>3960</v>
      </c>
      <c r="G53" s="30">
        <f t="shared" si="9"/>
        <v>479</v>
      </c>
      <c r="H53" s="30">
        <v>187</v>
      </c>
      <c r="I53" s="30">
        <v>292</v>
      </c>
      <c r="J53" s="30">
        <f t="shared" si="15"/>
        <v>5519</v>
      </c>
      <c r="K53" s="30">
        <v>2087</v>
      </c>
      <c r="L53" s="30">
        <v>3432</v>
      </c>
      <c r="M53" s="30">
        <f>N53+O53</f>
        <v>554</v>
      </c>
      <c r="N53" s="30">
        <v>318</v>
      </c>
      <c r="O53" s="30">
        <v>236</v>
      </c>
    </row>
    <row r="54" spans="1:15" s="13" customFormat="1" ht="22.5" customHeight="1">
      <c r="A54" s="21"/>
      <c r="B54" s="31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6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/>
      <c r="P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 sheet="1" objects="1" scenarios="1"/>
  <mergeCells count="12">
    <mergeCell ref="A3:C4"/>
    <mergeCell ref="A7:B7"/>
    <mergeCell ref="A8:B8"/>
    <mergeCell ref="A17:B17"/>
    <mergeCell ref="A5:B5"/>
    <mergeCell ref="A6:B6"/>
    <mergeCell ref="A53:B53"/>
    <mergeCell ref="A47:B47"/>
    <mergeCell ref="A31:B31"/>
    <mergeCell ref="A37:B37"/>
    <mergeCell ref="A43:B43"/>
    <mergeCell ref="A45:B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&amp;P+88 -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2008-12-09T04:52:00Z</cp:lastPrinted>
  <dcterms:created xsi:type="dcterms:W3CDTF">1999-10-06T02:25:15Z</dcterms:created>
  <dcterms:modified xsi:type="dcterms:W3CDTF">2009-02-16T04:26:51Z</dcterms:modified>
  <cp:category/>
  <cp:version/>
  <cp:contentType/>
  <cp:contentStatus/>
</cp:coreProperties>
</file>