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３９表" sheetId="1" r:id="rId1"/>
  </sheets>
  <definedNames>
    <definedName name="_xlnm.Print_Area" localSheetId="0">'第３９表'!$A$1:$Z$170</definedName>
  </definedNames>
  <calcPr fullCalcOnLoad="1"/>
</workbook>
</file>

<file path=xl/sharedStrings.xml><?xml version="1.0" encoding="utf-8"?>
<sst xmlns="http://schemas.openxmlformats.org/spreadsheetml/2006/main" count="262" uniqueCount="161">
  <si>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</si>
  <si>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</si>
  <si>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</si>
  <si>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</si>
  <si>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</si>
  <si>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</si>
  <si>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</si>
  <si>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</si>
  <si>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</si>
  <si>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</si>
  <si>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</si>
  <si>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</si>
  <si>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</si>
  <si>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</si>
  <si>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</si>
  <si>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</si>
  <si>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</si>
  <si>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</si>
  <si>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</si>
  <si>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</si>
  <si>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</si>
  <si>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</si>
  <si>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</si>
  <si>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</si>
  <si>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</si>
  <si>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</si>
  <si>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</si>
  <si>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</si>
  <si>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</si>
  <si>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</si>
  <si>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</si>
  <si>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</si>
  <si>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</si>
  <si>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</si>
  <si>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</si>
  <si>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</si>
  <si>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</si>
  <si>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</si>
  <si>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</si>
  <si>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</si>
  <si>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</si>
  <si>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</si>
  <si>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</si>
  <si>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</si>
  <si>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</si>
  <si>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</si>
  <si>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</si>
  <si>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</si>
  <si>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</si>
  <si>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</si>
  <si>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</si>
  <si>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</si>
  <si>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</si>
  <si>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</si>
  <si>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</si>
  <si>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</si>
  <si>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</si>
  <si>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</si>
  <si>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</si>
  <si>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</si>
  <si>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</si>
  <si>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</si>
  <si>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</si>
  <si>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</si>
  <si>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</si>
  <si>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</si>
  <si>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</si>
  <si>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</si>
  <si>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</si>
  <si>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</si>
  <si>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</si>
  <si>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</si>
  <si>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</si>
  <si>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</si>
  <si>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</si>
  <si>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</si>
  <si>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</si>
  <si>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</si>
  <si>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</si>
  <si>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</si>
  <si>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</si>
  <si>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</si>
  <si>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</si>
  <si>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</si>
  <si>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</si>
  <si>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</si>
  <si>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</si>
  <si>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</si>
  <si>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</si>
  <si>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</si>
  <si>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</si>
  <si>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</si>
  <si>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</si>
  <si>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</si>
  <si>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</si>
  <si>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</si>
  <si>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</si>
  <si>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</si>
  <si>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</si>
  <si>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</si>
  <si>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</si>
  <si>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</si>
  <si>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</si>
  <si>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</si>
  <si>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</si>
  <si>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</si>
  <si>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</si>
  <si>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</si>
  <si>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</si>
  <si>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</si>
  <si>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</si>
  <si>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</si>
  <si>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</si>
  <si>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</si>
  <si>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</si>
  <si>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</si>
  <si>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</si>
  <si>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</si>
  <si>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</si>
  <si>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</si>
  <si>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</si>
  <si>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</si>
  <si>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</si>
  <si>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</si>
  <si>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</si>
  <si>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</si>
  <si>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</si>
  <si>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</si>
  <si>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</si>
  <si>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</si>
  <si>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</si>
  <si>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</si>
  <si>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</si>
  <si>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</si>
  <si>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</si>
  <si>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</si>
  <si>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</si>
  <si>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</si>
  <si>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</si>
  <si>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</si>
  <si>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</si>
  <si>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</si>
  <si>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</si>
  <si>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</si>
  <si>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</si>
  <si>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</si>
  <si>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</si>
  <si>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</si>
  <si>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</si>
  <si>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</si>
  <si>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</si>
  <si>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</si>
  <si>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</si>
  <si>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</si>
  <si>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</si>
  <si>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八潮市</t>
  </si>
  <si>
    <t xml:space="preserve">第３９表　　市　町　村　別　学　校  </t>
  </si>
  <si>
    <t xml:space="preserve">第３９表　　市　町　村　別　学　校  </t>
  </si>
  <si>
    <t xml:space="preserve">第３９表　　市町村別学校数・生徒数・教員数（つづき） </t>
  </si>
  <si>
    <t>平成20年度</t>
  </si>
  <si>
    <t>平成21年度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</si>
</sst>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15" xfId="0" applyNumberFormat="1" applyFont="1" applyFill="1" applyBorder="1" applyAlignment="1" applyProtection="1">
      <alignment/>
      <protection locked="0"/>
    </xf>
    <xf numFmtId="184" fontId="6" fillId="0" borderId="15" xfId="0" applyNumberFormat="1" applyFont="1" applyFill="1" applyBorder="1" applyAlignment="1" applyProtection="1">
      <alignment horizontal="right"/>
      <protection locked="0"/>
    </xf>
    <xf numFmtId="184" fontId="6" fillId="0" borderId="15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/>
    </xf>
    <xf numFmtId="185" fontId="6" fillId="0" borderId="10" xfId="0" applyNumberFormat="1" applyFont="1" applyFill="1" applyBorder="1" applyAlignment="1">
      <alignment vertical="top"/>
    </xf>
    <xf numFmtId="185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/>
    </xf>
    <xf numFmtId="185" fontId="6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185" fontId="0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3" fillId="0" borderId="0" xfId="0" applyFont="1" applyBorder="1" applyAlignment="1">
      <alignment horizontal="distributed"/>
    </xf>
    <xf numFmtId="185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5"/>
  <sheetViews>
    <sheetView tabSelected="1" zoomScalePageLayoutView="0" workbookViewId="0" topLeftCell="A81">
      <selection activeCell="L149" sqref="L149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32" width="1.69921875" style="2" customWidth="1"/>
    <col min="33" max="16384" width="9" style="2" customWidth="1"/>
  </cols>
  <sheetData>
    <row r="1" spans="1:26" ht="17.25">
      <c r="A1" s="80" t="s">
        <v>0</v>
      </c>
      <c r="B1" s="1"/>
      <c r="J1" s="3"/>
      <c r="Z1" s="81" t="s">
        <v>0</v>
      </c>
    </row>
    <row r="2" spans="1:26" s="75" customFormat="1" ht="30" customHeight="1">
      <c r="A2" s="33"/>
      <c r="B2" s="3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6" t="s">
        <v>156</v>
      </c>
      <c r="O2" s="77" t="s">
        <v>63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101" t="s">
        <v>45</v>
      </c>
      <c r="B4" s="97"/>
      <c r="C4" s="95" t="s">
        <v>1</v>
      </c>
      <c r="D4" s="96"/>
      <c r="E4" s="96"/>
      <c r="F4" s="97"/>
      <c r="G4" s="92" t="s">
        <v>49</v>
      </c>
      <c r="H4" s="104"/>
      <c r="I4" s="105"/>
      <c r="J4" s="104"/>
      <c r="K4" s="104"/>
      <c r="L4" s="104"/>
      <c r="M4" s="104"/>
      <c r="N4" s="104"/>
      <c r="O4" s="104" t="s">
        <v>3</v>
      </c>
      <c r="P4" s="93"/>
      <c r="Q4" s="93"/>
      <c r="R4" s="93"/>
      <c r="S4" s="94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102"/>
      <c r="B5" s="103"/>
      <c r="C5" s="98"/>
      <c r="D5" s="99"/>
      <c r="E5" s="99"/>
      <c r="F5" s="100"/>
      <c r="G5" s="92" t="s">
        <v>51</v>
      </c>
      <c r="H5" s="93"/>
      <c r="I5" s="94"/>
      <c r="J5" s="92" t="s">
        <v>52</v>
      </c>
      <c r="K5" s="93"/>
      <c r="L5" s="93"/>
      <c r="M5" s="93"/>
      <c r="N5" s="94"/>
      <c r="O5" s="104" t="s">
        <v>53</v>
      </c>
      <c r="P5" s="93"/>
      <c r="Q5" s="93"/>
      <c r="R5" s="93"/>
      <c r="S5" s="94"/>
      <c r="T5" s="92" t="s">
        <v>51</v>
      </c>
      <c r="U5" s="93"/>
      <c r="V5" s="94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99"/>
      <c r="B6" s="100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70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9" t="s">
        <v>159</v>
      </c>
      <c r="B7" s="16"/>
      <c r="C7" s="17">
        <v>206</v>
      </c>
      <c r="D7" s="18">
        <v>174</v>
      </c>
      <c r="E7" s="18">
        <v>4</v>
      </c>
      <c r="F7" s="19">
        <v>28</v>
      </c>
      <c r="G7" s="20">
        <v>170961</v>
      </c>
      <c r="H7" s="21">
        <v>89046</v>
      </c>
      <c r="I7" s="21">
        <v>81915</v>
      </c>
      <c r="J7" s="17">
        <v>165809</v>
      </c>
      <c r="K7" s="21">
        <v>57347</v>
      </c>
      <c r="L7" s="21">
        <v>55623</v>
      </c>
      <c r="M7" s="21">
        <v>52580</v>
      </c>
      <c r="N7" s="21">
        <v>259</v>
      </c>
      <c r="O7" s="22">
        <v>5152</v>
      </c>
      <c r="P7" s="23">
        <v>1941</v>
      </c>
      <c r="Q7" s="23">
        <v>1386</v>
      </c>
      <c r="R7" s="23">
        <v>1166</v>
      </c>
      <c r="S7" s="21">
        <v>659</v>
      </c>
      <c r="T7" s="17">
        <v>11053</v>
      </c>
      <c r="U7" s="17">
        <v>8104</v>
      </c>
      <c r="V7" s="17">
        <v>2949</v>
      </c>
      <c r="W7" s="21">
        <v>7662</v>
      </c>
      <c r="X7" s="21">
        <v>2836</v>
      </c>
      <c r="Y7" s="21">
        <v>442</v>
      </c>
      <c r="Z7" s="21">
        <v>113</v>
      </c>
    </row>
    <row r="8" spans="1:26" s="27" customFormat="1" ht="24" customHeight="1">
      <c r="A8" s="24" t="s">
        <v>160</v>
      </c>
      <c r="B8" s="25"/>
      <c r="C8" s="26">
        <f>SUM(D8:F8)</f>
        <v>203</v>
      </c>
      <c r="D8" s="88">
        <f>SUM(D12,D23:D50,D59:D108)</f>
        <v>171</v>
      </c>
      <c r="E8" s="88">
        <f>SUM(E12,E23:E50,E59:E108)</f>
        <v>4</v>
      </c>
      <c r="F8" s="88">
        <f>SUM(F12,F23:F50,F59:F108)</f>
        <v>28</v>
      </c>
      <c r="G8" s="26">
        <f>H8+I8</f>
        <v>172305</v>
      </c>
      <c r="H8" s="88">
        <f>SUM(H12,H23:H50,H59:H108)</f>
        <v>89498</v>
      </c>
      <c r="I8" s="88">
        <f aca="true" t="shared" si="0" ref="I8:Z8">SUM(I12,I23:I50,I59:I108)</f>
        <v>82807</v>
      </c>
      <c r="J8" s="88">
        <f t="shared" si="0"/>
        <v>166883</v>
      </c>
      <c r="K8" s="88">
        <f t="shared" si="0"/>
        <v>57883</v>
      </c>
      <c r="L8" s="88">
        <f t="shared" si="0"/>
        <v>54779</v>
      </c>
      <c r="M8" s="88">
        <f t="shared" si="0"/>
        <v>53984</v>
      </c>
      <c r="N8" s="88">
        <f t="shared" si="0"/>
        <v>237</v>
      </c>
      <c r="O8" s="88">
        <f t="shared" si="0"/>
        <v>5422</v>
      </c>
      <c r="P8" s="88">
        <f t="shared" si="0"/>
        <v>2018</v>
      </c>
      <c r="Q8" s="88">
        <f t="shared" si="0"/>
        <v>1607</v>
      </c>
      <c r="R8" s="88">
        <f t="shared" si="0"/>
        <v>1166</v>
      </c>
      <c r="S8" s="88">
        <f t="shared" si="0"/>
        <v>631</v>
      </c>
      <c r="T8" s="88">
        <f t="shared" si="0"/>
        <v>11111</v>
      </c>
      <c r="U8" s="88">
        <f t="shared" si="0"/>
        <v>8091</v>
      </c>
      <c r="V8" s="88">
        <f t="shared" si="0"/>
        <v>3020</v>
      </c>
      <c r="W8" s="88">
        <f t="shared" si="0"/>
        <v>7643</v>
      </c>
      <c r="X8" s="88">
        <f t="shared" si="0"/>
        <v>2908</v>
      </c>
      <c r="Y8" s="88">
        <f t="shared" si="0"/>
        <v>448</v>
      </c>
      <c r="Z8" s="88">
        <f t="shared" si="0"/>
        <v>112</v>
      </c>
    </row>
    <row r="9" spans="1:26" s="31" customFormat="1" ht="17.25" customHeight="1">
      <c r="A9" s="28" t="s">
        <v>47</v>
      </c>
      <c r="B9" s="29"/>
      <c r="C9" s="30">
        <f>C117</f>
        <v>1</v>
      </c>
      <c r="D9" s="30">
        <f aca="true" t="shared" si="1" ref="D9:N9">D117</f>
        <v>1</v>
      </c>
      <c r="E9" s="30">
        <f t="shared" si="1"/>
        <v>0</v>
      </c>
      <c r="F9" s="30">
        <f t="shared" si="1"/>
        <v>0</v>
      </c>
      <c r="G9" s="30">
        <f t="shared" si="1"/>
        <v>477</v>
      </c>
      <c r="H9" s="30">
        <f t="shared" si="1"/>
        <v>194</v>
      </c>
      <c r="I9" s="30">
        <f t="shared" si="1"/>
        <v>283</v>
      </c>
      <c r="J9" s="30">
        <f t="shared" si="1"/>
        <v>477</v>
      </c>
      <c r="K9" s="30">
        <f t="shared" si="1"/>
        <v>160</v>
      </c>
      <c r="L9" s="30">
        <f t="shared" si="1"/>
        <v>159</v>
      </c>
      <c r="M9" s="30">
        <f t="shared" si="1"/>
        <v>158</v>
      </c>
      <c r="N9" s="30">
        <f t="shared" si="1"/>
        <v>0</v>
      </c>
      <c r="O9" s="30">
        <f>C146</f>
        <v>0</v>
      </c>
      <c r="P9" s="30">
        <f aca="true" t="shared" si="2" ref="P9:Z9">D146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39</v>
      </c>
      <c r="U9" s="30">
        <f t="shared" si="2"/>
        <v>25</v>
      </c>
      <c r="V9" s="30">
        <f t="shared" si="2"/>
        <v>14</v>
      </c>
      <c r="W9" s="30">
        <f t="shared" si="2"/>
        <v>25</v>
      </c>
      <c r="X9" s="30">
        <f t="shared" si="2"/>
        <v>14</v>
      </c>
      <c r="Y9" s="30">
        <f t="shared" si="2"/>
        <v>0</v>
      </c>
      <c r="Z9" s="30">
        <f t="shared" si="2"/>
        <v>0</v>
      </c>
    </row>
    <row r="10" spans="1:26" s="31" customFormat="1" ht="17.25" customHeight="1">
      <c r="A10" s="61" t="s">
        <v>58</v>
      </c>
      <c r="B10" s="29"/>
      <c r="C10" s="30">
        <f>C8-C9-C11</f>
        <v>155</v>
      </c>
      <c r="D10" s="30">
        <f aca="true" t="shared" si="3" ref="D10:Z10">D8-D9-D11</f>
        <v>123</v>
      </c>
      <c r="E10" s="30">
        <f t="shared" si="3"/>
        <v>4</v>
      </c>
      <c r="F10" s="30">
        <f t="shared" si="3"/>
        <v>28</v>
      </c>
      <c r="G10" s="30">
        <f t="shared" si="3"/>
        <v>120699</v>
      </c>
      <c r="H10" s="30">
        <f t="shared" si="3"/>
        <v>59534</v>
      </c>
      <c r="I10" s="30">
        <f t="shared" si="3"/>
        <v>61165</v>
      </c>
      <c r="J10" s="30">
        <f t="shared" si="3"/>
        <v>115277</v>
      </c>
      <c r="K10" s="30">
        <f t="shared" si="3"/>
        <v>40243</v>
      </c>
      <c r="L10" s="30">
        <f t="shared" si="3"/>
        <v>37769</v>
      </c>
      <c r="M10" s="30">
        <f t="shared" si="3"/>
        <v>37028</v>
      </c>
      <c r="N10" s="30">
        <f t="shared" si="3"/>
        <v>237</v>
      </c>
      <c r="O10" s="30">
        <f t="shared" si="3"/>
        <v>5422</v>
      </c>
      <c r="P10" s="30">
        <f t="shared" si="3"/>
        <v>2018</v>
      </c>
      <c r="Q10" s="30">
        <f t="shared" si="3"/>
        <v>1607</v>
      </c>
      <c r="R10" s="30">
        <f t="shared" si="3"/>
        <v>1166</v>
      </c>
      <c r="S10" s="30">
        <f t="shared" si="3"/>
        <v>631</v>
      </c>
      <c r="T10" s="30">
        <f t="shared" si="3"/>
        <v>8325</v>
      </c>
      <c r="U10" s="30">
        <f t="shared" si="3"/>
        <v>5980</v>
      </c>
      <c r="V10" s="30">
        <f t="shared" si="3"/>
        <v>2345</v>
      </c>
      <c r="W10" s="30">
        <f t="shared" si="3"/>
        <v>5532</v>
      </c>
      <c r="X10" s="30">
        <f t="shared" si="3"/>
        <v>2233</v>
      </c>
      <c r="Y10" s="30">
        <f t="shared" si="3"/>
        <v>448</v>
      </c>
      <c r="Z10" s="30">
        <f t="shared" si="3"/>
        <v>112</v>
      </c>
    </row>
    <row r="11" spans="1:26" s="31" customFormat="1" ht="17.25" customHeight="1">
      <c r="A11" s="61" t="s">
        <v>59</v>
      </c>
      <c r="B11" s="29"/>
      <c r="C11" s="30">
        <f>C120</f>
        <v>47</v>
      </c>
      <c r="D11" s="30">
        <f aca="true" t="shared" si="4" ref="D11:N11">D120</f>
        <v>47</v>
      </c>
      <c r="E11" s="30">
        <f t="shared" si="4"/>
        <v>0</v>
      </c>
      <c r="F11" s="30">
        <f t="shared" si="4"/>
        <v>0</v>
      </c>
      <c r="G11" s="30">
        <f t="shared" si="4"/>
        <v>51129</v>
      </c>
      <c r="H11" s="30">
        <f t="shared" si="4"/>
        <v>29770</v>
      </c>
      <c r="I11" s="30">
        <f t="shared" si="4"/>
        <v>21359</v>
      </c>
      <c r="J11" s="30">
        <f t="shared" si="4"/>
        <v>51129</v>
      </c>
      <c r="K11" s="30">
        <f t="shared" si="4"/>
        <v>17480</v>
      </c>
      <c r="L11" s="30">
        <f t="shared" si="4"/>
        <v>16851</v>
      </c>
      <c r="M11" s="30">
        <f t="shared" si="4"/>
        <v>16798</v>
      </c>
      <c r="N11" s="30">
        <f t="shared" si="4"/>
        <v>0</v>
      </c>
      <c r="O11" s="30">
        <f>C149</f>
        <v>0</v>
      </c>
      <c r="P11" s="30">
        <f aca="true" t="shared" si="5" ref="P11:Z11">D149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2747</v>
      </c>
      <c r="U11" s="30">
        <f t="shared" si="5"/>
        <v>2086</v>
      </c>
      <c r="V11" s="30">
        <f t="shared" si="5"/>
        <v>661</v>
      </c>
      <c r="W11" s="30">
        <f t="shared" si="5"/>
        <v>2086</v>
      </c>
      <c r="X11" s="30">
        <f t="shared" si="5"/>
        <v>661</v>
      </c>
      <c r="Y11" s="30">
        <f t="shared" si="5"/>
        <v>0</v>
      </c>
      <c r="Z11" s="30">
        <f t="shared" si="5"/>
        <v>0</v>
      </c>
    </row>
    <row r="12" spans="1:26" ht="26.25" customHeight="1">
      <c r="A12" s="83" t="s">
        <v>67</v>
      </c>
      <c r="B12" s="34"/>
      <c r="C12" s="35">
        <f>SUM(D12:F12)</f>
        <v>36</v>
      </c>
      <c r="D12" s="35">
        <f>SUM(D13:D22)</f>
        <v>31</v>
      </c>
      <c r="E12" s="35">
        <f>SUM(E13:E22)</f>
        <v>1</v>
      </c>
      <c r="F12" s="35">
        <f>SUM(F13:F22)</f>
        <v>4</v>
      </c>
      <c r="G12" s="35">
        <f>H12+I12</f>
        <v>36959</v>
      </c>
      <c r="H12" s="36">
        <f>SUM(H13:H22)</f>
        <v>18616</v>
      </c>
      <c r="I12" s="36">
        <f>SUM(I13:I22)</f>
        <v>18343</v>
      </c>
      <c r="J12" s="35">
        <f>SUM(K12:N12)</f>
        <v>35542</v>
      </c>
      <c r="K12" s="36">
        <f>SUM(K13:K22)</f>
        <v>11910</v>
      </c>
      <c r="L12" s="36">
        <f>SUM(L13:L22)</f>
        <v>11795</v>
      </c>
      <c r="M12" s="36">
        <f>SUM(M13:M22)</f>
        <v>11675</v>
      </c>
      <c r="N12" s="36">
        <f>SUM(N13:N22)</f>
        <v>162</v>
      </c>
      <c r="O12" s="37">
        <f>SUM(P12:S12)</f>
        <v>1417</v>
      </c>
      <c r="P12" s="36">
        <f>SUM(P13:P22)</f>
        <v>465</v>
      </c>
      <c r="Q12" s="36">
        <f>SUM(Q13:Q22)</f>
        <v>510</v>
      </c>
      <c r="R12" s="36">
        <f>SUM(R13:R22)</f>
        <v>366</v>
      </c>
      <c r="S12" s="36">
        <f>SUM(S13:S22)</f>
        <v>76</v>
      </c>
      <c r="T12" s="35">
        <f>U12+V12</f>
        <v>2334</v>
      </c>
      <c r="U12" s="35">
        <f aca="true" t="shared" si="6" ref="U12:V15">W12+Y12</f>
        <v>1697</v>
      </c>
      <c r="V12" s="35">
        <f t="shared" si="6"/>
        <v>637</v>
      </c>
      <c r="W12" s="36">
        <f>SUM(W13:W22)</f>
        <v>1560</v>
      </c>
      <c r="X12" s="36">
        <f>SUM(X13:X22)</f>
        <v>610</v>
      </c>
      <c r="Y12" s="36">
        <f>SUM(Y13:Y22)</f>
        <v>137</v>
      </c>
      <c r="Z12" s="36">
        <f>SUM(Z13:Z22)</f>
        <v>27</v>
      </c>
    </row>
    <row r="13" spans="1:26" ht="18.75" customHeight="1">
      <c r="A13" s="84" t="s">
        <v>68</v>
      </c>
      <c r="B13" s="34"/>
      <c r="C13" s="35">
        <f>SUM(D13:F13)</f>
        <v>4</v>
      </c>
      <c r="D13" s="35">
        <v>4</v>
      </c>
      <c r="E13" s="35">
        <v>0</v>
      </c>
      <c r="F13" s="35">
        <v>0</v>
      </c>
      <c r="G13" s="35">
        <f>H13+I13</f>
        <v>4843</v>
      </c>
      <c r="H13" s="36">
        <v>2283</v>
      </c>
      <c r="I13" s="36">
        <v>2560</v>
      </c>
      <c r="J13" s="35">
        <f>SUM(K13:N13)</f>
        <v>4843</v>
      </c>
      <c r="K13" s="36">
        <v>1597</v>
      </c>
      <c r="L13" s="36">
        <v>1559</v>
      </c>
      <c r="M13" s="36">
        <v>1687</v>
      </c>
      <c r="N13" s="38">
        <v>0</v>
      </c>
      <c r="O13" s="37">
        <f>SUM(P13:S13)</f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308</v>
      </c>
      <c r="U13" s="35">
        <f t="shared" si="6"/>
        <v>218</v>
      </c>
      <c r="V13" s="35">
        <f t="shared" si="6"/>
        <v>90</v>
      </c>
      <c r="W13" s="35">
        <v>218</v>
      </c>
      <c r="X13" s="35">
        <v>90</v>
      </c>
      <c r="Y13" s="35">
        <v>0</v>
      </c>
      <c r="Z13" s="35">
        <v>0</v>
      </c>
    </row>
    <row r="14" spans="1:26" ht="18.75" customHeight="1">
      <c r="A14" s="84" t="s">
        <v>69</v>
      </c>
      <c r="B14" s="34"/>
      <c r="C14" s="35">
        <f>SUM(D14:F14)</f>
        <v>3</v>
      </c>
      <c r="D14" s="35">
        <v>1</v>
      </c>
      <c r="E14" s="35">
        <v>1</v>
      </c>
      <c r="F14" s="35">
        <v>1</v>
      </c>
      <c r="G14" s="35">
        <f>H14+I14</f>
        <v>2800</v>
      </c>
      <c r="H14" s="36">
        <v>1899</v>
      </c>
      <c r="I14" s="36">
        <v>901</v>
      </c>
      <c r="J14" s="35">
        <f>SUM(K14:N14)</f>
        <v>1710</v>
      </c>
      <c r="K14" s="36">
        <v>606</v>
      </c>
      <c r="L14" s="36">
        <v>555</v>
      </c>
      <c r="M14" s="36">
        <v>549</v>
      </c>
      <c r="N14" s="38">
        <v>0</v>
      </c>
      <c r="O14" s="37">
        <f>SUM(P14:S14)</f>
        <v>1090</v>
      </c>
      <c r="P14" s="36">
        <v>319</v>
      </c>
      <c r="Q14" s="36">
        <v>421</v>
      </c>
      <c r="R14" s="36">
        <v>312</v>
      </c>
      <c r="S14" s="36">
        <v>38</v>
      </c>
      <c r="T14" s="35">
        <f>U14+V14</f>
        <v>178</v>
      </c>
      <c r="U14" s="35">
        <f t="shared" si="6"/>
        <v>138</v>
      </c>
      <c r="V14" s="35">
        <f t="shared" si="6"/>
        <v>40</v>
      </c>
      <c r="W14" s="35">
        <v>91</v>
      </c>
      <c r="X14" s="35">
        <v>25</v>
      </c>
      <c r="Y14" s="35">
        <v>47</v>
      </c>
      <c r="Z14" s="35">
        <v>15</v>
      </c>
    </row>
    <row r="15" spans="1:26" ht="18.75" customHeight="1">
      <c r="A15" s="84" t="s">
        <v>70</v>
      </c>
      <c r="B15" s="34"/>
      <c r="C15" s="35">
        <f>SUM(D15:F15)</f>
        <v>3</v>
      </c>
      <c r="D15" s="35">
        <v>3</v>
      </c>
      <c r="E15" s="35">
        <v>0</v>
      </c>
      <c r="F15" s="35">
        <v>0</v>
      </c>
      <c r="G15" s="35">
        <f>H15+I15</f>
        <v>3502</v>
      </c>
      <c r="H15" s="36">
        <v>1879</v>
      </c>
      <c r="I15" s="36">
        <v>1623</v>
      </c>
      <c r="J15" s="35">
        <f>SUM(K15:N15)</f>
        <v>3502</v>
      </c>
      <c r="K15" s="36">
        <v>1176</v>
      </c>
      <c r="L15" s="36">
        <v>1220</v>
      </c>
      <c r="M15" s="36">
        <v>1106</v>
      </c>
      <c r="N15" s="38">
        <v>0</v>
      </c>
      <c r="O15" s="37">
        <f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197</v>
      </c>
      <c r="U15" s="35">
        <f t="shared" si="6"/>
        <v>146</v>
      </c>
      <c r="V15" s="35">
        <f t="shared" si="6"/>
        <v>51</v>
      </c>
      <c r="W15" s="35">
        <v>146</v>
      </c>
      <c r="X15" s="35">
        <v>51</v>
      </c>
      <c r="Y15" s="35">
        <v>0</v>
      </c>
      <c r="Z15" s="35">
        <v>0</v>
      </c>
    </row>
    <row r="16" spans="1:26" ht="18.75" customHeight="1">
      <c r="A16" s="84" t="s">
        <v>71</v>
      </c>
      <c r="B16" s="34"/>
      <c r="C16" s="35">
        <f aca="true" t="shared" si="7" ref="C16:C23">SUM(D16:F16)</f>
        <v>3</v>
      </c>
      <c r="D16" s="35">
        <v>2</v>
      </c>
      <c r="E16" s="35">
        <v>0</v>
      </c>
      <c r="F16" s="35">
        <v>1</v>
      </c>
      <c r="G16" s="35">
        <f aca="true" t="shared" si="8" ref="G16:G50">H16+I16</f>
        <v>3035</v>
      </c>
      <c r="H16" s="36">
        <v>1443</v>
      </c>
      <c r="I16" s="36">
        <v>1592</v>
      </c>
      <c r="J16" s="35">
        <f aca="true" t="shared" si="9" ref="J16:J50">SUM(K16:N16)</f>
        <v>2876</v>
      </c>
      <c r="K16" s="36">
        <v>858</v>
      </c>
      <c r="L16" s="36">
        <v>918</v>
      </c>
      <c r="M16" s="36">
        <v>1100</v>
      </c>
      <c r="N16" s="36">
        <v>0</v>
      </c>
      <c r="O16" s="37">
        <f aca="true" t="shared" si="10" ref="O16:O50">SUM(P16:S16)</f>
        <v>159</v>
      </c>
      <c r="P16" s="36">
        <v>79</v>
      </c>
      <c r="Q16" s="36">
        <v>43</v>
      </c>
      <c r="R16" s="36">
        <v>29</v>
      </c>
      <c r="S16" s="36">
        <v>8</v>
      </c>
      <c r="T16" s="35">
        <f aca="true" t="shared" si="11" ref="T16:T47">U16+V16</f>
        <v>213</v>
      </c>
      <c r="U16" s="35">
        <f aca="true" t="shared" si="12" ref="U16:U47">W16+Y16</f>
        <v>156</v>
      </c>
      <c r="V16" s="35">
        <f aca="true" t="shared" si="13" ref="V16:V47">X16+Z16</f>
        <v>57</v>
      </c>
      <c r="W16" s="35">
        <v>141</v>
      </c>
      <c r="X16" s="35">
        <v>56</v>
      </c>
      <c r="Y16" s="35">
        <v>15</v>
      </c>
      <c r="Z16" s="35">
        <v>1</v>
      </c>
    </row>
    <row r="17" spans="1:26" ht="18.75" customHeight="1">
      <c r="A17" s="84" t="s">
        <v>72</v>
      </c>
      <c r="B17" s="34"/>
      <c r="C17" s="35">
        <f t="shared" si="7"/>
        <v>3</v>
      </c>
      <c r="D17" s="35">
        <v>3</v>
      </c>
      <c r="E17" s="35">
        <v>0</v>
      </c>
      <c r="F17" s="35">
        <v>0</v>
      </c>
      <c r="G17" s="35">
        <f t="shared" si="8"/>
        <v>2976</v>
      </c>
      <c r="H17" s="36">
        <v>807</v>
      </c>
      <c r="I17" s="36">
        <v>2169</v>
      </c>
      <c r="J17" s="35">
        <f t="shared" si="9"/>
        <v>2976</v>
      </c>
      <c r="K17" s="36">
        <v>1025</v>
      </c>
      <c r="L17" s="36">
        <v>962</v>
      </c>
      <c r="M17" s="36">
        <v>989</v>
      </c>
      <c r="N17" s="36">
        <v>0</v>
      </c>
      <c r="O17" s="37">
        <f t="shared" si="10"/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11"/>
        <v>166</v>
      </c>
      <c r="U17" s="35">
        <f t="shared" si="12"/>
        <v>109</v>
      </c>
      <c r="V17" s="35">
        <f t="shared" si="13"/>
        <v>57</v>
      </c>
      <c r="W17" s="35">
        <v>109</v>
      </c>
      <c r="X17" s="35">
        <v>57</v>
      </c>
      <c r="Y17" s="35">
        <v>0</v>
      </c>
      <c r="Z17" s="35">
        <v>0</v>
      </c>
    </row>
    <row r="18" spans="1:26" ht="26.25" customHeight="1">
      <c r="A18" s="84" t="s">
        <v>73</v>
      </c>
      <c r="B18" s="34"/>
      <c r="C18" s="35">
        <f t="shared" si="7"/>
        <v>3</v>
      </c>
      <c r="D18" s="35">
        <v>3</v>
      </c>
      <c r="E18" s="35">
        <v>0</v>
      </c>
      <c r="F18" s="35">
        <v>0</v>
      </c>
      <c r="G18" s="35">
        <f t="shared" si="8"/>
        <v>2005</v>
      </c>
      <c r="H18" s="36">
        <v>1079</v>
      </c>
      <c r="I18" s="36">
        <v>926</v>
      </c>
      <c r="J18" s="35">
        <f t="shared" si="9"/>
        <v>2005</v>
      </c>
      <c r="K18" s="36">
        <v>640</v>
      </c>
      <c r="L18" s="36">
        <v>591</v>
      </c>
      <c r="M18" s="36">
        <v>612</v>
      </c>
      <c r="N18" s="38">
        <v>162</v>
      </c>
      <c r="O18" s="37">
        <f t="shared" si="10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1"/>
        <v>162</v>
      </c>
      <c r="U18" s="35">
        <f t="shared" si="12"/>
        <v>103</v>
      </c>
      <c r="V18" s="35">
        <f t="shared" si="13"/>
        <v>59</v>
      </c>
      <c r="W18" s="35">
        <v>103</v>
      </c>
      <c r="X18" s="35">
        <v>59</v>
      </c>
      <c r="Y18" s="35">
        <v>0</v>
      </c>
      <c r="Z18" s="35">
        <v>0</v>
      </c>
    </row>
    <row r="19" spans="1:26" ht="18.75" customHeight="1">
      <c r="A19" s="84" t="s">
        <v>74</v>
      </c>
      <c r="B19" s="34"/>
      <c r="C19" s="35">
        <f t="shared" si="7"/>
        <v>6</v>
      </c>
      <c r="D19" s="35">
        <v>4</v>
      </c>
      <c r="E19" s="35">
        <v>0</v>
      </c>
      <c r="F19" s="35">
        <v>2</v>
      </c>
      <c r="G19" s="35">
        <f t="shared" si="8"/>
        <v>5288</v>
      </c>
      <c r="H19" s="36">
        <v>2154</v>
      </c>
      <c r="I19" s="36">
        <v>3134</v>
      </c>
      <c r="J19" s="35">
        <f t="shared" si="9"/>
        <v>5120</v>
      </c>
      <c r="K19" s="36">
        <v>1765</v>
      </c>
      <c r="L19" s="36">
        <v>1698</v>
      </c>
      <c r="M19" s="36">
        <v>1657</v>
      </c>
      <c r="N19" s="38">
        <v>0</v>
      </c>
      <c r="O19" s="37">
        <f t="shared" si="10"/>
        <v>168</v>
      </c>
      <c r="P19" s="36">
        <v>67</v>
      </c>
      <c r="Q19" s="36">
        <v>46</v>
      </c>
      <c r="R19" s="36">
        <v>25</v>
      </c>
      <c r="S19" s="36">
        <v>30</v>
      </c>
      <c r="T19" s="35">
        <f t="shared" si="11"/>
        <v>395</v>
      </c>
      <c r="U19" s="35">
        <f t="shared" si="12"/>
        <v>287</v>
      </c>
      <c r="V19" s="35">
        <f t="shared" si="13"/>
        <v>108</v>
      </c>
      <c r="W19" s="35">
        <v>212</v>
      </c>
      <c r="X19" s="35">
        <v>97</v>
      </c>
      <c r="Y19" s="35">
        <v>75</v>
      </c>
      <c r="Z19" s="35">
        <v>11</v>
      </c>
    </row>
    <row r="20" spans="1:26" ht="18.75" customHeight="1">
      <c r="A20" s="84" t="s">
        <v>75</v>
      </c>
      <c r="B20" s="34"/>
      <c r="C20" s="35">
        <f t="shared" si="7"/>
        <v>4</v>
      </c>
      <c r="D20" s="35">
        <v>4</v>
      </c>
      <c r="E20" s="35">
        <v>0</v>
      </c>
      <c r="F20" s="35">
        <v>0</v>
      </c>
      <c r="G20" s="35">
        <f t="shared" si="8"/>
        <v>5065</v>
      </c>
      <c r="H20" s="36">
        <v>3190</v>
      </c>
      <c r="I20" s="36">
        <v>1875</v>
      </c>
      <c r="J20" s="35">
        <f t="shared" si="9"/>
        <v>5065</v>
      </c>
      <c r="K20" s="36">
        <v>1849</v>
      </c>
      <c r="L20" s="36">
        <v>1732</v>
      </c>
      <c r="M20" s="36">
        <v>1484</v>
      </c>
      <c r="N20" s="38">
        <v>0</v>
      </c>
      <c r="O20" s="37">
        <f t="shared" si="10"/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11"/>
        <v>297</v>
      </c>
      <c r="U20" s="35">
        <f t="shared" si="12"/>
        <v>241</v>
      </c>
      <c r="V20" s="35">
        <f t="shared" si="13"/>
        <v>56</v>
      </c>
      <c r="W20" s="35">
        <v>241</v>
      </c>
      <c r="X20" s="35">
        <v>56</v>
      </c>
      <c r="Y20" s="35">
        <v>0</v>
      </c>
      <c r="Z20" s="35">
        <v>0</v>
      </c>
    </row>
    <row r="21" spans="1:26" ht="18.75" customHeight="1">
      <c r="A21" s="84" t="s">
        <v>76</v>
      </c>
      <c r="B21" s="34"/>
      <c r="C21" s="35">
        <f t="shared" si="7"/>
        <v>3</v>
      </c>
      <c r="D21" s="35">
        <v>3</v>
      </c>
      <c r="E21" s="35">
        <v>0</v>
      </c>
      <c r="F21" s="35">
        <v>0</v>
      </c>
      <c r="G21" s="35">
        <f t="shared" si="8"/>
        <v>3840</v>
      </c>
      <c r="H21" s="36">
        <v>1983</v>
      </c>
      <c r="I21" s="36">
        <v>1857</v>
      </c>
      <c r="J21" s="35">
        <f t="shared" si="9"/>
        <v>3840</v>
      </c>
      <c r="K21" s="36">
        <v>1144</v>
      </c>
      <c r="L21" s="36">
        <v>1363</v>
      </c>
      <c r="M21" s="36">
        <v>1333</v>
      </c>
      <c r="N21" s="38">
        <v>0</v>
      </c>
      <c r="O21" s="37">
        <f t="shared" si="10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1"/>
        <v>187</v>
      </c>
      <c r="U21" s="35">
        <f t="shared" si="12"/>
        <v>124</v>
      </c>
      <c r="V21" s="35">
        <f t="shared" si="13"/>
        <v>63</v>
      </c>
      <c r="W21" s="35">
        <v>124</v>
      </c>
      <c r="X21" s="35">
        <v>63</v>
      </c>
      <c r="Y21" s="35">
        <v>0</v>
      </c>
      <c r="Z21" s="35">
        <v>0</v>
      </c>
    </row>
    <row r="22" spans="1:26" ht="18.75" customHeight="1">
      <c r="A22" s="84" t="s">
        <v>77</v>
      </c>
      <c r="B22" s="34"/>
      <c r="C22" s="35">
        <f t="shared" si="7"/>
        <v>4</v>
      </c>
      <c r="D22" s="35">
        <v>4</v>
      </c>
      <c r="E22" s="35">
        <v>0</v>
      </c>
      <c r="F22" s="35">
        <v>0</v>
      </c>
      <c r="G22" s="35">
        <f t="shared" si="8"/>
        <v>3605</v>
      </c>
      <c r="H22" s="36">
        <v>1899</v>
      </c>
      <c r="I22" s="36">
        <v>1706</v>
      </c>
      <c r="J22" s="35">
        <f t="shared" si="9"/>
        <v>3605</v>
      </c>
      <c r="K22" s="36">
        <v>1250</v>
      </c>
      <c r="L22" s="36">
        <v>1197</v>
      </c>
      <c r="M22" s="36">
        <v>1158</v>
      </c>
      <c r="N22" s="38">
        <v>0</v>
      </c>
      <c r="O22" s="37">
        <f t="shared" si="10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1"/>
        <v>231</v>
      </c>
      <c r="U22" s="35">
        <f t="shared" si="12"/>
        <v>175</v>
      </c>
      <c r="V22" s="35">
        <f t="shared" si="13"/>
        <v>56</v>
      </c>
      <c r="W22" s="35">
        <v>175</v>
      </c>
      <c r="X22" s="35">
        <v>56</v>
      </c>
      <c r="Y22" s="35">
        <v>0</v>
      </c>
      <c r="Z22" s="35">
        <v>0</v>
      </c>
    </row>
    <row r="23" spans="1:26" ht="26.25" customHeight="1">
      <c r="A23" s="83" t="s">
        <v>78</v>
      </c>
      <c r="B23" s="34"/>
      <c r="C23" s="35">
        <f t="shared" si="7"/>
        <v>15</v>
      </c>
      <c r="D23" s="35">
        <v>13</v>
      </c>
      <c r="E23" s="35">
        <v>0</v>
      </c>
      <c r="F23" s="35">
        <v>2</v>
      </c>
      <c r="G23" s="35">
        <f t="shared" si="8"/>
        <v>13952</v>
      </c>
      <c r="H23" s="36">
        <v>7248</v>
      </c>
      <c r="I23" s="36">
        <v>6704</v>
      </c>
      <c r="J23" s="35">
        <f t="shared" si="9"/>
        <v>13685</v>
      </c>
      <c r="K23" s="36">
        <v>4675</v>
      </c>
      <c r="L23" s="36">
        <v>4570</v>
      </c>
      <c r="M23" s="36">
        <v>4440</v>
      </c>
      <c r="N23" s="38">
        <v>0</v>
      </c>
      <c r="O23" s="37">
        <f t="shared" si="10"/>
        <v>267</v>
      </c>
      <c r="P23" s="36">
        <v>86</v>
      </c>
      <c r="Q23" s="36">
        <v>47</v>
      </c>
      <c r="R23" s="36">
        <v>74</v>
      </c>
      <c r="S23" s="36">
        <v>60</v>
      </c>
      <c r="T23" s="35">
        <f t="shared" si="11"/>
        <v>830</v>
      </c>
      <c r="U23" s="35">
        <f t="shared" si="12"/>
        <v>627</v>
      </c>
      <c r="V23" s="35">
        <f t="shared" si="13"/>
        <v>203</v>
      </c>
      <c r="W23" s="35">
        <v>602</v>
      </c>
      <c r="X23" s="35">
        <v>199</v>
      </c>
      <c r="Y23" s="35">
        <v>25</v>
      </c>
      <c r="Z23" s="35">
        <v>4</v>
      </c>
    </row>
    <row r="24" spans="1:26" ht="18.75" customHeight="1">
      <c r="A24" s="83" t="s">
        <v>79</v>
      </c>
      <c r="B24" s="34"/>
      <c r="C24" s="35">
        <f>SUM(D24:F24)</f>
        <v>7</v>
      </c>
      <c r="D24" s="35">
        <v>5</v>
      </c>
      <c r="E24" s="35">
        <v>0</v>
      </c>
      <c r="F24" s="35">
        <v>2</v>
      </c>
      <c r="G24" s="35">
        <f t="shared" si="8"/>
        <v>5938</v>
      </c>
      <c r="H24" s="36">
        <v>3272</v>
      </c>
      <c r="I24" s="36">
        <v>2666</v>
      </c>
      <c r="J24" s="35">
        <f t="shared" si="9"/>
        <v>5805</v>
      </c>
      <c r="K24" s="36">
        <v>2009</v>
      </c>
      <c r="L24" s="36">
        <v>1914</v>
      </c>
      <c r="M24" s="36">
        <v>1882</v>
      </c>
      <c r="N24" s="38">
        <v>0</v>
      </c>
      <c r="O24" s="37">
        <f t="shared" si="10"/>
        <v>133</v>
      </c>
      <c r="P24" s="36">
        <v>44</v>
      </c>
      <c r="Q24" s="36">
        <v>42</v>
      </c>
      <c r="R24" s="36">
        <v>28</v>
      </c>
      <c r="S24" s="36">
        <v>19</v>
      </c>
      <c r="T24" s="35">
        <f t="shared" si="11"/>
        <v>410</v>
      </c>
      <c r="U24" s="35">
        <f t="shared" si="12"/>
        <v>330</v>
      </c>
      <c r="V24" s="35">
        <f t="shared" si="13"/>
        <v>80</v>
      </c>
      <c r="W24" s="35">
        <v>314</v>
      </c>
      <c r="X24" s="35">
        <v>78</v>
      </c>
      <c r="Y24" s="35">
        <v>16</v>
      </c>
      <c r="Z24" s="35">
        <v>2</v>
      </c>
    </row>
    <row r="25" spans="1:26" ht="18.75" customHeight="1">
      <c r="A25" s="83" t="s">
        <v>80</v>
      </c>
      <c r="B25" s="34"/>
      <c r="C25" s="35">
        <f aca="true" t="shared" si="14" ref="C25:C35">SUM(D25:F25)</f>
        <v>8</v>
      </c>
      <c r="D25" s="35">
        <v>6</v>
      </c>
      <c r="E25" s="35">
        <v>0</v>
      </c>
      <c r="F25" s="35">
        <v>2</v>
      </c>
      <c r="G25" s="35">
        <f t="shared" si="8"/>
        <v>6737</v>
      </c>
      <c r="H25" s="36">
        <v>3577</v>
      </c>
      <c r="I25" s="36">
        <v>3160</v>
      </c>
      <c r="J25" s="35">
        <f t="shared" si="9"/>
        <v>6326</v>
      </c>
      <c r="K25" s="36">
        <v>2213</v>
      </c>
      <c r="L25" s="36">
        <v>2079</v>
      </c>
      <c r="M25" s="36">
        <v>2034</v>
      </c>
      <c r="N25" s="38">
        <v>0</v>
      </c>
      <c r="O25" s="37">
        <f t="shared" si="10"/>
        <v>411</v>
      </c>
      <c r="P25" s="36">
        <v>164</v>
      </c>
      <c r="Q25" s="36">
        <v>93</v>
      </c>
      <c r="R25" s="36">
        <v>91</v>
      </c>
      <c r="S25" s="36">
        <v>63</v>
      </c>
      <c r="T25" s="35">
        <f t="shared" si="11"/>
        <v>470</v>
      </c>
      <c r="U25" s="35">
        <f t="shared" si="12"/>
        <v>339</v>
      </c>
      <c r="V25" s="35">
        <f t="shared" si="13"/>
        <v>131</v>
      </c>
      <c r="W25" s="35">
        <v>305</v>
      </c>
      <c r="X25" s="35">
        <v>126</v>
      </c>
      <c r="Y25" s="35">
        <v>34</v>
      </c>
      <c r="Z25" s="35">
        <v>5</v>
      </c>
    </row>
    <row r="26" spans="1:26" ht="18.75" customHeight="1">
      <c r="A26" s="83" t="s">
        <v>81</v>
      </c>
      <c r="B26" s="34"/>
      <c r="C26" s="35">
        <f t="shared" si="14"/>
        <v>1</v>
      </c>
      <c r="D26" s="35">
        <v>1</v>
      </c>
      <c r="E26" s="35">
        <v>0</v>
      </c>
      <c r="F26" s="35">
        <v>0</v>
      </c>
      <c r="G26" s="35">
        <f t="shared" si="8"/>
        <v>1167</v>
      </c>
      <c r="H26" s="36">
        <v>632</v>
      </c>
      <c r="I26" s="36">
        <v>535</v>
      </c>
      <c r="J26" s="35">
        <f t="shared" si="9"/>
        <v>1167</v>
      </c>
      <c r="K26" s="36">
        <v>395</v>
      </c>
      <c r="L26" s="36">
        <v>392</v>
      </c>
      <c r="M26" s="36">
        <v>380</v>
      </c>
      <c r="N26" s="38">
        <v>0</v>
      </c>
      <c r="O26" s="37">
        <f t="shared" si="10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1"/>
        <v>87</v>
      </c>
      <c r="U26" s="35">
        <f t="shared" si="12"/>
        <v>69</v>
      </c>
      <c r="V26" s="35">
        <f t="shared" si="13"/>
        <v>18</v>
      </c>
      <c r="W26" s="35">
        <v>69</v>
      </c>
      <c r="X26" s="35">
        <v>18</v>
      </c>
      <c r="Y26" s="35">
        <v>0</v>
      </c>
      <c r="Z26" s="35">
        <v>0</v>
      </c>
    </row>
    <row r="27" spans="1:26" ht="18.75" customHeight="1">
      <c r="A27" s="83" t="s">
        <v>82</v>
      </c>
      <c r="B27" s="34"/>
      <c r="C27" s="35">
        <f t="shared" si="14"/>
        <v>2</v>
      </c>
      <c r="D27" s="35">
        <v>1</v>
      </c>
      <c r="E27" s="35">
        <v>0</v>
      </c>
      <c r="F27" s="35">
        <v>1</v>
      </c>
      <c r="G27" s="35">
        <f t="shared" si="8"/>
        <v>1745</v>
      </c>
      <c r="H27" s="36">
        <v>942</v>
      </c>
      <c r="I27" s="36">
        <v>803</v>
      </c>
      <c r="J27" s="35">
        <f t="shared" si="9"/>
        <v>1702</v>
      </c>
      <c r="K27" s="36">
        <v>564</v>
      </c>
      <c r="L27" s="36">
        <v>560</v>
      </c>
      <c r="M27" s="36">
        <v>558</v>
      </c>
      <c r="N27" s="36">
        <v>20</v>
      </c>
      <c r="O27" s="37">
        <f t="shared" si="10"/>
        <v>43</v>
      </c>
      <c r="P27" s="36">
        <v>13</v>
      </c>
      <c r="Q27" s="36">
        <v>11</v>
      </c>
      <c r="R27" s="36">
        <v>7</v>
      </c>
      <c r="S27" s="36">
        <v>12</v>
      </c>
      <c r="T27" s="35">
        <f t="shared" si="11"/>
        <v>128</v>
      </c>
      <c r="U27" s="35">
        <f t="shared" si="12"/>
        <v>99</v>
      </c>
      <c r="V27" s="35">
        <f t="shared" si="13"/>
        <v>29</v>
      </c>
      <c r="W27" s="35">
        <v>92</v>
      </c>
      <c r="X27" s="35">
        <v>27</v>
      </c>
      <c r="Y27" s="35">
        <v>7</v>
      </c>
      <c r="Z27" s="35">
        <v>2</v>
      </c>
    </row>
    <row r="28" spans="1:26" ht="26.25" customHeight="1">
      <c r="A28" s="83" t="s">
        <v>83</v>
      </c>
      <c r="B28" s="34"/>
      <c r="C28" s="35">
        <f t="shared" si="14"/>
        <v>6</v>
      </c>
      <c r="D28" s="35">
        <v>5</v>
      </c>
      <c r="E28" s="35">
        <v>0</v>
      </c>
      <c r="F28" s="35">
        <v>1</v>
      </c>
      <c r="G28" s="35">
        <f t="shared" si="8"/>
        <v>5251</v>
      </c>
      <c r="H28" s="36">
        <v>2440</v>
      </c>
      <c r="I28" s="36">
        <v>2811</v>
      </c>
      <c r="J28" s="35">
        <f t="shared" si="9"/>
        <v>5136</v>
      </c>
      <c r="K28" s="36">
        <v>1733</v>
      </c>
      <c r="L28" s="36">
        <v>1694</v>
      </c>
      <c r="M28" s="36">
        <v>1709</v>
      </c>
      <c r="N28" s="38">
        <v>0</v>
      </c>
      <c r="O28" s="37">
        <f t="shared" si="10"/>
        <v>115</v>
      </c>
      <c r="P28" s="36">
        <v>38</v>
      </c>
      <c r="Q28" s="36">
        <v>28</v>
      </c>
      <c r="R28" s="36">
        <v>22</v>
      </c>
      <c r="S28" s="36">
        <v>27</v>
      </c>
      <c r="T28" s="35">
        <f t="shared" si="11"/>
        <v>335</v>
      </c>
      <c r="U28" s="35">
        <f t="shared" si="12"/>
        <v>229</v>
      </c>
      <c r="V28" s="35">
        <f t="shared" si="13"/>
        <v>106</v>
      </c>
      <c r="W28" s="35">
        <v>222</v>
      </c>
      <c r="X28" s="35">
        <v>104</v>
      </c>
      <c r="Y28" s="35">
        <v>7</v>
      </c>
      <c r="Z28" s="35">
        <v>2</v>
      </c>
    </row>
    <row r="29" spans="1:26" ht="18.75" customHeight="1">
      <c r="A29" s="83" t="s">
        <v>84</v>
      </c>
      <c r="B29" s="34"/>
      <c r="C29" s="35">
        <f t="shared" si="14"/>
        <v>4</v>
      </c>
      <c r="D29" s="35">
        <v>3</v>
      </c>
      <c r="E29" s="35">
        <v>0</v>
      </c>
      <c r="F29" s="35">
        <v>1</v>
      </c>
      <c r="G29" s="35">
        <f t="shared" si="8"/>
        <v>2913</v>
      </c>
      <c r="H29" s="36">
        <v>1589</v>
      </c>
      <c r="I29" s="36">
        <v>1324</v>
      </c>
      <c r="J29" s="35">
        <f t="shared" si="9"/>
        <v>2827</v>
      </c>
      <c r="K29" s="36">
        <v>977</v>
      </c>
      <c r="L29" s="36">
        <v>943</v>
      </c>
      <c r="M29" s="36">
        <v>907</v>
      </c>
      <c r="N29" s="38">
        <v>0</v>
      </c>
      <c r="O29" s="37">
        <f t="shared" si="10"/>
        <v>86</v>
      </c>
      <c r="P29" s="36">
        <v>28</v>
      </c>
      <c r="Q29" s="36">
        <v>26</v>
      </c>
      <c r="R29" s="36">
        <v>14</v>
      </c>
      <c r="S29" s="36">
        <v>18</v>
      </c>
      <c r="T29" s="35">
        <f t="shared" si="11"/>
        <v>176</v>
      </c>
      <c r="U29" s="35">
        <f t="shared" si="12"/>
        <v>129</v>
      </c>
      <c r="V29" s="35">
        <f t="shared" si="13"/>
        <v>47</v>
      </c>
      <c r="W29" s="35">
        <v>123</v>
      </c>
      <c r="X29" s="35">
        <v>43</v>
      </c>
      <c r="Y29" s="35">
        <v>6</v>
      </c>
      <c r="Z29" s="35">
        <v>4</v>
      </c>
    </row>
    <row r="30" spans="1:26" ht="18.75" customHeight="1">
      <c r="A30" s="83" t="s">
        <v>85</v>
      </c>
      <c r="B30" s="34"/>
      <c r="C30" s="35">
        <f t="shared" si="14"/>
        <v>2</v>
      </c>
      <c r="D30" s="35">
        <v>2</v>
      </c>
      <c r="E30" s="35">
        <v>0</v>
      </c>
      <c r="F30" s="35">
        <v>0</v>
      </c>
      <c r="G30" s="35">
        <f t="shared" si="8"/>
        <v>3054</v>
      </c>
      <c r="H30" s="36">
        <v>1645</v>
      </c>
      <c r="I30" s="36">
        <v>1409</v>
      </c>
      <c r="J30" s="35">
        <f t="shared" si="9"/>
        <v>3054</v>
      </c>
      <c r="K30" s="36">
        <v>1040</v>
      </c>
      <c r="L30" s="36">
        <v>970</v>
      </c>
      <c r="M30" s="36">
        <v>1044</v>
      </c>
      <c r="N30" s="38">
        <v>0</v>
      </c>
      <c r="O30" s="37">
        <f t="shared" si="10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1"/>
        <v>181</v>
      </c>
      <c r="U30" s="35">
        <f t="shared" si="12"/>
        <v>133</v>
      </c>
      <c r="V30" s="35">
        <f t="shared" si="13"/>
        <v>48</v>
      </c>
      <c r="W30" s="35">
        <v>133</v>
      </c>
      <c r="X30" s="35">
        <v>48</v>
      </c>
      <c r="Y30" s="35">
        <v>0</v>
      </c>
      <c r="Z30" s="35">
        <v>0</v>
      </c>
    </row>
    <row r="31" spans="1:26" ht="18.75" customHeight="1">
      <c r="A31" s="83" t="s">
        <v>86</v>
      </c>
      <c r="B31" s="34"/>
      <c r="C31" s="35">
        <f t="shared" si="14"/>
        <v>7</v>
      </c>
      <c r="D31" s="35">
        <v>5</v>
      </c>
      <c r="E31" s="35">
        <v>0</v>
      </c>
      <c r="F31" s="35">
        <v>2</v>
      </c>
      <c r="G31" s="35">
        <f t="shared" si="8"/>
        <v>5959</v>
      </c>
      <c r="H31" s="36">
        <v>3278</v>
      </c>
      <c r="I31" s="36">
        <v>2681</v>
      </c>
      <c r="J31" s="35">
        <f t="shared" si="9"/>
        <v>5825</v>
      </c>
      <c r="K31" s="36">
        <v>1986</v>
      </c>
      <c r="L31" s="36">
        <v>1788</v>
      </c>
      <c r="M31" s="36">
        <v>2051</v>
      </c>
      <c r="N31" s="38">
        <v>0</v>
      </c>
      <c r="O31" s="37">
        <f t="shared" si="10"/>
        <v>134</v>
      </c>
      <c r="P31" s="36">
        <v>53</v>
      </c>
      <c r="Q31" s="36">
        <v>29</v>
      </c>
      <c r="R31" s="36">
        <v>36</v>
      </c>
      <c r="S31" s="36">
        <v>16</v>
      </c>
      <c r="T31" s="35">
        <f t="shared" si="11"/>
        <v>376</v>
      </c>
      <c r="U31" s="35">
        <f t="shared" si="12"/>
        <v>288</v>
      </c>
      <c r="V31" s="35">
        <f t="shared" si="13"/>
        <v>88</v>
      </c>
      <c r="W31" s="35">
        <v>272</v>
      </c>
      <c r="X31" s="35">
        <v>86</v>
      </c>
      <c r="Y31" s="35">
        <v>16</v>
      </c>
      <c r="Z31" s="35">
        <v>2</v>
      </c>
    </row>
    <row r="32" spans="1:26" ht="18.75" customHeight="1">
      <c r="A32" s="83" t="s">
        <v>87</v>
      </c>
      <c r="B32" s="34"/>
      <c r="C32" s="35">
        <f t="shared" si="14"/>
        <v>3</v>
      </c>
      <c r="D32" s="35">
        <v>2</v>
      </c>
      <c r="E32" s="35">
        <v>0</v>
      </c>
      <c r="F32" s="35">
        <v>1</v>
      </c>
      <c r="G32" s="35">
        <f t="shared" si="8"/>
        <v>3449</v>
      </c>
      <c r="H32" s="36">
        <v>1958</v>
      </c>
      <c r="I32" s="36">
        <v>1491</v>
      </c>
      <c r="J32" s="35">
        <f t="shared" si="9"/>
        <v>3387</v>
      </c>
      <c r="K32" s="36">
        <v>1131</v>
      </c>
      <c r="L32" s="36">
        <v>1111</v>
      </c>
      <c r="M32" s="36">
        <v>1145</v>
      </c>
      <c r="N32" s="38">
        <v>0</v>
      </c>
      <c r="O32" s="37">
        <f t="shared" si="10"/>
        <v>62</v>
      </c>
      <c r="P32" s="36">
        <v>18</v>
      </c>
      <c r="Q32" s="36">
        <v>18</v>
      </c>
      <c r="R32" s="36">
        <v>14</v>
      </c>
      <c r="S32" s="36">
        <v>12</v>
      </c>
      <c r="T32" s="35">
        <f t="shared" si="11"/>
        <v>186</v>
      </c>
      <c r="U32" s="35">
        <f t="shared" si="12"/>
        <v>146</v>
      </c>
      <c r="V32" s="35">
        <f t="shared" si="13"/>
        <v>40</v>
      </c>
      <c r="W32" s="35">
        <v>139</v>
      </c>
      <c r="X32" s="35">
        <v>38</v>
      </c>
      <c r="Y32" s="35">
        <v>7</v>
      </c>
      <c r="Z32" s="35">
        <v>2</v>
      </c>
    </row>
    <row r="33" spans="1:26" ht="26.25" customHeight="1">
      <c r="A33" s="83" t="s">
        <v>88</v>
      </c>
      <c r="B33" s="34"/>
      <c r="C33" s="35">
        <f t="shared" si="14"/>
        <v>6</v>
      </c>
      <c r="D33" s="35">
        <v>5</v>
      </c>
      <c r="E33" s="35">
        <v>0</v>
      </c>
      <c r="F33" s="35">
        <v>1</v>
      </c>
      <c r="G33" s="35">
        <f t="shared" si="8"/>
        <v>6272</v>
      </c>
      <c r="H33" s="36">
        <v>3815</v>
      </c>
      <c r="I33" s="36">
        <v>2457</v>
      </c>
      <c r="J33" s="35">
        <f t="shared" si="9"/>
        <v>6108</v>
      </c>
      <c r="K33" s="36">
        <v>2038</v>
      </c>
      <c r="L33" s="36">
        <v>2023</v>
      </c>
      <c r="M33" s="36">
        <v>2047</v>
      </c>
      <c r="N33" s="38">
        <v>0</v>
      </c>
      <c r="O33" s="37">
        <f t="shared" si="10"/>
        <v>164</v>
      </c>
      <c r="P33" s="36">
        <v>82</v>
      </c>
      <c r="Q33" s="36">
        <v>35</v>
      </c>
      <c r="R33" s="36">
        <v>23</v>
      </c>
      <c r="S33" s="36">
        <v>24</v>
      </c>
      <c r="T33" s="35">
        <f t="shared" si="11"/>
        <v>394</v>
      </c>
      <c r="U33" s="35">
        <f t="shared" si="12"/>
        <v>298</v>
      </c>
      <c r="V33" s="35">
        <f t="shared" si="13"/>
        <v>96</v>
      </c>
      <c r="W33" s="35">
        <v>285</v>
      </c>
      <c r="X33" s="35">
        <v>94</v>
      </c>
      <c r="Y33" s="35">
        <v>13</v>
      </c>
      <c r="Z33" s="35">
        <v>2</v>
      </c>
    </row>
    <row r="34" spans="1:26" ht="18.75" customHeight="1">
      <c r="A34" s="83" t="s">
        <v>89</v>
      </c>
      <c r="B34" s="34"/>
      <c r="C34" s="35">
        <f t="shared" si="14"/>
        <v>6</v>
      </c>
      <c r="D34" s="35">
        <v>5</v>
      </c>
      <c r="E34" s="35">
        <v>1</v>
      </c>
      <c r="F34" s="35">
        <v>0</v>
      </c>
      <c r="G34" s="35">
        <f t="shared" si="8"/>
        <v>4735</v>
      </c>
      <c r="H34" s="36">
        <v>2353</v>
      </c>
      <c r="I34" s="36">
        <v>2382</v>
      </c>
      <c r="J34" s="35">
        <f t="shared" si="9"/>
        <v>4274</v>
      </c>
      <c r="K34" s="36">
        <v>1486</v>
      </c>
      <c r="L34" s="36">
        <v>1455</v>
      </c>
      <c r="M34" s="36">
        <v>1333</v>
      </c>
      <c r="N34" s="38">
        <v>0</v>
      </c>
      <c r="O34" s="37">
        <f t="shared" si="10"/>
        <v>461</v>
      </c>
      <c r="P34" s="36">
        <v>237</v>
      </c>
      <c r="Q34" s="36">
        <v>189</v>
      </c>
      <c r="R34" s="36">
        <v>15</v>
      </c>
      <c r="S34" s="36">
        <v>20</v>
      </c>
      <c r="T34" s="35">
        <f t="shared" si="11"/>
        <v>300</v>
      </c>
      <c r="U34" s="35">
        <f t="shared" si="12"/>
        <v>219</v>
      </c>
      <c r="V34" s="35">
        <f t="shared" si="13"/>
        <v>81</v>
      </c>
      <c r="W34" s="35">
        <v>194</v>
      </c>
      <c r="X34" s="35">
        <v>71</v>
      </c>
      <c r="Y34" s="35">
        <v>25</v>
      </c>
      <c r="Z34" s="35">
        <v>10</v>
      </c>
    </row>
    <row r="35" spans="1:26" ht="18.75" customHeight="1">
      <c r="A35" s="83" t="s">
        <v>90</v>
      </c>
      <c r="B35" s="34"/>
      <c r="C35" s="35">
        <f t="shared" si="14"/>
        <v>4</v>
      </c>
      <c r="D35" s="35">
        <v>3</v>
      </c>
      <c r="E35" s="35">
        <v>1</v>
      </c>
      <c r="F35" s="35">
        <v>0</v>
      </c>
      <c r="G35" s="35">
        <f t="shared" si="8"/>
        <v>2335</v>
      </c>
      <c r="H35" s="36">
        <v>1000</v>
      </c>
      <c r="I35" s="36">
        <v>1335</v>
      </c>
      <c r="J35" s="35">
        <f t="shared" si="9"/>
        <v>1976</v>
      </c>
      <c r="K35" s="36">
        <v>716</v>
      </c>
      <c r="L35" s="36">
        <v>672</v>
      </c>
      <c r="M35" s="36">
        <v>588</v>
      </c>
      <c r="N35" s="38">
        <v>0</v>
      </c>
      <c r="O35" s="37">
        <f t="shared" si="10"/>
        <v>359</v>
      </c>
      <c r="P35" s="36">
        <v>125</v>
      </c>
      <c r="Q35" s="36">
        <v>113</v>
      </c>
      <c r="R35" s="36">
        <v>91</v>
      </c>
      <c r="S35" s="36">
        <v>30</v>
      </c>
      <c r="T35" s="35">
        <f t="shared" si="11"/>
        <v>182</v>
      </c>
      <c r="U35" s="35">
        <f t="shared" si="12"/>
        <v>124</v>
      </c>
      <c r="V35" s="35">
        <f t="shared" si="13"/>
        <v>58</v>
      </c>
      <c r="W35" s="35">
        <v>94</v>
      </c>
      <c r="X35" s="35">
        <v>49</v>
      </c>
      <c r="Y35" s="35">
        <v>30</v>
      </c>
      <c r="Z35" s="35">
        <v>9</v>
      </c>
    </row>
    <row r="36" spans="1:26" ht="18.75" customHeight="1">
      <c r="A36" s="83" t="s">
        <v>91</v>
      </c>
      <c r="B36" s="34"/>
      <c r="C36" s="35">
        <f>SUM(D36:F36)</f>
        <v>3</v>
      </c>
      <c r="D36" s="35">
        <v>2</v>
      </c>
      <c r="E36" s="35">
        <v>0</v>
      </c>
      <c r="F36" s="35">
        <v>1</v>
      </c>
      <c r="G36" s="35">
        <f t="shared" si="8"/>
        <v>1614</v>
      </c>
      <c r="H36" s="36">
        <v>495</v>
      </c>
      <c r="I36" s="36">
        <v>1119</v>
      </c>
      <c r="J36" s="35">
        <f t="shared" si="9"/>
        <v>1527</v>
      </c>
      <c r="K36" s="36">
        <v>483</v>
      </c>
      <c r="L36" s="36">
        <v>471</v>
      </c>
      <c r="M36" s="36">
        <v>573</v>
      </c>
      <c r="N36" s="38">
        <v>0</v>
      </c>
      <c r="O36" s="37">
        <f t="shared" si="10"/>
        <v>87</v>
      </c>
      <c r="P36" s="36">
        <v>36</v>
      </c>
      <c r="Q36" s="36">
        <v>23</v>
      </c>
      <c r="R36" s="36">
        <v>11</v>
      </c>
      <c r="S36" s="36">
        <v>17</v>
      </c>
      <c r="T36" s="35">
        <f t="shared" si="11"/>
        <v>120</v>
      </c>
      <c r="U36" s="35">
        <f t="shared" si="12"/>
        <v>80</v>
      </c>
      <c r="V36" s="35">
        <f t="shared" si="13"/>
        <v>40</v>
      </c>
      <c r="W36" s="35">
        <v>71</v>
      </c>
      <c r="X36" s="35">
        <v>39</v>
      </c>
      <c r="Y36" s="35">
        <v>9</v>
      </c>
      <c r="Z36" s="35">
        <v>1</v>
      </c>
    </row>
    <row r="37" spans="1:26" ht="18.75" customHeight="1">
      <c r="A37" s="83" t="s">
        <v>92</v>
      </c>
      <c r="B37" s="34"/>
      <c r="C37" s="35">
        <f>SUM(D37:F37)</f>
        <v>6</v>
      </c>
      <c r="D37" s="35">
        <v>5</v>
      </c>
      <c r="E37" s="35">
        <v>0</v>
      </c>
      <c r="F37" s="35">
        <v>1</v>
      </c>
      <c r="G37" s="35">
        <f t="shared" si="8"/>
        <v>4644</v>
      </c>
      <c r="H37" s="36">
        <v>2415</v>
      </c>
      <c r="I37" s="36">
        <v>2229</v>
      </c>
      <c r="J37" s="35">
        <f t="shared" si="9"/>
        <v>4574</v>
      </c>
      <c r="K37" s="36">
        <v>1550</v>
      </c>
      <c r="L37" s="36">
        <v>1487</v>
      </c>
      <c r="M37" s="36">
        <v>1511</v>
      </c>
      <c r="N37" s="38">
        <v>26</v>
      </c>
      <c r="O37" s="37">
        <f t="shared" si="10"/>
        <v>70</v>
      </c>
      <c r="P37" s="36">
        <v>29</v>
      </c>
      <c r="Q37" s="36">
        <v>19</v>
      </c>
      <c r="R37" s="36">
        <v>16</v>
      </c>
      <c r="S37" s="36">
        <v>6</v>
      </c>
      <c r="T37" s="35">
        <f t="shared" si="11"/>
        <v>280</v>
      </c>
      <c r="U37" s="35">
        <f t="shared" si="12"/>
        <v>224</v>
      </c>
      <c r="V37" s="35">
        <f t="shared" si="13"/>
        <v>56</v>
      </c>
      <c r="W37" s="35">
        <v>215</v>
      </c>
      <c r="X37" s="35">
        <v>55</v>
      </c>
      <c r="Y37" s="35">
        <v>9</v>
      </c>
      <c r="Z37" s="35">
        <v>1</v>
      </c>
    </row>
    <row r="38" spans="1:26" ht="26.25" customHeight="1">
      <c r="A38" s="83" t="s">
        <v>93</v>
      </c>
      <c r="B38" s="34"/>
      <c r="C38" s="35">
        <f>SUM(D38:F38)</f>
        <v>5</v>
      </c>
      <c r="D38" s="35">
        <v>4</v>
      </c>
      <c r="E38" s="35">
        <v>0</v>
      </c>
      <c r="F38" s="35">
        <v>1</v>
      </c>
      <c r="G38" s="35">
        <f t="shared" si="8"/>
        <v>4339</v>
      </c>
      <c r="H38" s="36">
        <v>2334</v>
      </c>
      <c r="I38" s="36">
        <v>2005</v>
      </c>
      <c r="J38" s="35">
        <f t="shared" si="9"/>
        <v>4222</v>
      </c>
      <c r="K38" s="36">
        <v>1609</v>
      </c>
      <c r="L38" s="36">
        <v>1405</v>
      </c>
      <c r="M38" s="36">
        <v>1208</v>
      </c>
      <c r="N38" s="36">
        <v>0</v>
      </c>
      <c r="O38" s="37">
        <f t="shared" si="10"/>
        <v>117</v>
      </c>
      <c r="P38" s="36">
        <v>41</v>
      </c>
      <c r="Q38" s="36">
        <v>25</v>
      </c>
      <c r="R38" s="36">
        <v>27</v>
      </c>
      <c r="S38" s="36">
        <v>24</v>
      </c>
      <c r="T38" s="35">
        <f t="shared" si="11"/>
        <v>262</v>
      </c>
      <c r="U38" s="35">
        <f t="shared" si="12"/>
        <v>187</v>
      </c>
      <c r="V38" s="35">
        <f t="shared" si="13"/>
        <v>75</v>
      </c>
      <c r="W38" s="35">
        <v>179</v>
      </c>
      <c r="X38" s="35">
        <v>74</v>
      </c>
      <c r="Y38" s="35">
        <v>8</v>
      </c>
      <c r="Z38" s="35">
        <v>1</v>
      </c>
    </row>
    <row r="39" spans="1:26" ht="18.75" customHeight="1">
      <c r="A39" s="83" t="s">
        <v>94</v>
      </c>
      <c r="B39" s="34"/>
      <c r="C39" s="35">
        <f aca="true" t="shared" si="15" ref="C39:C48">SUM(D39:F39)</f>
        <v>4</v>
      </c>
      <c r="D39" s="35">
        <v>3</v>
      </c>
      <c r="E39" s="35">
        <v>0</v>
      </c>
      <c r="F39" s="35">
        <v>1</v>
      </c>
      <c r="G39" s="35">
        <f t="shared" si="8"/>
        <v>3205</v>
      </c>
      <c r="H39" s="36">
        <v>1427</v>
      </c>
      <c r="I39" s="36">
        <v>1778</v>
      </c>
      <c r="J39" s="35">
        <f t="shared" si="9"/>
        <v>3086</v>
      </c>
      <c r="K39" s="36">
        <v>1094</v>
      </c>
      <c r="L39" s="36">
        <v>1019</v>
      </c>
      <c r="M39" s="36">
        <v>973</v>
      </c>
      <c r="N39" s="38">
        <v>0</v>
      </c>
      <c r="O39" s="37">
        <f t="shared" si="10"/>
        <v>119</v>
      </c>
      <c r="P39" s="36">
        <v>38</v>
      </c>
      <c r="Q39" s="36">
        <v>28</v>
      </c>
      <c r="R39" s="36">
        <v>26</v>
      </c>
      <c r="S39" s="36">
        <v>27</v>
      </c>
      <c r="T39" s="35">
        <f t="shared" si="11"/>
        <v>206</v>
      </c>
      <c r="U39" s="35">
        <f t="shared" si="12"/>
        <v>141</v>
      </c>
      <c r="V39" s="35">
        <f t="shared" si="13"/>
        <v>65</v>
      </c>
      <c r="W39" s="35">
        <v>133</v>
      </c>
      <c r="X39" s="35">
        <v>64</v>
      </c>
      <c r="Y39" s="35">
        <v>8</v>
      </c>
      <c r="Z39" s="35">
        <v>1</v>
      </c>
    </row>
    <row r="40" spans="1:26" ht="18.75" customHeight="1">
      <c r="A40" s="83" t="s">
        <v>95</v>
      </c>
      <c r="B40" s="34"/>
      <c r="C40" s="35">
        <f t="shared" si="15"/>
        <v>7</v>
      </c>
      <c r="D40" s="35">
        <v>6</v>
      </c>
      <c r="E40" s="35">
        <v>0</v>
      </c>
      <c r="F40" s="35">
        <v>1</v>
      </c>
      <c r="G40" s="35">
        <f t="shared" si="8"/>
        <v>6920</v>
      </c>
      <c r="H40" s="36">
        <v>3656</v>
      </c>
      <c r="I40" s="36">
        <v>3264</v>
      </c>
      <c r="J40" s="35">
        <f t="shared" si="9"/>
        <v>6741</v>
      </c>
      <c r="K40" s="36">
        <v>2272</v>
      </c>
      <c r="L40" s="36">
        <v>2239</v>
      </c>
      <c r="M40" s="36">
        <v>2230</v>
      </c>
      <c r="N40" s="38">
        <v>0</v>
      </c>
      <c r="O40" s="37">
        <f t="shared" si="10"/>
        <v>179</v>
      </c>
      <c r="P40" s="36">
        <v>75</v>
      </c>
      <c r="Q40" s="36">
        <v>48</v>
      </c>
      <c r="R40" s="36">
        <v>21</v>
      </c>
      <c r="S40" s="36">
        <v>35</v>
      </c>
      <c r="T40" s="35">
        <f t="shared" si="11"/>
        <v>428</v>
      </c>
      <c r="U40" s="35">
        <f t="shared" si="12"/>
        <v>308</v>
      </c>
      <c r="V40" s="35">
        <f t="shared" si="13"/>
        <v>120</v>
      </c>
      <c r="W40" s="35">
        <v>295</v>
      </c>
      <c r="X40" s="35">
        <v>118</v>
      </c>
      <c r="Y40" s="35">
        <v>13</v>
      </c>
      <c r="Z40" s="35">
        <v>2</v>
      </c>
    </row>
    <row r="41" spans="1:26" ht="18.75" customHeight="1">
      <c r="A41" s="83" t="s">
        <v>96</v>
      </c>
      <c r="B41" s="34"/>
      <c r="C41" s="35">
        <f t="shared" si="15"/>
        <v>2</v>
      </c>
      <c r="D41" s="35">
        <v>2</v>
      </c>
      <c r="E41" s="35">
        <v>0</v>
      </c>
      <c r="F41" s="35">
        <v>0</v>
      </c>
      <c r="G41" s="35">
        <f t="shared" si="8"/>
        <v>2346</v>
      </c>
      <c r="H41" s="36">
        <v>1335</v>
      </c>
      <c r="I41" s="36">
        <v>1011</v>
      </c>
      <c r="J41" s="35">
        <f t="shared" si="9"/>
        <v>2346</v>
      </c>
      <c r="K41" s="36">
        <v>859</v>
      </c>
      <c r="L41" s="36">
        <v>754</v>
      </c>
      <c r="M41" s="36">
        <v>733</v>
      </c>
      <c r="N41" s="38">
        <v>0</v>
      </c>
      <c r="O41" s="37">
        <f t="shared" si="10"/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11"/>
        <v>133</v>
      </c>
      <c r="U41" s="35">
        <f t="shared" si="12"/>
        <v>87</v>
      </c>
      <c r="V41" s="35">
        <f t="shared" si="13"/>
        <v>46</v>
      </c>
      <c r="W41" s="35">
        <v>87</v>
      </c>
      <c r="X41" s="35">
        <v>46</v>
      </c>
      <c r="Y41" s="35">
        <v>0</v>
      </c>
      <c r="Z41" s="35">
        <v>0</v>
      </c>
    </row>
    <row r="42" spans="1:26" ht="18.75" customHeight="1">
      <c r="A42" s="83" t="s">
        <v>97</v>
      </c>
      <c r="B42" s="34"/>
      <c r="C42" s="35">
        <f t="shared" si="15"/>
        <v>2</v>
      </c>
      <c r="D42" s="35">
        <v>1</v>
      </c>
      <c r="E42" s="35">
        <v>1</v>
      </c>
      <c r="F42" s="35">
        <v>0</v>
      </c>
      <c r="G42" s="35">
        <f t="shared" si="8"/>
        <v>1649</v>
      </c>
      <c r="H42" s="36">
        <v>750</v>
      </c>
      <c r="I42" s="36">
        <v>899</v>
      </c>
      <c r="J42" s="35">
        <f t="shared" si="9"/>
        <v>1000</v>
      </c>
      <c r="K42" s="36">
        <v>368</v>
      </c>
      <c r="L42" s="36">
        <v>322</v>
      </c>
      <c r="M42" s="36">
        <v>310</v>
      </c>
      <c r="N42" s="38">
        <v>0</v>
      </c>
      <c r="O42" s="37">
        <f t="shared" si="10"/>
        <v>649</v>
      </c>
      <c r="P42" s="36">
        <v>233</v>
      </c>
      <c r="Q42" s="36">
        <v>210</v>
      </c>
      <c r="R42" s="36">
        <v>170</v>
      </c>
      <c r="S42" s="36">
        <v>36</v>
      </c>
      <c r="T42" s="35">
        <f t="shared" si="11"/>
        <v>112</v>
      </c>
      <c r="U42" s="35">
        <f t="shared" si="12"/>
        <v>66</v>
      </c>
      <c r="V42" s="35">
        <f t="shared" si="13"/>
        <v>46</v>
      </c>
      <c r="W42" s="35">
        <v>37</v>
      </c>
      <c r="X42" s="35">
        <v>21</v>
      </c>
      <c r="Y42" s="35">
        <v>29</v>
      </c>
      <c r="Z42" s="35">
        <v>25</v>
      </c>
    </row>
    <row r="43" spans="1:26" ht="26.25" customHeight="1">
      <c r="A43" s="83" t="s">
        <v>98</v>
      </c>
      <c r="B43" s="34"/>
      <c r="C43" s="35">
        <f t="shared" si="15"/>
        <v>6</v>
      </c>
      <c r="D43" s="35">
        <v>5</v>
      </c>
      <c r="E43" s="35">
        <v>0</v>
      </c>
      <c r="F43" s="35">
        <v>1</v>
      </c>
      <c r="G43" s="35">
        <f t="shared" si="8"/>
        <v>4207</v>
      </c>
      <c r="H43" s="36">
        <v>2168</v>
      </c>
      <c r="I43" s="36">
        <v>2039</v>
      </c>
      <c r="J43" s="35">
        <f t="shared" si="9"/>
        <v>4158</v>
      </c>
      <c r="K43" s="36">
        <v>1562</v>
      </c>
      <c r="L43" s="36">
        <v>1304</v>
      </c>
      <c r="M43" s="36">
        <v>1292</v>
      </c>
      <c r="N43" s="38">
        <v>0</v>
      </c>
      <c r="O43" s="37">
        <f t="shared" si="10"/>
        <v>49</v>
      </c>
      <c r="P43" s="36">
        <v>0</v>
      </c>
      <c r="Q43" s="36">
        <v>0</v>
      </c>
      <c r="R43" s="36">
        <v>23</v>
      </c>
      <c r="S43" s="36">
        <v>26</v>
      </c>
      <c r="T43" s="35">
        <f t="shared" si="11"/>
        <v>262</v>
      </c>
      <c r="U43" s="35">
        <f t="shared" si="12"/>
        <v>181</v>
      </c>
      <c r="V43" s="35">
        <f t="shared" si="13"/>
        <v>81</v>
      </c>
      <c r="W43" s="35">
        <v>176</v>
      </c>
      <c r="X43" s="35">
        <v>80</v>
      </c>
      <c r="Y43" s="35">
        <v>5</v>
      </c>
      <c r="Z43" s="35">
        <v>1</v>
      </c>
    </row>
    <row r="44" spans="1:26" ht="18.75" customHeight="1">
      <c r="A44" s="83" t="s">
        <v>99</v>
      </c>
      <c r="B44" s="34"/>
      <c r="C44" s="35">
        <f t="shared" si="15"/>
        <v>1</v>
      </c>
      <c r="D44" s="35">
        <v>1</v>
      </c>
      <c r="E44" s="35">
        <v>0</v>
      </c>
      <c r="F44" s="35">
        <v>0</v>
      </c>
      <c r="G44" s="35">
        <f t="shared" si="8"/>
        <v>693</v>
      </c>
      <c r="H44" s="36">
        <v>236</v>
      </c>
      <c r="I44" s="36">
        <v>457</v>
      </c>
      <c r="J44" s="35">
        <f t="shared" si="9"/>
        <v>693</v>
      </c>
      <c r="K44" s="36">
        <v>238</v>
      </c>
      <c r="L44" s="36">
        <v>231</v>
      </c>
      <c r="M44" s="36">
        <v>224</v>
      </c>
      <c r="N44" s="38">
        <v>0</v>
      </c>
      <c r="O44" s="37">
        <f t="shared" si="10"/>
        <v>0</v>
      </c>
      <c r="P44" s="36">
        <v>0</v>
      </c>
      <c r="Q44" s="36">
        <v>0</v>
      </c>
      <c r="R44" s="36">
        <v>0</v>
      </c>
      <c r="S44" s="36">
        <v>0</v>
      </c>
      <c r="T44" s="35">
        <f t="shared" si="11"/>
        <v>48</v>
      </c>
      <c r="U44" s="35">
        <f t="shared" si="12"/>
        <v>33</v>
      </c>
      <c r="V44" s="35">
        <f t="shared" si="13"/>
        <v>15</v>
      </c>
      <c r="W44" s="35">
        <v>33</v>
      </c>
      <c r="X44" s="35">
        <v>15</v>
      </c>
      <c r="Y44" s="35">
        <v>0</v>
      </c>
      <c r="Z44" s="35">
        <v>0</v>
      </c>
    </row>
    <row r="45" spans="1:26" ht="18.75" customHeight="1">
      <c r="A45" s="83" t="s">
        <v>100</v>
      </c>
      <c r="B45" s="34"/>
      <c r="C45" s="35">
        <f t="shared" si="15"/>
        <v>2</v>
      </c>
      <c r="D45" s="35">
        <v>1</v>
      </c>
      <c r="E45" s="35">
        <v>0</v>
      </c>
      <c r="F45" s="35">
        <v>1</v>
      </c>
      <c r="G45" s="35">
        <f t="shared" si="8"/>
        <v>2129</v>
      </c>
      <c r="H45" s="36">
        <v>1148</v>
      </c>
      <c r="I45" s="36">
        <v>981</v>
      </c>
      <c r="J45" s="35">
        <f t="shared" si="9"/>
        <v>1923</v>
      </c>
      <c r="K45" s="36">
        <v>641</v>
      </c>
      <c r="L45" s="36">
        <v>644</v>
      </c>
      <c r="M45" s="36">
        <v>638</v>
      </c>
      <c r="N45" s="38">
        <v>0</v>
      </c>
      <c r="O45" s="37">
        <f t="shared" si="10"/>
        <v>206</v>
      </c>
      <c r="P45" s="36">
        <v>81</v>
      </c>
      <c r="Q45" s="36">
        <v>46</v>
      </c>
      <c r="R45" s="36">
        <v>41</v>
      </c>
      <c r="S45" s="36">
        <v>38</v>
      </c>
      <c r="T45" s="35">
        <f t="shared" si="11"/>
        <v>141</v>
      </c>
      <c r="U45" s="35">
        <f t="shared" si="12"/>
        <v>101</v>
      </c>
      <c r="V45" s="35">
        <f t="shared" si="13"/>
        <v>40</v>
      </c>
      <c r="W45" s="35">
        <v>87</v>
      </c>
      <c r="X45" s="35">
        <v>38</v>
      </c>
      <c r="Y45" s="35">
        <v>14</v>
      </c>
      <c r="Z45" s="35">
        <v>2</v>
      </c>
    </row>
    <row r="46" spans="1:26" ht="18.75" customHeight="1">
      <c r="A46" s="83" t="s">
        <v>101</v>
      </c>
      <c r="B46" s="34"/>
      <c r="C46" s="35">
        <f t="shared" si="15"/>
        <v>3</v>
      </c>
      <c r="D46" s="35">
        <v>3</v>
      </c>
      <c r="E46" s="35">
        <v>0</v>
      </c>
      <c r="F46" s="35">
        <v>0</v>
      </c>
      <c r="G46" s="35">
        <f t="shared" si="8"/>
        <v>2304</v>
      </c>
      <c r="H46" s="36">
        <v>1472</v>
      </c>
      <c r="I46" s="36">
        <v>832</v>
      </c>
      <c r="J46" s="35">
        <f t="shared" si="9"/>
        <v>2304</v>
      </c>
      <c r="K46" s="36">
        <v>799</v>
      </c>
      <c r="L46" s="36">
        <v>720</v>
      </c>
      <c r="M46" s="36">
        <v>785</v>
      </c>
      <c r="N46" s="38">
        <v>0</v>
      </c>
      <c r="O46" s="37">
        <f t="shared" si="10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1"/>
        <v>132</v>
      </c>
      <c r="U46" s="35">
        <f t="shared" si="12"/>
        <v>105</v>
      </c>
      <c r="V46" s="35">
        <f t="shared" si="13"/>
        <v>27</v>
      </c>
      <c r="W46" s="35">
        <v>105</v>
      </c>
      <c r="X46" s="35">
        <v>27</v>
      </c>
      <c r="Y46" s="35">
        <v>0</v>
      </c>
      <c r="Z46" s="35">
        <v>0</v>
      </c>
    </row>
    <row r="47" spans="1:26" ht="18.75" customHeight="1">
      <c r="A47" s="83" t="s">
        <v>102</v>
      </c>
      <c r="B47" s="34"/>
      <c r="C47" s="35">
        <f t="shared" si="15"/>
        <v>2</v>
      </c>
      <c r="D47" s="35">
        <v>2</v>
      </c>
      <c r="E47" s="35">
        <v>0</v>
      </c>
      <c r="F47" s="35">
        <v>0</v>
      </c>
      <c r="G47" s="35">
        <f t="shared" si="8"/>
        <v>1434</v>
      </c>
      <c r="H47" s="36">
        <v>576</v>
      </c>
      <c r="I47" s="36">
        <v>858</v>
      </c>
      <c r="J47" s="35">
        <f t="shared" si="9"/>
        <v>1434</v>
      </c>
      <c r="K47" s="36">
        <v>523</v>
      </c>
      <c r="L47" s="36">
        <v>456</v>
      </c>
      <c r="M47" s="36">
        <v>455</v>
      </c>
      <c r="N47" s="38">
        <v>0</v>
      </c>
      <c r="O47" s="37">
        <f t="shared" si="10"/>
        <v>0</v>
      </c>
      <c r="P47" s="36">
        <v>0</v>
      </c>
      <c r="Q47" s="36">
        <v>0</v>
      </c>
      <c r="R47" s="36">
        <v>0</v>
      </c>
      <c r="S47" s="36">
        <v>0</v>
      </c>
      <c r="T47" s="35">
        <f t="shared" si="11"/>
        <v>100</v>
      </c>
      <c r="U47" s="35">
        <f t="shared" si="12"/>
        <v>66</v>
      </c>
      <c r="V47" s="35">
        <f t="shared" si="13"/>
        <v>34</v>
      </c>
      <c r="W47" s="35">
        <v>66</v>
      </c>
      <c r="X47" s="35">
        <v>34</v>
      </c>
      <c r="Y47" s="35">
        <v>0</v>
      </c>
      <c r="Z47" s="35">
        <v>0</v>
      </c>
    </row>
    <row r="48" spans="1:26" ht="26.25" customHeight="1">
      <c r="A48" s="83" t="s">
        <v>103</v>
      </c>
      <c r="B48" s="34"/>
      <c r="C48" s="35">
        <f t="shared" si="15"/>
        <v>5</v>
      </c>
      <c r="D48" s="35">
        <v>5</v>
      </c>
      <c r="E48" s="35">
        <v>0</v>
      </c>
      <c r="F48" s="35">
        <v>0</v>
      </c>
      <c r="G48" s="35">
        <f t="shared" si="8"/>
        <v>4285</v>
      </c>
      <c r="H48" s="36">
        <v>2778</v>
      </c>
      <c r="I48" s="36">
        <v>1507</v>
      </c>
      <c r="J48" s="35">
        <f t="shared" si="9"/>
        <v>4285</v>
      </c>
      <c r="K48" s="36">
        <v>1654</v>
      </c>
      <c r="L48" s="36">
        <v>1292</v>
      </c>
      <c r="M48" s="36">
        <v>1310</v>
      </c>
      <c r="N48" s="38">
        <v>29</v>
      </c>
      <c r="O48" s="37">
        <f t="shared" si="10"/>
        <v>0</v>
      </c>
      <c r="P48" s="36">
        <v>0</v>
      </c>
      <c r="Q48" s="36">
        <v>0</v>
      </c>
      <c r="R48" s="36">
        <v>0</v>
      </c>
      <c r="S48" s="36">
        <v>0</v>
      </c>
      <c r="T48" s="35">
        <f>U48+V48</f>
        <v>271</v>
      </c>
      <c r="U48" s="35">
        <f aca="true" t="shared" si="16" ref="U48:V50">W48+Y48</f>
        <v>199</v>
      </c>
      <c r="V48" s="35">
        <f t="shared" si="16"/>
        <v>72</v>
      </c>
      <c r="W48" s="35">
        <v>199</v>
      </c>
      <c r="X48" s="35">
        <v>72</v>
      </c>
      <c r="Y48" s="35">
        <v>0</v>
      </c>
      <c r="Z48" s="35">
        <v>0</v>
      </c>
    </row>
    <row r="49" spans="1:26" ht="19.5" customHeight="1">
      <c r="A49" s="83" t="s">
        <v>104</v>
      </c>
      <c r="B49" s="34"/>
      <c r="C49" s="35">
        <f>SUM(D49:F49)</f>
        <v>2</v>
      </c>
      <c r="D49" s="35">
        <v>2</v>
      </c>
      <c r="E49" s="35">
        <v>0</v>
      </c>
      <c r="F49" s="35">
        <v>0</v>
      </c>
      <c r="G49" s="35">
        <f t="shared" si="8"/>
        <v>1481</v>
      </c>
      <c r="H49" s="36">
        <v>790</v>
      </c>
      <c r="I49" s="36">
        <v>691</v>
      </c>
      <c r="J49" s="35">
        <f t="shared" si="9"/>
        <v>1481</v>
      </c>
      <c r="K49" s="36">
        <v>517</v>
      </c>
      <c r="L49" s="36">
        <v>501</v>
      </c>
      <c r="M49" s="36">
        <v>463</v>
      </c>
      <c r="N49" s="38">
        <v>0</v>
      </c>
      <c r="O49" s="37">
        <f t="shared" si="10"/>
        <v>0</v>
      </c>
      <c r="P49" s="36">
        <v>0</v>
      </c>
      <c r="Q49" s="36">
        <v>0</v>
      </c>
      <c r="R49" s="36">
        <v>0</v>
      </c>
      <c r="S49" s="38">
        <v>0</v>
      </c>
      <c r="T49" s="35">
        <f>U49+V49</f>
        <v>93</v>
      </c>
      <c r="U49" s="35">
        <f t="shared" si="16"/>
        <v>67</v>
      </c>
      <c r="V49" s="35">
        <f t="shared" si="16"/>
        <v>26</v>
      </c>
      <c r="W49" s="35">
        <v>67</v>
      </c>
      <c r="X49" s="35">
        <v>26</v>
      </c>
      <c r="Y49" s="35">
        <v>0</v>
      </c>
      <c r="Z49" s="35">
        <v>0</v>
      </c>
    </row>
    <row r="50" spans="1:26" ht="19.5" customHeight="1">
      <c r="A50" s="83" t="s">
        <v>105</v>
      </c>
      <c r="B50" s="34"/>
      <c r="C50" s="35">
        <f>SUM(D50:F50)</f>
        <v>3</v>
      </c>
      <c r="D50" s="35">
        <v>2</v>
      </c>
      <c r="E50" s="35">
        <v>0</v>
      </c>
      <c r="F50" s="35">
        <v>1</v>
      </c>
      <c r="G50" s="35">
        <f t="shared" si="8"/>
        <v>2528</v>
      </c>
      <c r="H50" s="36">
        <v>1112</v>
      </c>
      <c r="I50" s="36">
        <v>1416</v>
      </c>
      <c r="J50" s="35">
        <f t="shared" si="9"/>
        <v>2449</v>
      </c>
      <c r="K50" s="36">
        <v>842</v>
      </c>
      <c r="L50" s="36">
        <v>814</v>
      </c>
      <c r="M50" s="36">
        <v>793</v>
      </c>
      <c r="N50" s="38">
        <v>0</v>
      </c>
      <c r="O50" s="37">
        <f t="shared" si="10"/>
        <v>79</v>
      </c>
      <c r="P50" s="36">
        <v>36</v>
      </c>
      <c r="Q50" s="36">
        <v>16</v>
      </c>
      <c r="R50" s="36">
        <v>15</v>
      </c>
      <c r="S50" s="38">
        <v>12</v>
      </c>
      <c r="T50" s="35">
        <f>U50+V50</f>
        <v>179</v>
      </c>
      <c r="U50" s="35">
        <f t="shared" si="16"/>
        <v>129</v>
      </c>
      <c r="V50" s="35">
        <f t="shared" si="16"/>
        <v>50</v>
      </c>
      <c r="W50" s="35">
        <v>121</v>
      </c>
      <c r="X50" s="35">
        <v>49</v>
      </c>
      <c r="Y50" s="35">
        <v>8</v>
      </c>
      <c r="Z50" s="35">
        <v>1</v>
      </c>
    </row>
    <row r="51" spans="2:26" s="49" customFormat="1" ht="19.5" customHeight="1">
      <c r="B51" s="46"/>
      <c r="C51" s="47"/>
      <c r="D51" s="47"/>
      <c r="E51" s="47"/>
      <c r="F51" s="47"/>
      <c r="G51" s="47"/>
      <c r="H51" s="48"/>
      <c r="I51" s="48"/>
      <c r="J51" s="47"/>
      <c r="K51" s="48"/>
      <c r="L51" s="48"/>
      <c r="M51" s="48"/>
      <c r="N51" s="48"/>
      <c r="O51" s="47"/>
      <c r="P51" s="48"/>
      <c r="Q51" s="48"/>
      <c r="R51" s="48"/>
      <c r="S51" s="48"/>
      <c r="T51" s="47"/>
      <c r="U51" s="47"/>
      <c r="V51" s="47"/>
      <c r="W51" s="47"/>
      <c r="X51" s="47"/>
      <c r="Y51" s="47"/>
      <c r="Z51" s="47"/>
    </row>
    <row r="52" spans="1:21" ht="20.25" customHeight="1">
      <c r="A52" s="1" t="s">
        <v>48</v>
      </c>
      <c r="B52" s="1"/>
      <c r="G52" s="50"/>
      <c r="U52" s="50"/>
    </row>
    <row r="53" spans="1:26" ht="17.25">
      <c r="A53" s="82" t="s">
        <v>0</v>
      </c>
      <c r="B53" s="1"/>
      <c r="Y53" s="51"/>
      <c r="Z53" s="81" t="s">
        <v>0</v>
      </c>
    </row>
    <row r="54" spans="1:26" s="8" customFormat="1" ht="30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8" t="s">
        <v>157</v>
      </c>
      <c r="O54" s="79" t="s">
        <v>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8" customFormat="1" ht="15.75" customHeight="1">
      <c r="A55" s="52"/>
      <c r="B55" s="44"/>
      <c r="C55" s="95" t="s">
        <v>1</v>
      </c>
      <c r="D55" s="96"/>
      <c r="E55" s="96"/>
      <c r="F55" s="97"/>
      <c r="G55" s="5"/>
      <c r="H55" s="5"/>
      <c r="I55" s="5" t="s">
        <v>2</v>
      </c>
      <c r="J55" s="5"/>
      <c r="K55" s="5"/>
      <c r="L55" s="5"/>
      <c r="M55" s="5"/>
      <c r="N55" s="5"/>
      <c r="O55" s="10"/>
      <c r="P55" s="10"/>
      <c r="Q55" s="5" t="s">
        <v>3</v>
      </c>
      <c r="R55" s="5"/>
      <c r="S55" s="53"/>
      <c r="T55" s="10" t="s">
        <v>4</v>
      </c>
      <c r="U55" s="10"/>
      <c r="V55" s="10"/>
      <c r="W55" s="10"/>
      <c r="X55" s="10"/>
      <c r="Y55" s="10"/>
      <c r="Z55" s="11"/>
    </row>
    <row r="56" spans="1:26" s="8" customFormat="1" ht="15.75" customHeight="1">
      <c r="A56" s="54" t="s">
        <v>5</v>
      </c>
      <c r="B56" s="55"/>
      <c r="C56" s="98"/>
      <c r="D56" s="99"/>
      <c r="E56" s="99"/>
      <c r="F56" s="100"/>
      <c r="G56" s="10" t="s">
        <v>6</v>
      </c>
      <c r="H56" s="10"/>
      <c r="I56" s="12"/>
      <c r="J56" s="10" t="s">
        <v>7</v>
      </c>
      <c r="K56" s="10"/>
      <c r="L56" s="13"/>
      <c r="M56" s="13"/>
      <c r="N56" s="71"/>
      <c r="O56" s="10" t="s">
        <v>8</v>
      </c>
      <c r="P56" s="10"/>
      <c r="Q56" s="10"/>
      <c r="R56" s="10"/>
      <c r="S56" s="12"/>
      <c r="T56" s="10" t="s">
        <v>9</v>
      </c>
      <c r="U56" s="10"/>
      <c r="V56" s="12"/>
      <c r="W56" s="10" t="s">
        <v>10</v>
      </c>
      <c r="X56" s="12"/>
      <c r="Y56" s="10" t="s">
        <v>11</v>
      </c>
      <c r="Z56" s="13"/>
    </row>
    <row r="57" spans="1:26" s="8" customFormat="1" ht="15.75" customHeight="1">
      <c r="A57" s="4"/>
      <c r="B57" s="56"/>
      <c r="C57" s="14" t="s">
        <v>12</v>
      </c>
      <c r="D57" s="15" t="s">
        <v>13</v>
      </c>
      <c r="E57" s="57" t="s">
        <v>14</v>
      </c>
      <c r="F57" s="57" t="s">
        <v>40</v>
      </c>
      <c r="G57" s="14" t="s">
        <v>16</v>
      </c>
      <c r="H57" s="14" t="s">
        <v>17</v>
      </c>
      <c r="I57" s="14" t="s">
        <v>18</v>
      </c>
      <c r="J57" s="14" t="s">
        <v>16</v>
      </c>
      <c r="K57" s="15" t="s">
        <v>19</v>
      </c>
      <c r="L57" s="15" t="s">
        <v>20</v>
      </c>
      <c r="M57" s="15" t="s">
        <v>21</v>
      </c>
      <c r="N57" s="57" t="s">
        <v>22</v>
      </c>
      <c r="O57" s="14" t="s">
        <v>16</v>
      </c>
      <c r="P57" s="14" t="s">
        <v>19</v>
      </c>
      <c r="Q57" s="14" t="s">
        <v>20</v>
      </c>
      <c r="R57" s="14" t="s">
        <v>21</v>
      </c>
      <c r="S57" s="14" t="s">
        <v>23</v>
      </c>
      <c r="T57" s="14" t="s">
        <v>16</v>
      </c>
      <c r="U57" s="14" t="s">
        <v>17</v>
      </c>
      <c r="V57" s="14" t="s">
        <v>18</v>
      </c>
      <c r="W57" s="14" t="s">
        <v>17</v>
      </c>
      <c r="X57" s="14" t="s">
        <v>18</v>
      </c>
      <c r="Y57" s="14" t="s">
        <v>17</v>
      </c>
      <c r="Z57" s="9" t="s">
        <v>18</v>
      </c>
    </row>
    <row r="58" spans="1:26" ht="7.5" customHeight="1">
      <c r="A58" s="39"/>
      <c r="B58" s="34"/>
      <c r="C58" s="35"/>
      <c r="D58" s="38"/>
      <c r="E58" s="38"/>
      <c r="F58" s="38"/>
      <c r="G58" s="35"/>
      <c r="H58" s="36"/>
      <c r="I58" s="36"/>
      <c r="J58" s="35"/>
      <c r="K58" s="36"/>
      <c r="L58" s="36"/>
      <c r="M58" s="36"/>
      <c r="N58" s="38"/>
      <c r="O58" s="37"/>
      <c r="P58" s="36"/>
      <c r="Q58" s="36"/>
      <c r="R58" s="36"/>
      <c r="S58" s="36"/>
      <c r="T58" s="35"/>
      <c r="U58" s="35"/>
      <c r="V58" s="35"/>
      <c r="W58" s="38"/>
      <c r="X58" s="38"/>
      <c r="Y58" s="38"/>
      <c r="Z58" s="38"/>
    </row>
    <row r="59" spans="1:26" ht="18" customHeight="1">
      <c r="A59" s="83" t="s">
        <v>106</v>
      </c>
      <c r="B59" s="34"/>
      <c r="C59" s="35">
        <f aca="true" t="shared" si="17" ref="C59:C66">SUM(D59:F59)</f>
        <v>1</v>
      </c>
      <c r="D59" s="35">
        <v>1</v>
      </c>
      <c r="E59" s="35">
        <v>0</v>
      </c>
      <c r="F59" s="35">
        <v>0</v>
      </c>
      <c r="G59" s="35">
        <f aca="true" t="shared" si="18" ref="G59:G66">H59+I59</f>
        <v>669</v>
      </c>
      <c r="H59" s="36">
        <v>351</v>
      </c>
      <c r="I59" s="36">
        <v>318</v>
      </c>
      <c r="J59" s="35">
        <f aca="true" t="shared" si="19" ref="J59:J66">SUM(K59:N59)</f>
        <v>669</v>
      </c>
      <c r="K59" s="36">
        <v>237</v>
      </c>
      <c r="L59" s="36">
        <v>222</v>
      </c>
      <c r="M59" s="36">
        <v>210</v>
      </c>
      <c r="N59" s="38">
        <v>0</v>
      </c>
      <c r="O59" s="37">
        <f aca="true" t="shared" si="20" ref="O59:O66">SUM(P59:S59)</f>
        <v>0</v>
      </c>
      <c r="P59" s="36">
        <v>0</v>
      </c>
      <c r="Q59" s="36">
        <v>0</v>
      </c>
      <c r="R59" s="36">
        <v>0</v>
      </c>
      <c r="S59" s="38">
        <v>0</v>
      </c>
      <c r="T59" s="35">
        <f aca="true" t="shared" si="21" ref="T59:T66">U59+V59</f>
        <v>42</v>
      </c>
      <c r="U59" s="35">
        <f aca="true" t="shared" si="22" ref="U59:V61">W59+Y59</f>
        <v>30</v>
      </c>
      <c r="V59" s="35">
        <f t="shared" si="22"/>
        <v>12</v>
      </c>
      <c r="W59" s="35">
        <v>30</v>
      </c>
      <c r="X59" s="35">
        <v>12</v>
      </c>
      <c r="Y59" s="35">
        <v>0</v>
      </c>
      <c r="Z59" s="35">
        <v>0</v>
      </c>
    </row>
    <row r="60" spans="1:26" s="43" customFormat="1" ht="18" customHeight="1">
      <c r="A60" s="83" t="s">
        <v>155</v>
      </c>
      <c r="B60" s="40"/>
      <c r="C60" s="35">
        <f t="shared" si="17"/>
        <v>2</v>
      </c>
      <c r="D60" s="35">
        <v>2</v>
      </c>
      <c r="E60" s="35">
        <v>0</v>
      </c>
      <c r="F60" s="35">
        <v>0</v>
      </c>
      <c r="G60" s="35">
        <f t="shared" si="18"/>
        <v>1057</v>
      </c>
      <c r="H60" s="38">
        <v>511</v>
      </c>
      <c r="I60" s="38">
        <v>546</v>
      </c>
      <c r="J60" s="35">
        <f t="shared" si="19"/>
        <v>1057</v>
      </c>
      <c r="K60" s="38">
        <v>401</v>
      </c>
      <c r="L60" s="38">
        <v>313</v>
      </c>
      <c r="M60" s="38">
        <v>343</v>
      </c>
      <c r="N60" s="38">
        <v>0</v>
      </c>
      <c r="O60" s="35">
        <f t="shared" si="20"/>
        <v>0</v>
      </c>
      <c r="P60" s="38">
        <v>0</v>
      </c>
      <c r="Q60" s="38">
        <v>0</v>
      </c>
      <c r="R60" s="38">
        <v>0</v>
      </c>
      <c r="S60" s="38">
        <v>0</v>
      </c>
      <c r="T60" s="35">
        <f t="shared" si="21"/>
        <v>79</v>
      </c>
      <c r="U60" s="35">
        <f t="shared" si="22"/>
        <v>54</v>
      </c>
      <c r="V60" s="35">
        <f t="shared" si="22"/>
        <v>25</v>
      </c>
      <c r="W60" s="35">
        <v>54</v>
      </c>
      <c r="X60" s="35">
        <v>25</v>
      </c>
      <c r="Y60" s="35">
        <v>0</v>
      </c>
      <c r="Z60" s="35">
        <v>0</v>
      </c>
    </row>
    <row r="61" spans="1:26" s="8" customFormat="1" ht="18" customHeight="1">
      <c r="A61" s="83" t="s">
        <v>108</v>
      </c>
      <c r="B61" s="44"/>
      <c r="C61" s="35">
        <f t="shared" si="17"/>
        <v>1</v>
      </c>
      <c r="D61" s="35">
        <v>1</v>
      </c>
      <c r="E61" s="35">
        <v>0</v>
      </c>
      <c r="F61" s="35">
        <v>0</v>
      </c>
      <c r="G61" s="35">
        <f t="shared" si="18"/>
        <v>438</v>
      </c>
      <c r="H61" s="36">
        <v>237</v>
      </c>
      <c r="I61" s="36">
        <v>201</v>
      </c>
      <c r="J61" s="35">
        <f t="shared" si="19"/>
        <v>438</v>
      </c>
      <c r="K61" s="36">
        <v>160</v>
      </c>
      <c r="L61" s="36">
        <v>140</v>
      </c>
      <c r="M61" s="36">
        <v>138</v>
      </c>
      <c r="N61" s="38">
        <v>0</v>
      </c>
      <c r="O61" s="37">
        <f t="shared" si="20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21"/>
        <v>35</v>
      </c>
      <c r="U61" s="35">
        <f t="shared" si="22"/>
        <v>25</v>
      </c>
      <c r="V61" s="35">
        <f t="shared" si="22"/>
        <v>10</v>
      </c>
      <c r="W61" s="35">
        <v>25</v>
      </c>
      <c r="X61" s="35">
        <v>10</v>
      </c>
      <c r="Y61" s="35">
        <v>0</v>
      </c>
      <c r="Z61" s="35">
        <v>0</v>
      </c>
    </row>
    <row r="62" spans="1:27" ht="18" customHeight="1">
      <c r="A62" s="83" t="s">
        <v>109</v>
      </c>
      <c r="B62" s="34"/>
      <c r="C62" s="35">
        <f t="shared" si="17"/>
        <v>3</v>
      </c>
      <c r="D62" s="35">
        <v>3</v>
      </c>
      <c r="E62" s="35">
        <v>0</v>
      </c>
      <c r="F62" s="35">
        <v>0</v>
      </c>
      <c r="G62" s="35">
        <f t="shared" si="18"/>
        <v>1838</v>
      </c>
      <c r="H62" s="36">
        <v>1122</v>
      </c>
      <c r="I62" s="36">
        <v>716</v>
      </c>
      <c r="J62" s="35">
        <f t="shared" si="19"/>
        <v>1838</v>
      </c>
      <c r="K62" s="36">
        <v>690</v>
      </c>
      <c r="L62" s="36">
        <v>578</v>
      </c>
      <c r="M62" s="36">
        <v>570</v>
      </c>
      <c r="N62" s="38">
        <v>0</v>
      </c>
      <c r="O62" s="37">
        <f t="shared" si="20"/>
        <v>0</v>
      </c>
      <c r="P62" s="36">
        <v>0</v>
      </c>
      <c r="Q62" s="36">
        <v>0</v>
      </c>
      <c r="R62" s="36">
        <v>0</v>
      </c>
      <c r="S62" s="38">
        <v>0</v>
      </c>
      <c r="T62" s="35">
        <f t="shared" si="21"/>
        <v>134</v>
      </c>
      <c r="U62" s="35">
        <f aca="true" t="shared" si="23" ref="U62:V65">W62+Y62</f>
        <v>94</v>
      </c>
      <c r="V62" s="35">
        <f t="shared" si="23"/>
        <v>40</v>
      </c>
      <c r="W62" s="35">
        <v>94</v>
      </c>
      <c r="X62" s="35">
        <v>40</v>
      </c>
      <c r="Y62" s="35">
        <v>0</v>
      </c>
      <c r="Z62" s="35">
        <v>0</v>
      </c>
      <c r="AA62" s="3"/>
    </row>
    <row r="63" spans="1:27" ht="18" customHeight="1">
      <c r="A63" s="85" t="s">
        <v>110</v>
      </c>
      <c r="B63" s="34"/>
      <c r="C63" s="35">
        <f t="shared" si="17"/>
        <v>1</v>
      </c>
      <c r="D63" s="35">
        <v>1</v>
      </c>
      <c r="E63" s="35">
        <v>0</v>
      </c>
      <c r="F63" s="35">
        <v>0</v>
      </c>
      <c r="G63" s="35">
        <f t="shared" si="18"/>
        <v>411</v>
      </c>
      <c r="H63" s="36">
        <v>251</v>
      </c>
      <c r="I63" s="36">
        <v>160</v>
      </c>
      <c r="J63" s="35">
        <f t="shared" si="19"/>
        <v>411</v>
      </c>
      <c r="K63" s="36">
        <v>158</v>
      </c>
      <c r="L63" s="36">
        <v>145</v>
      </c>
      <c r="M63" s="36">
        <v>108</v>
      </c>
      <c r="N63" s="38">
        <v>0</v>
      </c>
      <c r="O63" s="35">
        <f t="shared" si="20"/>
        <v>0</v>
      </c>
      <c r="P63" s="38">
        <v>0</v>
      </c>
      <c r="Q63" s="36">
        <v>0</v>
      </c>
      <c r="R63" s="36">
        <v>0</v>
      </c>
      <c r="S63" s="38">
        <v>0</v>
      </c>
      <c r="T63" s="35">
        <f t="shared" si="21"/>
        <v>33</v>
      </c>
      <c r="U63" s="35">
        <f t="shared" si="23"/>
        <v>23</v>
      </c>
      <c r="V63" s="35">
        <f t="shared" si="23"/>
        <v>10</v>
      </c>
      <c r="W63" s="35">
        <v>23</v>
      </c>
      <c r="X63" s="35">
        <v>10</v>
      </c>
      <c r="Y63" s="35">
        <v>0</v>
      </c>
      <c r="Z63" s="35">
        <v>0</v>
      </c>
      <c r="AA63" s="3"/>
    </row>
    <row r="64" spans="1:27" ht="24" customHeight="1">
      <c r="A64" s="86" t="s">
        <v>111</v>
      </c>
      <c r="B64" s="34"/>
      <c r="C64" s="35">
        <f t="shared" si="17"/>
        <v>4</v>
      </c>
      <c r="D64" s="35">
        <v>4</v>
      </c>
      <c r="E64" s="35">
        <v>0</v>
      </c>
      <c r="F64" s="35">
        <v>0</v>
      </c>
      <c r="G64" s="35">
        <f t="shared" si="18"/>
        <v>3133</v>
      </c>
      <c r="H64" s="36">
        <v>1400</v>
      </c>
      <c r="I64" s="36">
        <v>1733</v>
      </c>
      <c r="J64" s="35">
        <f t="shared" si="19"/>
        <v>3133</v>
      </c>
      <c r="K64" s="36">
        <v>1053</v>
      </c>
      <c r="L64" s="36">
        <v>1043</v>
      </c>
      <c r="M64" s="36">
        <v>1037</v>
      </c>
      <c r="N64" s="38">
        <v>0</v>
      </c>
      <c r="O64" s="37">
        <f t="shared" si="20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21"/>
        <v>205</v>
      </c>
      <c r="U64" s="35">
        <f t="shared" si="23"/>
        <v>137</v>
      </c>
      <c r="V64" s="35">
        <f t="shared" si="23"/>
        <v>68</v>
      </c>
      <c r="W64" s="35">
        <v>137</v>
      </c>
      <c r="X64" s="35">
        <v>68</v>
      </c>
      <c r="Y64" s="35">
        <v>0</v>
      </c>
      <c r="Z64" s="35">
        <v>0</v>
      </c>
      <c r="AA64" s="3"/>
    </row>
    <row r="65" spans="1:27" ht="18" customHeight="1">
      <c r="A65" s="86" t="s">
        <v>112</v>
      </c>
      <c r="B65" s="34"/>
      <c r="C65" s="35">
        <f t="shared" si="17"/>
        <v>2</v>
      </c>
      <c r="D65" s="35">
        <v>1</v>
      </c>
      <c r="E65" s="35">
        <v>0</v>
      </c>
      <c r="F65" s="35">
        <v>1</v>
      </c>
      <c r="G65" s="35">
        <f t="shared" si="18"/>
        <v>890</v>
      </c>
      <c r="H65" s="36">
        <v>368</v>
      </c>
      <c r="I65" s="36">
        <v>522</v>
      </c>
      <c r="J65" s="35">
        <f t="shared" si="19"/>
        <v>825</v>
      </c>
      <c r="K65" s="36">
        <v>320</v>
      </c>
      <c r="L65" s="36">
        <v>240</v>
      </c>
      <c r="M65" s="36">
        <v>265</v>
      </c>
      <c r="N65" s="38">
        <v>0</v>
      </c>
      <c r="O65" s="37">
        <f t="shared" si="20"/>
        <v>65</v>
      </c>
      <c r="P65" s="36">
        <v>35</v>
      </c>
      <c r="Q65" s="36">
        <v>15</v>
      </c>
      <c r="R65" s="36">
        <v>8</v>
      </c>
      <c r="S65" s="38">
        <v>7</v>
      </c>
      <c r="T65" s="35">
        <f t="shared" si="21"/>
        <v>80</v>
      </c>
      <c r="U65" s="35">
        <f t="shared" si="23"/>
        <v>61</v>
      </c>
      <c r="V65" s="35">
        <f t="shared" si="23"/>
        <v>19</v>
      </c>
      <c r="W65" s="35">
        <v>53</v>
      </c>
      <c r="X65" s="35">
        <v>17</v>
      </c>
      <c r="Y65" s="35">
        <v>8</v>
      </c>
      <c r="Z65" s="35">
        <v>2</v>
      </c>
      <c r="AA65" s="3"/>
    </row>
    <row r="66" spans="1:27" ht="18" customHeight="1">
      <c r="A66" s="83" t="s">
        <v>113</v>
      </c>
      <c r="B66" s="34"/>
      <c r="C66" s="35">
        <f t="shared" si="17"/>
        <v>1</v>
      </c>
      <c r="D66" s="35">
        <v>1</v>
      </c>
      <c r="E66" s="35">
        <v>0</v>
      </c>
      <c r="F66" s="35">
        <v>0</v>
      </c>
      <c r="G66" s="35">
        <f t="shared" si="18"/>
        <v>450</v>
      </c>
      <c r="H66" s="36">
        <v>210</v>
      </c>
      <c r="I66" s="36">
        <v>240</v>
      </c>
      <c r="J66" s="35">
        <f t="shared" si="19"/>
        <v>450</v>
      </c>
      <c r="K66" s="36">
        <v>238</v>
      </c>
      <c r="L66" s="36">
        <v>212</v>
      </c>
      <c r="M66" s="36">
        <v>0</v>
      </c>
      <c r="N66" s="38">
        <v>0</v>
      </c>
      <c r="O66" s="37">
        <f t="shared" si="20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t="shared" si="21"/>
        <v>36</v>
      </c>
      <c r="U66" s="35">
        <f>W66+Y66</f>
        <v>24</v>
      </c>
      <c r="V66" s="35">
        <f>X66+Z66</f>
        <v>12</v>
      </c>
      <c r="W66" s="35">
        <v>24</v>
      </c>
      <c r="X66" s="35">
        <v>12</v>
      </c>
      <c r="Y66" s="35">
        <v>0</v>
      </c>
      <c r="Z66" s="35">
        <v>0</v>
      </c>
      <c r="AA66" s="3"/>
    </row>
    <row r="67" spans="1:27" ht="18" customHeight="1">
      <c r="A67" s="83" t="s">
        <v>114</v>
      </c>
      <c r="B67" s="34"/>
      <c r="C67" s="35">
        <f aca="true" t="shared" si="24" ref="C67:C74">SUM(D67:F67)</f>
        <v>1</v>
      </c>
      <c r="D67" s="35">
        <v>1</v>
      </c>
      <c r="E67" s="35">
        <v>0</v>
      </c>
      <c r="F67" s="35">
        <v>0</v>
      </c>
      <c r="G67" s="35">
        <f aca="true" t="shared" si="25" ref="G67:G74">H67+I67</f>
        <v>374</v>
      </c>
      <c r="H67" s="36">
        <v>228</v>
      </c>
      <c r="I67" s="36">
        <v>146</v>
      </c>
      <c r="J67" s="35">
        <f aca="true" t="shared" si="26" ref="J67:J74">SUM(K67:N67)</f>
        <v>374</v>
      </c>
      <c r="K67" s="36">
        <v>158</v>
      </c>
      <c r="L67" s="36">
        <v>108</v>
      </c>
      <c r="M67" s="36">
        <v>108</v>
      </c>
      <c r="N67" s="38">
        <v>0</v>
      </c>
      <c r="O67" s="37">
        <f aca="true" t="shared" si="27" ref="O67:O74">SUM(P67:S67)</f>
        <v>0</v>
      </c>
      <c r="P67" s="36">
        <v>0</v>
      </c>
      <c r="Q67" s="36">
        <v>0</v>
      </c>
      <c r="R67" s="36">
        <v>0</v>
      </c>
      <c r="S67" s="38">
        <v>0</v>
      </c>
      <c r="T67" s="35">
        <f aca="true" t="shared" si="28" ref="T67:T74">U67+V67</f>
        <v>30</v>
      </c>
      <c r="U67" s="35">
        <f aca="true" t="shared" si="29" ref="U67:V75">W67+Y67</f>
        <v>20</v>
      </c>
      <c r="V67" s="35">
        <f t="shared" si="29"/>
        <v>10</v>
      </c>
      <c r="W67" s="35">
        <v>20</v>
      </c>
      <c r="X67" s="35">
        <v>10</v>
      </c>
      <c r="Y67" s="35">
        <v>0</v>
      </c>
      <c r="Z67" s="35">
        <v>0</v>
      </c>
      <c r="AA67" s="3"/>
    </row>
    <row r="68" spans="1:27" ht="18" customHeight="1">
      <c r="A68" s="83" t="s">
        <v>107</v>
      </c>
      <c r="B68" s="34"/>
      <c r="C68" s="35">
        <f t="shared" si="24"/>
        <v>1</v>
      </c>
      <c r="D68" s="35">
        <v>0</v>
      </c>
      <c r="E68" s="35">
        <v>0</v>
      </c>
      <c r="F68" s="35">
        <v>1</v>
      </c>
      <c r="G68" s="35">
        <f t="shared" si="25"/>
        <v>581</v>
      </c>
      <c r="H68" s="36">
        <v>297</v>
      </c>
      <c r="I68" s="36">
        <v>284</v>
      </c>
      <c r="J68" s="35">
        <f t="shared" si="26"/>
        <v>499</v>
      </c>
      <c r="K68" s="36">
        <v>200</v>
      </c>
      <c r="L68" s="36">
        <v>152</v>
      </c>
      <c r="M68" s="36">
        <v>147</v>
      </c>
      <c r="N68" s="38">
        <v>0</v>
      </c>
      <c r="O68" s="37">
        <f t="shared" si="27"/>
        <v>82</v>
      </c>
      <c r="P68" s="36">
        <v>44</v>
      </c>
      <c r="Q68" s="36">
        <v>20</v>
      </c>
      <c r="R68" s="36">
        <v>9</v>
      </c>
      <c r="S68" s="38">
        <v>9</v>
      </c>
      <c r="T68" s="35">
        <f t="shared" si="28"/>
        <v>49</v>
      </c>
      <c r="U68" s="35">
        <f t="shared" si="29"/>
        <v>35</v>
      </c>
      <c r="V68" s="35">
        <f t="shared" si="29"/>
        <v>14</v>
      </c>
      <c r="W68" s="35">
        <v>27</v>
      </c>
      <c r="X68" s="35">
        <v>13</v>
      </c>
      <c r="Y68" s="35">
        <v>8</v>
      </c>
      <c r="Z68" s="35">
        <v>1</v>
      </c>
      <c r="AA68" s="3"/>
    </row>
    <row r="69" spans="1:27" ht="18" customHeight="1">
      <c r="A69" s="83" t="s">
        <v>115</v>
      </c>
      <c r="B69" s="34"/>
      <c r="C69" s="35">
        <f t="shared" si="24"/>
        <v>2</v>
      </c>
      <c r="D69" s="35">
        <v>2</v>
      </c>
      <c r="E69" s="35">
        <v>0</v>
      </c>
      <c r="F69" s="35">
        <v>0</v>
      </c>
      <c r="G69" s="35">
        <f t="shared" si="25"/>
        <v>1056</v>
      </c>
      <c r="H69" s="36">
        <v>644</v>
      </c>
      <c r="I69" s="36">
        <v>412</v>
      </c>
      <c r="J69" s="35">
        <f t="shared" si="26"/>
        <v>1056</v>
      </c>
      <c r="K69" s="36">
        <v>397</v>
      </c>
      <c r="L69" s="36">
        <v>309</v>
      </c>
      <c r="M69" s="36">
        <v>350</v>
      </c>
      <c r="N69" s="38">
        <v>0</v>
      </c>
      <c r="O69" s="37">
        <f t="shared" si="27"/>
        <v>0</v>
      </c>
      <c r="P69" s="36">
        <v>0</v>
      </c>
      <c r="Q69" s="36">
        <v>0</v>
      </c>
      <c r="R69" s="36">
        <v>0</v>
      </c>
      <c r="S69" s="36">
        <v>0</v>
      </c>
      <c r="T69" s="35">
        <f t="shared" si="28"/>
        <v>81</v>
      </c>
      <c r="U69" s="35">
        <f t="shared" si="29"/>
        <v>50</v>
      </c>
      <c r="V69" s="35">
        <f t="shared" si="29"/>
        <v>31</v>
      </c>
      <c r="W69" s="35">
        <v>50</v>
      </c>
      <c r="X69" s="35">
        <v>31</v>
      </c>
      <c r="Y69" s="35">
        <v>0</v>
      </c>
      <c r="Z69" s="35">
        <v>0</v>
      </c>
      <c r="AA69" s="3"/>
    </row>
    <row r="70" spans="1:27" ht="24" customHeight="1">
      <c r="A70" s="87" t="s">
        <v>116</v>
      </c>
      <c r="B70" s="34"/>
      <c r="AA70" s="3"/>
    </row>
    <row r="71" spans="1:27" ht="18" customHeight="1">
      <c r="A71" s="83" t="s">
        <v>117</v>
      </c>
      <c r="B71" s="34"/>
      <c r="C71" s="35">
        <f t="shared" si="24"/>
        <v>3</v>
      </c>
      <c r="D71" s="35">
        <v>3</v>
      </c>
      <c r="E71" s="35">
        <v>0</v>
      </c>
      <c r="F71" s="35">
        <v>0</v>
      </c>
      <c r="G71" s="35">
        <f t="shared" si="25"/>
        <v>4186</v>
      </c>
      <c r="H71" s="36">
        <v>2108</v>
      </c>
      <c r="I71" s="36">
        <v>2078</v>
      </c>
      <c r="J71" s="35">
        <f t="shared" si="26"/>
        <v>4186</v>
      </c>
      <c r="K71" s="36">
        <v>1457</v>
      </c>
      <c r="L71" s="36">
        <v>1375</v>
      </c>
      <c r="M71" s="36">
        <v>1354</v>
      </c>
      <c r="N71" s="38">
        <v>0</v>
      </c>
      <c r="O71" s="37">
        <f t="shared" si="27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8"/>
        <v>264</v>
      </c>
      <c r="U71" s="35">
        <f t="shared" si="29"/>
        <v>185</v>
      </c>
      <c r="V71" s="35">
        <f t="shared" si="29"/>
        <v>79</v>
      </c>
      <c r="W71" s="35">
        <v>185</v>
      </c>
      <c r="X71" s="35">
        <v>79</v>
      </c>
      <c r="Y71" s="35">
        <v>0</v>
      </c>
      <c r="Z71" s="35">
        <v>0</v>
      </c>
      <c r="AA71" s="3"/>
    </row>
    <row r="72" spans="1:27" ht="24" customHeight="1">
      <c r="A72" s="87" t="s">
        <v>118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" customHeight="1">
      <c r="A73" s="83" t="s">
        <v>119</v>
      </c>
      <c r="B73" s="34"/>
      <c r="C73" s="35">
        <f t="shared" si="24"/>
        <v>0</v>
      </c>
      <c r="D73" s="35">
        <v>0</v>
      </c>
      <c r="E73" s="35">
        <v>0</v>
      </c>
      <c r="F73" s="35">
        <v>0</v>
      </c>
      <c r="G73" s="35">
        <f t="shared" si="25"/>
        <v>0</v>
      </c>
      <c r="H73" s="36">
        <v>0</v>
      </c>
      <c r="I73" s="36">
        <v>0</v>
      </c>
      <c r="J73" s="35">
        <f t="shared" si="26"/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27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8"/>
        <v>0</v>
      </c>
      <c r="U73" s="35">
        <f t="shared" si="29"/>
        <v>0</v>
      </c>
      <c r="V73" s="35">
        <f t="shared" si="29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3" customFormat="1" ht="18" customHeight="1">
      <c r="A74" s="83" t="s">
        <v>120</v>
      </c>
      <c r="B74" s="40"/>
      <c r="C74" s="41">
        <f t="shared" si="24"/>
        <v>1</v>
      </c>
      <c r="D74" s="41">
        <v>1</v>
      </c>
      <c r="E74" s="41">
        <v>0</v>
      </c>
      <c r="F74" s="41">
        <v>0</v>
      </c>
      <c r="G74" s="41">
        <f t="shared" si="25"/>
        <v>964</v>
      </c>
      <c r="H74" s="42">
        <v>635</v>
      </c>
      <c r="I74" s="42">
        <v>329</v>
      </c>
      <c r="J74" s="41">
        <f t="shared" si="26"/>
        <v>964</v>
      </c>
      <c r="K74" s="42">
        <v>305</v>
      </c>
      <c r="L74" s="42">
        <v>324</v>
      </c>
      <c r="M74" s="42">
        <v>335</v>
      </c>
      <c r="N74" s="42">
        <v>0</v>
      </c>
      <c r="O74" s="41">
        <f t="shared" si="27"/>
        <v>0</v>
      </c>
      <c r="P74" s="42">
        <v>0</v>
      </c>
      <c r="Q74" s="42">
        <v>0</v>
      </c>
      <c r="R74" s="42">
        <v>0</v>
      </c>
      <c r="S74" s="42">
        <v>0</v>
      </c>
      <c r="T74" s="41">
        <f t="shared" si="28"/>
        <v>54</v>
      </c>
      <c r="U74" s="41">
        <f t="shared" si="29"/>
        <v>46</v>
      </c>
      <c r="V74" s="41">
        <f t="shared" si="29"/>
        <v>8</v>
      </c>
      <c r="W74" s="41">
        <v>46</v>
      </c>
      <c r="X74" s="41">
        <v>8</v>
      </c>
      <c r="Y74" s="41">
        <v>0</v>
      </c>
      <c r="Z74" s="41">
        <v>0</v>
      </c>
    </row>
    <row r="75" spans="1:27" ht="18" customHeight="1">
      <c r="A75" s="83" t="s">
        <v>121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1424</v>
      </c>
      <c r="H75" s="36">
        <v>895</v>
      </c>
      <c r="I75" s="36">
        <v>529</v>
      </c>
      <c r="J75" s="35">
        <f>SUM(K75:N75)</f>
        <v>1424</v>
      </c>
      <c r="K75" s="36">
        <v>506</v>
      </c>
      <c r="L75" s="36">
        <v>478</v>
      </c>
      <c r="M75" s="36">
        <v>440</v>
      </c>
      <c r="N75" s="38">
        <v>0</v>
      </c>
      <c r="O75" s="37">
        <f>SUM(P75:S75)</f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84</v>
      </c>
      <c r="U75" s="35">
        <f t="shared" si="29"/>
        <v>72</v>
      </c>
      <c r="V75" s="35">
        <f t="shared" si="29"/>
        <v>12</v>
      </c>
      <c r="W75" s="35">
        <v>72</v>
      </c>
      <c r="X75" s="35">
        <v>12</v>
      </c>
      <c r="Y75" s="35">
        <v>0</v>
      </c>
      <c r="Z75" s="35">
        <v>0</v>
      </c>
      <c r="AA75" s="3"/>
    </row>
    <row r="76" spans="1:27" s="58" customFormat="1" ht="24" customHeight="1">
      <c r="A76" s="87" t="s">
        <v>122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" customHeight="1">
      <c r="A77" s="83" t="s">
        <v>123</v>
      </c>
      <c r="B77" s="34"/>
      <c r="C77" s="35">
        <f aca="true" t="shared" si="30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31" ref="G77:G83">H77+I77</f>
        <v>829</v>
      </c>
      <c r="H77" s="36">
        <v>341</v>
      </c>
      <c r="I77" s="36">
        <v>488</v>
      </c>
      <c r="J77" s="35">
        <f aca="true" t="shared" si="32" ref="J77:J83">SUM(K77:N77)</f>
        <v>829</v>
      </c>
      <c r="K77" s="36">
        <v>280</v>
      </c>
      <c r="L77" s="36">
        <v>278</v>
      </c>
      <c r="M77" s="36">
        <v>271</v>
      </c>
      <c r="N77" s="38">
        <v>0</v>
      </c>
      <c r="O77" s="37">
        <f aca="true" t="shared" si="33" ref="O77:O83">SUM(P77:S77)</f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34" ref="T77:T83">U77+V77</f>
        <v>58</v>
      </c>
      <c r="U77" s="35">
        <f aca="true" t="shared" si="35" ref="U77:V82">W77+Y77</f>
        <v>40</v>
      </c>
      <c r="V77" s="35">
        <f t="shared" si="35"/>
        <v>18</v>
      </c>
      <c r="W77" s="35">
        <v>40</v>
      </c>
      <c r="X77" s="35">
        <v>18</v>
      </c>
      <c r="Y77" s="35">
        <v>0</v>
      </c>
      <c r="Z77" s="35">
        <v>0</v>
      </c>
      <c r="AA77" s="3"/>
    </row>
    <row r="78" spans="1:27" ht="18" customHeight="1">
      <c r="A78" s="83" t="s">
        <v>124</v>
      </c>
      <c r="B78" s="34"/>
      <c r="C78" s="35">
        <f t="shared" si="30"/>
        <v>1</v>
      </c>
      <c r="D78" s="35">
        <v>1</v>
      </c>
      <c r="E78" s="35">
        <v>0</v>
      </c>
      <c r="F78" s="35">
        <v>0</v>
      </c>
      <c r="G78" s="35">
        <f t="shared" si="31"/>
        <v>598</v>
      </c>
      <c r="H78" s="36">
        <v>0</v>
      </c>
      <c r="I78" s="36">
        <v>598</v>
      </c>
      <c r="J78" s="35">
        <f t="shared" si="32"/>
        <v>598</v>
      </c>
      <c r="K78" s="36">
        <v>198</v>
      </c>
      <c r="L78" s="36">
        <v>201</v>
      </c>
      <c r="M78" s="36">
        <v>199</v>
      </c>
      <c r="N78" s="38">
        <v>0</v>
      </c>
      <c r="O78" s="37">
        <f t="shared" si="33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34"/>
        <v>27</v>
      </c>
      <c r="U78" s="35">
        <f t="shared" si="35"/>
        <v>15</v>
      </c>
      <c r="V78" s="35">
        <f t="shared" si="35"/>
        <v>12</v>
      </c>
      <c r="W78" s="35">
        <v>15</v>
      </c>
      <c r="X78" s="35">
        <v>12</v>
      </c>
      <c r="Y78" s="35">
        <v>0</v>
      </c>
      <c r="Z78" s="35">
        <v>0</v>
      </c>
      <c r="AA78" s="3"/>
    </row>
    <row r="79" spans="1:27" ht="18" customHeight="1">
      <c r="A79" s="83" t="s">
        <v>125</v>
      </c>
      <c r="B79" s="34"/>
      <c r="C79" s="35">
        <f t="shared" si="30"/>
        <v>1</v>
      </c>
      <c r="D79" s="35">
        <v>0</v>
      </c>
      <c r="E79" s="35">
        <v>0</v>
      </c>
      <c r="F79" s="35">
        <v>1</v>
      </c>
      <c r="G79" s="35">
        <f t="shared" si="31"/>
        <v>811</v>
      </c>
      <c r="H79" s="36">
        <v>436</v>
      </c>
      <c r="I79" s="36">
        <v>375</v>
      </c>
      <c r="J79" s="35">
        <f t="shared" si="32"/>
        <v>743</v>
      </c>
      <c r="K79" s="36">
        <v>239</v>
      </c>
      <c r="L79" s="36">
        <v>238</v>
      </c>
      <c r="M79" s="36">
        <v>266</v>
      </c>
      <c r="N79" s="38">
        <v>0</v>
      </c>
      <c r="O79" s="37">
        <f t="shared" si="33"/>
        <v>68</v>
      </c>
      <c r="P79" s="36">
        <v>17</v>
      </c>
      <c r="Q79" s="36">
        <v>16</v>
      </c>
      <c r="R79" s="36">
        <v>18</v>
      </c>
      <c r="S79" s="38">
        <v>17</v>
      </c>
      <c r="T79" s="35">
        <f t="shared" si="34"/>
        <v>56</v>
      </c>
      <c r="U79" s="35">
        <f t="shared" si="35"/>
        <v>42</v>
      </c>
      <c r="V79" s="35">
        <f t="shared" si="35"/>
        <v>14</v>
      </c>
      <c r="W79" s="35">
        <v>36</v>
      </c>
      <c r="X79" s="35">
        <v>11</v>
      </c>
      <c r="Y79" s="35">
        <v>6</v>
      </c>
      <c r="Z79" s="35">
        <v>3</v>
      </c>
      <c r="AA79" s="3"/>
    </row>
    <row r="80" spans="1:27" ht="18" customHeight="1">
      <c r="A80" s="83" t="s">
        <v>126</v>
      </c>
      <c r="B80" s="34"/>
      <c r="C80" s="35">
        <f t="shared" si="30"/>
        <v>0</v>
      </c>
      <c r="D80" s="35">
        <v>0</v>
      </c>
      <c r="E80" s="35">
        <v>0</v>
      </c>
      <c r="F80" s="35">
        <v>0</v>
      </c>
      <c r="G80" s="35">
        <f t="shared" si="31"/>
        <v>0</v>
      </c>
      <c r="H80" s="36">
        <v>0</v>
      </c>
      <c r="I80" s="36">
        <v>0</v>
      </c>
      <c r="J80" s="35">
        <f t="shared" si="32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33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34"/>
        <v>0</v>
      </c>
      <c r="U80" s="35">
        <f t="shared" si="35"/>
        <v>0</v>
      </c>
      <c r="V80" s="35">
        <f t="shared" si="35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" customHeight="1">
      <c r="A81" s="83" t="s">
        <v>127</v>
      </c>
      <c r="B81" s="34"/>
      <c r="C81" s="35">
        <f t="shared" si="30"/>
        <v>0</v>
      </c>
      <c r="D81" s="35">
        <v>0</v>
      </c>
      <c r="E81" s="35">
        <v>0</v>
      </c>
      <c r="F81" s="35">
        <v>0</v>
      </c>
      <c r="G81" s="35">
        <f t="shared" si="31"/>
        <v>0</v>
      </c>
      <c r="H81" s="36">
        <v>0</v>
      </c>
      <c r="I81" s="36">
        <v>0</v>
      </c>
      <c r="J81" s="35">
        <f t="shared" si="32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33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34"/>
        <v>0</v>
      </c>
      <c r="U81" s="35">
        <f t="shared" si="35"/>
        <v>0</v>
      </c>
      <c r="V81" s="35">
        <f t="shared" si="35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3" t="s">
        <v>128</v>
      </c>
      <c r="B82" s="34"/>
      <c r="C82" s="35">
        <f t="shared" si="30"/>
        <v>1</v>
      </c>
      <c r="D82" s="35">
        <v>1</v>
      </c>
      <c r="E82" s="35">
        <v>0</v>
      </c>
      <c r="F82" s="35">
        <v>0</v>
      </c>
      <c r="G82" s="35">
        <f t="shared" si="31"/>
        <v>528</v>
      </c>
      <c r="H82" s="36">
        <v>291</v>
      </c>
      <c r="I82" s="36">
        <v>237</v>
      </c>
      <c r="J82" s="35">
        <f t="shared" si="32"/>
        <v>528</v>
      </c>
      <c r="K82" s="36">
        <v>197</v>
      </c>
      <c r="L82" s="36">
        <v>160</v>
      </c>
      <c r="M82" s="36">
        <v>171</v>
      </c>
      <c r="N82" s="38">
        <v>0</v>
      </c>
      <c r="O82" s="37">
        <f t="shared" si="33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34"/>
        <v>40</v>
      </c>
      <c r="U82" s="35">
        <f t="shared" si="35"/>
        <v>32</v>
      </c>
      <c r="V82" s="35">
        <f t="shared" si="35"/>
        <v>8</v>
      </c>
      <c r="W82" s="35">
        <v>32</v>
      </c>
      <c r="X82" s="35">
        <v>8</v>
      </c>
      <c r="Y82" s="35">
        <v>0</v>
      </c>
      <c r="Z82" s="35">
        <v>0</v>
      </c>
      <c r="AA82" s="3"/>
    </row>
    <row r="83" spans="1:27" ht="18" customHeight="1">
      <c r="A83" s="83" t="s">
        <v>129</v>
      </c>
      <c r="B83" s="34"/>
      <c r="C83" s="35">
        <f t="shared" si="30"/>
        <v>1</v>
      </c>
      <c r="D83" s="35">
        <v>1</v>
      </c>
      <c r="E83" s="35">
        <v>0</v>
      </c>
      <c r="F83" s="35">
        <v>0</v>
      </c>
      <c r="G83" s="35">
        <f t="shared" si="31"/>
        <v>317</v>
      </c>
      <c r="H83" s="36">
        <v>307</v>
      </c>
      <c r="I83" s="36">
        <v>10</v>
      </c>
      <c r="J83" s="35">
        <f t="shared" si="32"/>
        <v>317</v>
      </c>
      <c r="K83" s="36">
        <v>157</v>
      </c>
      <c r="L83" s="36">
        <v>71</v>
      </c>
      <c r="M83" s="36">
        <v>89</v>
      </c>
      <c r="N83" s="38">
        <v>0</v>
      </c>
      <c r="O83" s="37">
        <f t="shared" si="33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34"/>
        <v>38</v>
      </c>
      <c r="U83" s="35">
        <f>W83+Y83</f>
        <v>36</v>
      </c>
      <c r="V83" s="35">
        <f>X83+Z83</f>
        <v>2</v>
      </c>
      <c r="W83" s="35">
        <v>36</v>
      </c>
      <c r="X83" s="35">
        <v>2</v>
      </c>
      <c r="Y83" s="35">
        <v>0</v>
      </c>
      <c r="Z83" s="35">
        <v>0</v>
      </c>
      <c r="AA83" s="3"/>
    </row>
    <row r="84" spans="1:27" ht="24" customHeight="1">
      <c r="A84" s="87" t="s">
        <v>130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" customHeight="1">
      <c r="A85" s="83" t="s">
        <v>131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>SUM(P85:S85)</f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6" ref="U85:V88">W85+Y85</f>
        <v>0</v>
      </c>
      <c r="V85" s="35">
        <f t="shared" si="36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" customHeight="1">
      <c r="A86" s="83" t="s">
        <v>132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412</v>
      </c>
      <c r="H86" s="36">
        <v>206</v>
      </c>
      <c r="I86" s="36">
        <v>206</v>
      </c>
      <c r="J86" s="35">
        <f>SUM(K86:N86)</f>
        <v>412</v>
      </c>
      <c r="K86" s="36">
        <v>155</v>
      </c>
      <c r="L86" s="36">
        <v>129</v>
      </c>
      <c r="M86" s="36">
        <v>128</v>
      </c>
      <c r="N86" s="38">
        <v>0</v>
      </c>
      <c r="O86" s="37">
        <f>SUM(P86:S86)</f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34</v>
      </c>
      <c r="U86" s="35">
        <f t="shared" si="36"/>
        <v>26</v>
      </c>
      <c r="V86" s="35">
        <f t="shared" si="36"/>
        <v>8</v>
      </c>
      <c r="W86" s="35">
        <v>26</v>
      </c>
      <c r="X86" s="35">
        <v>8</v>
      </c>
      <c r="Y86" s="35">
        <v>0</v>
      </c>
      <c r="Z86" s="35">
        <v>0</v>
      </c>
      <c r="AA86" s="3"/>
    </row>
    <row r="87" spans="1:27" ht="18" customHeight="1">
      <c r="A87" s="83" t="s">
        <v>133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>SUM(P87:S87)</f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6"/>
        <v>0</v>
      </c>
      <c r="V87" s="35">
        <f t="shared" si="36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" customHeight="1">
      <c r="A88" s="83" t="s">
        <v>134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270</v>
      </c>
      <c r="H88" s="36">
        <v>130</v>
      </c>
      <c r="I88" s="36">
        <v>140</v>
      </c>
      <c r="J88" s="35">
        <f>SUM(K88:N88)</f>
        <v>270</v>
      </c>
      <c r="K88" s="36">
        <v>95</v>
      </c>
      <c r="L88" s="36">
        <v>82</v>
      </c>
      <c r="M88" s="36">
        <v>93</v>
      </c>
      <c r="N88" s="38">
        <v>0</v>
      </c>
      <c r="O88" s="37">
        <f>SUM(P88:S88)</f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31</v>
      </c>
      <c r="U88" s="35">
        <f t="shared" si="36"/>
        <v>26</v>
      </c>
      <c r="V88" s="35">
        <f t="shared" si="36"/>
        <v>5</v>
      </c>
      <c r="W88" s="35">
        <v>26</v>
      </c>
      <c r="X88" s="35">
        <v>5</v>
      </c>
      <c r="Y88" s="35">
        <v>0</v>
      </c>
      <c r="Z88" s="35">
        <v>0</v>
      </c>
      <c r="AA88" s="3"/>
    </row>
    <row r="89" spans="1:27" ht="18" customHeight="1">
      <c r="A89" s="83" t="s">
        <v>135</v>
      </c>
      <c r="B89" s="34"/>
      <c r="C89" s="35">
        <f>SUM(D89:F89)</f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>SUM(P89:S89)</f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7" ref="U89:V95">W89+Y89</f>
        <v>0</v>
      </c>
      <c r="V89" s="35">
        <f t="shared" si="37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4" customHeight="1">
      <c r="A90" s="87" t="s">
        <v>136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" customHeight="1">
      <c r="A91" s="83" t="s">
        <v>137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>SUM(P91:S91)</f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7"/>
        <v>0</v>
      </c>
      <c r="V91" s="35">
        <f t="shared" si="37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" customHeight="1">
      <c r="A92" s="83" t="s">
        <v>138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>SUM(P92:S92)</f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7"/>
        <v>0</v>
      </c>
      <c r="V92" s="35">
        <f t="shared" si="37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" customHeight="1">
      <c r="A93" s="83" t="s">
        <v>139</v>
      </c>
      <c r="B93" s="34"/>
      <c r="C93" s="35">
        <f>SUM(D93:F93)</f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>SUM(P93:S93)</f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7"/>
        <v>0</v>
      </c>
      <c r="V93" s="35">
        <f t="shared" si="37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4" customHeight="1">
      <c r="A94" s="87" t="s">
        <v>140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" customHeight="1">
      <c r="A95" s="83" t="s">
        <v>141</v>
      </c>
      <c r="B95" s="34"/>
      <c r="C95" s="35">
        <f>SUM(D95:F95)</f>
        <v>1</v>
      </c>
      <c r="D95" s="35">
        <v>1</v>
      </c>
      <c r="E95" s="35">
        <v>0</v>
      </c>
      <c r="F95" s="35">
        <v>0</v>
      </c>
      <c r="G95" s="35">
        <f>H95+I95</f>
        <v>449</v>
      </c>
      <c r="H95" s="36">
        <v>169</v>
      </c>
      <c r="I95" s="36">
        <v>280</v>
      </c>
      <c r="J95" s="35">
        <f>SUM(K95:N95)</f>
        <v>449</v>
      </c>
      <c r="K95" s="36">
        <v>237</v>
      </c>
      <c r="L95" s="36">
        <v>212</v>
      </c>
      <c r="M95" s="36">
        <v>0</v>
      </c>
      <c r="N95" s="38">
        <v>0</v>
      </c>
      <c r="O95" s="37">
        <f>SUM(P95:S95)</f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36</v>
      </c>
      <c r="U95" s="35">
        <f t="shared" si="37"/>
        <v>24</v>
      </c>
      <c r="V95" s="35">
        <f t="shared" si="37"/>
        <v>12</v>
      </c>
      <c r="W95" s="35">
        <v>24</v>
      </c>
      <c r="X95" s="35">
        <v>12</v>
      </c>
      <c r="Y95" s="35">
        <v>0</v>
      </c>
      <c r="Z95" s="35">
        <v>0</v>
      </c>
      <c r="AA95" s="3"/>
    </row>
    <row r="96" spans="1:27" ht="24" customHeight="1">
      <c r="A96" s="87" t="s">
        <v>142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" customHeight="1">
      <c r="A97" s="83" t="s">
        <v>143</v>
      </c>
      <c r="B97" s="34"/>
      <c r="C97" s="35">
        <f>SUM(D97:F97)</f>
        <v>0</v>
      </c>
      <c r="D97" s="35">
        <v>0</v>
      </c>
      <c r="E97" s="35">
        <v>0</v>
      </c>
      <c r="F97" s="35">
        <v>0</v>
      </c>
      <c r="G97" s="35">
        <f>H97+I97</f>
        <v>0</v>
      </c>
      <c r="H97" s="36">
        <v>0</v>
      </c>
      <c r="I97" s="36">
        <v>0</v>
      </c>
      <c r="J97" s="35">
        <f>SUM(K97:N97)</f>
        <v>0</v>
      </c>
      <c r="K97" s="36">
        <v>0</v>
      </c>
      <c r="L97" s="36">
        <v>0</v>
      </c>
      <c r="M97" s="36">
        <v>0</v>
      </c>
      <c r="N97" s="38">
        <v>0</v>
      </c>
      <c r="O97" s="37">
        <f>SUM(P97:S97)</f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0</v>
      </c>
      <c r="U97" s="35">
        <f aca="true" t="shared" si="38" ref="U97:V101">W97+Y97</f>
        <v>0</v>
      </c>
      <c r="V97" s="35">
        <f t="shared" si="38"/>
        <v>0</v>
      </c>
      <c r="W97" s="35">
        <v>0</v>
      </c>
      <c r="X97" s="35">
        <v>0</v>
      </c>
      <c r="Y97" s="35">
        <v>0</v>
      </c>
      <c r="Z97" s="35">
        <v>0</v>
      </c>
      <c r="AA97" s="3"/>
    </row>
    <row r="98" spans="1:27" ht="18" customHeight="1">
      <c r="A98" s="83" t="s">
        <v>144</v>
      </c>
      <c r="B98" s="34"/>
      <c r="C98" s="35">
        <f>SUM(D98:F98)</f>
        <v>1</v>
      </c>
      <c r="D98" s="35">
        <v>1</v>
      </c>
      <c r="E98" s="35">
        <v>0</v>
      </c>
      <c r="F98" s="35">
        <v>0</v>
      </c>
      <c r="G98" s="35">
        <f>H98+I98</f>
        <v>81</v>
      </c>
      <c r="H98" s="36">
        <v>49</v>
      </c>
      <c r="I98" s="36">
        <v>32</v>
      </c>
      <c r="J98" s="35">
        <f>SUM(K98:N98)</f>
        <v>81</v>
      </c>
      <c r="K98" s="36">
        <v>0</v>
      </c>
      <c r="L98" s="36">
        <v>0</v>
      </c>
      <c r="M98" s="36">
        <v>81</v>
      </c>
      <c r="N98" s="38">
        <v>0</v>
      </c>
      <c r="O98" s="37">
        <f>SUM(P98:S98)</f>
        <v>0</v>
      </c>
      <c r="P98" s="36">
        <v>0</v>
      </c>
      <c r="Q98" s="36">
        <v>0</v>
      </c>
      <c r="R98" s="36">
        <v>0</v>
      </c>
      <c r="S98" s="38">
        <v>0</v>
      </c>
      <c r="T98" s="35">
        <f>U98+V98</f>
        <v>14</v>
      </c>
      <c r="U98" s="35">
        <f t="shared" si="38"/>
        <v>11</v>
      </c>
      <c r="V98" s="35">
        <f t="shared" si="38"/>
        <v>3</v>
      </c>
      <c r="W98" s="35">
        <v>11</v>
      </c>
      <c r="X98" s="35">
        <v>3</v>
      </c>
      <c r="Y98" s="35">
        <v>0</v>
      </c>
      <c r="Z98" s="35">
        <v>0</v>
      </c>
      <c r="AA98" s="3"/>
    </row>
    <row r="99" spans="1:27" ht="18" customHeight="1">
      <c r="A99" s="83" t="s">
        <v>145</v>
      </c>
      <c r="B99" s="34"/>
      <c r="C99" s="35">
        <f>SUM(D99:F99)</f>
        <v>0</v>
      </c>
      <c r="D99" s="35">
        <v>0</v>
      </c>
      <c r="E99" s="35">
        <v>0</v>
      </c>
      <c r="F99" s="35">
        <v>0</v>
      </c>
      <c r="G99" s="35">
        <f>H99+I99</f>
        <v>0</v>
      </c>
      <c r="H99" s="36">
        <v>0</v>
      </c>
      <c r="I99" s="36">
        <v>0</v>
      </c>
      <c r="J99" s="35">
        <f>SUM(K99:N99)</f>
        <v>0</v>
      </c>
      <c r="K99" s="36">
        <v>0</v>
      </c>
      <c r="L99" s="36">
        <v>0</v>
      </c>
      <c r="M99" s="36">
        <v>0</v>
      </c>
      <c r="N99" s="38">
        <v>0</v>
      </c>
      <c r="O99" s="37">
        <f>SUM(P99:S99)</f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0</v>
      </c>
      <c r="U99" s="35">
        <f t="shared" si="38"/>
        <v>0</v>
      </c>
      <c r="V99" s="35">
        <f t="shared" si="38"/>
        <v>0</v>
      </c>
      <c r="W99" s="35">
        <v>0</v>
      </c>
      <c r="X99" s="35">
        <v>0</v>
      </c>
      <c r="Y99" s="35">
        <v>0</v>
      </c>
      <c r="Z99" s="35">
        <v>0</v>
      </c>
      <c r="AA99" s="3"/>
    </row>
    <row r="100" spans="1:27" ht="24" customHeight="1">
      <c r="A100" s="87" t="s">
        <v>146</v>
      </c>
      <c r="B100" s="34"/>
      <c r="C100" s="35"/>
      <c r="D100" s="35"/>
      <c r="E100" s="35"/>
      <c r="F100" s="35"/>
      <c r="G100" s="35"/>
      <c r="H100" s="36"/>
      <c r="I100" s="36"/>
      <c r="J100" s="35"/>
      <c r="K100" s="36"/>
      <c r="L100" s="36"/>
      <c r="M100" s="36"/>
      <c r="N100" s="38"/>
      <c r="O100" s="37"/>
      <c r="P100" s="36"/>
      <c r="Q100" s="36"/>
      <c r="R100" s="36"/>
      <c r="S100" s="38"/>
      <c r="T100" s="35"/>
      <c r="U100" s="35"/>
      <c r="V100" s="35"/>
      <c r="W100" s="35"/>
      <c r="X100" s="35"/>
      <c r="Y100" s="35"/>
      <c r="Z100" s="35"/>
      <c r="AA100" s="3"/>
    </row>
    <row r="101" spans="1:27" ht="18" customHeight="1">
      <c r="A101" s="83" t="s">
        <v>147</v>
      </c>
      <c r="B101" s="34"/>
      <c r="C101" s="35">
        <f>SUM(D101:F101)</f>
        <v>1</v>
      </c>
      <c r="D101" s="35">
        <v>1</v>
      </c>
      <c r="E101" s="35">
        <v>0</v>
      </c>
      <c r="F101" s="35">
        <v>0</v>
      </c>
      <c r="G101" s="35">
        <f>H101+I101</f>
        <v>687</v>
      </c>
      <c r="H101" s="36">
        <v>306</v>
      </c>
      <c r="I101" s="36">
        <v>381</v>
      </c>
      <c r="J101" s="35">
        <f>SUM(K101:N101)</f>
        <v>687</v>
      </c>
      <c r="K101" s="36">
        <v>239</v>
      </c>
      <c r="L101" s="36">
        <v>233</v>
      </c>
      <c r="M101" s="36">
        <v>215</v>
      </c>
      <c r="N101" s="38">
        <v>0</v>
      </c>
      <c r="O101" s="37">
        <f>SUM(P101:S101)</f>
        <v>0</v>
      </c>
      <c r="P101" s="36">
        <v>0</v>
      </c>
      <c r="Q101" s="36">
        <v>0</v>
      </c>
      <c r="R101" s="36">
        <v>0</v>
      </c>
      <c r="S101" s="38">
        <v>0</v>
      </c>
      <c r="T101" s="35">
        <f>U101+V101</f>
        <v>43</v>
      </c>
      <c r="U101" s="35">
        <f t="shared" si="38"/>
        <v>31</v>
      </c>
      <c r="V101" s="35">
        <f t="shared" si="38"/>
        <v>12</v>
      </c>
      <c r="W101" s="35">
        <v>31</v>
      </c>
      <c r="X101" s="35">
        <v>12</v>
      </c>
      <c r="Y101" s="35">
        <v>0</v>
      </c>
      <c r="Z101" s="35">
        <v>0</v>
      </c>
      <c r="AA101" s="3"/>
    </row>
    <row r="102" spans="1:27" ht="18" customHeight="1">
      <c r="A102" s="83" t="s">
        <v>148</v>
      </c>
      <c r="B102" s="34"/>
      <c r="C102" s="35">
        <f>SUM(D102:F102)</f>
        <v>1</v>
      </c>
      <c r="D102" s="35">
        <v>1</v>
      </c>
      <c r="E102" s="35">
        <v>0</v>
      </c>
      <c r="F102" s="35">
        <v>0</v>
      </c>
      <c r="G102" s="35">
        <f>H102+I102</f>
        <v>708</v>
      </c>
      <c r="H102" s="36">
        <v>320</v>
      </c>
      <c r="I102" s="36">
        <v>388</v>
      </c>
      <c r="J102" s="35">
        <f>SUM(K102:N102)</f>
        <v>708</v>
      </c>
      <c r="K102" s="36">
        <v>239</v>
      </c>
      <c r="L102" s="36">
        <v>241</v>
      </c>
      <c r="M102" s="36">
        <v>228</v>
      </c>
      <c r="N102" s="38">
        <v>0</v>
      </c>
      <c r="O102" s="37">
        <f>SUM(P102:S102)</f>
        <v>0</v>
      </c>
      <c r="P102" s="36">
        <v>0</v>
      </c>
      <c r="Q102" s="36">
        <v>0</v>
      </c>
      <c r="R102" s="36">
        <v>0</v>
      </c>
      <c r="S102" s="38">
        <v>0</v>
      </c>
      <c r="T102" s="35">
        <f>U102+V102</f>
        <v>44</v>
      </c>
      <c r="U102" s="35">
        <f aca="true" t="shared" si="39" ref="U102:V105">W102+Y102</f>
        <v>28</v>
      </c>
      <c r="V102" s="35">
        <f t="shared" si="39"/>
        <v>16</v>
      </c>
      <c r="W102" s="35">
        <v>28</v>
      </c>
      <c r="X102" s="35">
        <v>16</v>
      </c>
      <c r="Y102" s="35">
        <v>0</v>
      </c>
      <c r="Z102" s="35">
        <v>0</v>
      </c>
      <c r="AA102" s="3"/>
    </row>
    <row r="103" spans="1:27" ht="18" customHeight="1">
      <c r="A103" s="83" t="s">
        <v>149</v>
      </c>
      <c r="B103" s="34"/>
      <c r="C103" s="35">
        <f>SUM(D103:F103)</f>
        <v>1</v>
      </c>
      <c r="D103" s="35">
        <v>1</v>
      </c>
      <c r="E103" s="35">
        <v>0</v>
      </c>
      <c r="F103" s="35">
        <v>0</v>
      </c>
      <c r="G103" s="35">
        <f>H103+I103</f>
        <v>89</v>
      </c>
      <c r="H103" s="36">
        <v>65</v>
      </c>
      <c r="I103" s="36">
        <v>24</v>
      </c>
      <c r="J103" s="35">
        <f>SUM(K103:N103)</f>
        <v>89</v>
      </c>
      <c r="K103" s="36">
        <v>0</v>
      </c>
      <c r="L103" s="36">
        <v>0</v>
      </c>
      <c r="M103" s="36">
        <v>89</v>
      </c>
      <c r="N103" s="38">
        <v>0</v>
      </c>
      <c r="O103" s="37">
        <f>SUM(P103:S103)</f>
        <v>0</v>
      </c>
      <c r="P103" s="36">
        <v>0</v>
      </c>
      <c r="Q103" s="36">
        <v>0</v>
      </c>
      <c r="R103" s="36">
        <v>0</v>
      </c>
      <c r="S103" s="38">
        <v>0</v>
      </c>
      <c r="T103" s="35">
        <f>U103+V103</f>
        <v>15</v>
      </c>
      <c r="U103" s="35">
        <f t="shared" si="39"/>
        <v>11</v>
      </c>
      <c r="V103" s="35">
        <f t="shared" si="39"/>
        <v>4</v>
      </c>
      <c r="W103" s="35">
        <v>11</v>
      </c>
      <c r="X103" s="35">
        <v>4</v>
      </c>
      <c r="Y103" s="35">
        <v>0</v>
      </c>
      <c r="Z103" s="35">
        <v>0</v>
      </c>
      <c r="AA103" s="3"/>
    </row>
    <row r="104" spans="1:27" ht="24" customHeight="1">
      <c r="A104" s="87" t="s">
        <v>150</v>
      </c>
      <c r="B104" s="34"/>
      <c r="C104" s="35"/>
      <c r="D104" s="35"/>
      <c r="E104" s="35"/>
      <c r="F104" s="35"/>
      <c r="G104" s="35"/>
      <c r="H104" s="36"/>
      <c r="I104" s="36"/>
      <c r="J104" s="35"/>
      <c r="K104" s="36"/>
      <c r="L104" s="36"/>
      <c r="M104" s="36"/>
      <c r="N104" s="38"/>
      <c r="O104" s="37"/>
      <c r="P104" s="36"/>
      <c r="Q104" s="36"/>
      <c r="R104" s="36"/>
      <c r="S104" s="38"/>
      <c r="T104" s="35"/>
      <c r="U104" s="35"/>
      <c r="V104" s="35"/>
      <c r="W104" s="35"/>
      <c r="X104" s="35"/>
      <c r="Y104" s="35"/>
      <c r="Z104" s="35"/>
      <c r="AA104" s="3"/>
    </row>
    <row r="105" spans="1:27" ht="18" customHeight="1">
      <c r="A105" s="83" t="s">
        <v>151</v>
      </c>
      <c r="B105" s="34"/>
      <c r="C105" s="35">
        <f>SUM(D105:F105)</f>
        <v>1</v>
      </c>
      <c r="D105" s="35">
        <v>1</v>
      </c>
      <c r="E105" s="35">
        <v>0</v>
      </c>
      <c r="F105" s="35">
        <v>0</v>
      </c>
      <c r="G105" s="35">
        <f>H105+I105</f>
        <v>529</v>
      </c>
      <c r="H105" s="36">
        <v>225</v>
      </c>
      <c r="I105" s="36">
        <v>304</v>
      </c>
      <c r="J105" s="35">
        <f>SUM(K105:N105)</f>
        <v>529</v>
      </c>
      <c r="K105" s="36">
        <v>199</v>
      </c>
      <c r="L105" s="36">
        <v>183</v>
      </c>
      <c r="M105" s="36">
        <v>147</v>
      </c>
      <c r="N105" s="38">
        <v>0</v>
      </c>
      <c r="O105" s="37">
        <f>SUM(P105:S105)</f>
        <v>0</v>
      </c>
      <c r="P105" s="36">
        <v>0</v>
      </c>
      <c r="Q105" s="36">
        <v>0</v>
      </c>
      <c r="R105" s="36">
        <v>0</v>
      </c>
      <c r="S105" s="38">
        <v>0</v>
      </c>
      <c r="T105" s="35">
        <f>U105+V105</f>
        <v>39</v>
      </c>
      <c r="U105" s="35">
        <f t="shared" si="39"/>
        <v>28</v>
      </c>
      <c r="V105" s="35">
        <f t="shared" si="39"/>
        <v>11</v>
      </c>
      <c r="W105" s="35">
        <v>28</v>
      </c>
      <c r="X105" s="35">
        <v>11</v>
      </c>
      <c r="Y105" s="35">
        <v>0</v>
      </c>
      <c r="Z105" s="35">
        <v>0</v>
      </c>
      <c r="AA105" s="3"/>
    </row>
    <row r="106" spans="1:27" ht="18" customHeight="1">
      <c r="A106" s="83" t="s">
        <v>152</v>
      </c>
      <c r="B106" s="34"/>
      <c r="C106" s="35">
        <f>SUM(D106:F106)</f>
        <v>1</v>
      </c>
      <c r="D106" s="35">
        <v>1</v>
      </c>
      <c r="E106" s="35">
        <v>0</v>
      </c>
      <c r="F106" s="35">
        <v>0</v>
      </c>
      <c r="G106" s="35">
        <f>H106+I106</f>
        <v>848</v>
      </c>
      <c r="H106" s="36">
        <v>452</v>
      </c>
      <c r="I106" s="36">
        <v>396</v>
      </c>
      <c r="J106" s="35">
        <f>SUM(K106:N106)</f>
        <v>848</v>
      </c>
      <c r="K106" s="36">
        <v>295</v>
      </c>
      <c r="L106" s="36">
        <v>283</v>
      </c>
      <c r="M106" s="36">
        <v>270</v>
      </c>
      <c r="N106" s="38">
        <v>0</v>
      </c>
      <c r="O106" s="37">
        <f>SUM(P106:S106)</f>
        <v>0</v>
      </c>
      <c r="P106" s="36">
        <v>0</v>
      </c>
      <c r="Q106" s="36">
        <v>0</v>
      </c>
      <c r="R106" s="36">
        <v>0</v>
      </c>
      <c r="S106" s="38">
        <v>0</v>
      </c>
      <c r="T106" s="35">
        <f>U106+V106</f>
        <v>48</v>
      </c>
      <c r="U106" s="35">
        <f aca="true" t="shared" si="40" ref="U106:V108">W106+Y106</f>
        <v>33</v>
      </c>
      <c r="V106" s="35">
        <f t="shared" si="40"/>
        <v>15</v>
      </c>
      <c r="W106" s="35">
        <v>33</v>
      </c>
      <c r="X106" s="35">
        <v>15</v>
      </c>
      <c r="Y106" s="35">
        <v>0</v>
      </c>
      <c r="Z106" s="35">
        <v>0</v>
      </c>
      <c r="AA106" s="3"/>
    </row>
    <row r="107" spans="1:27" ht="18" customHeight="1">
      <c r="A107" s="83" t="s">
        <v>153</v>
      </c>
      <c r="B107" s="34"/>
      <c r="C107" s="35">
        <f>SUM(D107:F107)</f>
        <v>3</v>
      </c>
      <c r="D107" s="35">
        <v>3</v>
      </c>
      <c r="E107" s="35">
        <v>0</v>
      </c>
      <c r="F107" s="35">
        <v>0</v>
      </c>
      <c r="G107" s="35">
        <f>H107+I107</f>
        <v>2753</v>
      </c>
      <c r="H107" s="36">
        <v>1645</v>
      </c>
      <c r="I107" s="36">
        <v>1108</v>
      </c>
      <c r="J107" s="35">
        <f>SUM(K107:N107)</f>
        <v>2753</v>
      </c>
      <c r="K107" s="36">
        <v>946</v>
      </c>
      <c r="L107" s="36">
        <v>975</v>
      </c>
      <c r="M107" s="36">
        <v>832</v>
      </c>
      <c r="N107" s="38">
        <v>0</v>
      </c>
      <c r="O107" s="37">
        <f>SUM(P107:S107)</f>
        <v>0</v>
      </c>
      <c r="P107" s="36">
        <v>0</v>
      </c>
      <c r="Q107" s="36">
        <v>0</v>
      </c>
      <c r="R107" s="36">
        <v>0</v>
      </c>
      <c r="S107" s="38">
        <v>0</v>
      </c>
      <c r="T107" s="35">
        <f>U107+V107</f>
        <v>179</v>
      </c>
      <c r="U107" s="35">
        <f t="shared" si="40"/>
        <v>128</v>
      </c>
      <c r="V107" s="35">
        <f t="shared" si="40"/>
        <v>51</v>
      </c>
      <c r="W107" s="35">
        <v>128</v>
      </c>
      <c r="X107" s="35">
        <v>51</v>
      </c>
      <c r="Y107" s="35">
        <v>0</v>
      </c>
      <c r="Z107" s="35">
        <v>0</v>
      </c>
      <c r="AA107" s="3"/>
    </row>
    <row r="108" spans="1:27" ht="18" customHeight="1">
      <c r="A108" s="83" t="s">
        <v>154</v>
      </c>
      <c r="B108" s="34"/>
      <c r="C108" s="35">
        <f>SUM(D108:F108)</f>
        <v>1</v>
      </c>
      <c r="D108" s="35">
        <v>1</v>
      </c>
      <c r="E108" s="35">
        <v>0</v>
      </c>
      <c r="F108" s="35">
        <v>0</v>
      </c>
      <c r="G108" s="35">
        <f>H108+I108</f>
        <v>681</v>
      </c>
      <c r="H108" s="36">
        <v>242</v>
      </c>
      <c r="I108" s="36">
        <v>439</v>
      </c>
      <c r="J108" s="35">
        <f>SUM(K108:N108)</f>
        <v>681</v>
      </c>
      <c r="K108" s="36">
        <v>243</v>
      </c>
      <c r="L108" s="36">
        <v>229</v>
      </c>
      <c r="M108" s="36">
        <v>209</v>
      </c>
      <c r="N108" s="38">
        <v>0</v>
      </c>
      <c r="O108" s="37">
        <f>SUM(P108:S108)</f>
        <v>0</v>
      </c>
      <c r="P108" s="36">
        <v>0</v>
      </c>
      <c r="Q108" s="36">
        <v>0</v>
      </c>
      <c r="R108" s="36">
        <v>0</v>
      </c>
      <c r="S108" s="38">
        <v>0</v>
      </c>
      <c r="T108" s="35">
        <f>U108+V108</f>
        <v>47</v>
      </c>
      <c r="U108" s="35">
        <f t="shared" si="40"/>
        <v>23</v>
      </c>
      <c r="V108" s="35">
        <f t="shared" si="40"/>
        <v>24</v>
      </c>
      <c r="W108" s="35">
        <v>23</v>
      </c>
      <c r="X108" s="35">
        <v>24</v>
      </c>
      <c r="Y108" s="35">
        <v>0</v>
      </c>
      <c r="Z108" s="35">
        <v>0</v>
      </c>
      <c r="AA108" s="3"/>
    </row>
    <row r="109" spans="1:27" ht="5.25" customHeight="1">
      <c r="A109" s="33"/>
      <c r="B109" s="34"/>
      <c r="C109" s="35"/>
      <c r="D109" s="35"/>
      <c r="E109" s="35"/>
      <c r="F109" s="35"/>
      <c r="G109" s="35"/>
      <c r="H109" s="36"/>
      <c r="I109" s="36"/>
      <c r="J109" s="35"/>
      <c r="K109" s="36"/>
      <c r="L109" s="36"/>
      <c r="M109" s="36"/>
      <c r="N109" s="38"/>
      <c r="O109" s="37"/>
      <c r="P109" s="36"/>
      <c r="Q109" s="36"/>
      <c r="R109" s="36"/>
      <c r="S109" s="38"/>
      <c r="T109" s="35"/>
      <c r="U109" s="35"/>
      <c r="V109" s="35"/>
      <c r="W109" s="35"/>
      <c r="X109" s="35"/>
      <c r="Y109" s="35"/>
      <c r="Z109" s="35"/>
      <c r="AA109" s="3"/>
    </row>
    <row r="110" spans="1:27" s="59" customFormat="1" ht="5.25" customHeight="1">
      <c r="A110" s="45"/>
      <c r="B110" s="46"/>
      <c r="C110" s="47"/>
      <c r="D110" s="47"/>
      <c r="E110" s="47"/>
      <c r="F110" s="47"/>
      <c r="G110" s="47"/>
      <c r="H110" s="48"/>
      <c r="I110" s="48"/>
      <c r="J110" s="47"/>
      <c r="K110" s="48"/>
      <c r="L110" s="48"/>
      <c r="M110" s="48"/>
      <c r="N110" s="48"/>
      <c r="O110" s="47"/>
      <c r="P110" s="48"/>
      <c r="Q110" s="48"/>
      <c r="R110" s="48"/>
      <c r="S110" s="48"/>
      <c r="T110" s="47"/>
      <c r="U110" s="47"/>
      <c r="V110" s="47"/>
      <c r="W110" s="47"/>
      <c r="X110" s="47"/>
      <c r="Y110" s="47"/>
      <c r="Z110" s="47"/>
      <c r="AA110" s="49"/>
    </row>
    <row r="111" spans="1:26" ht="17.25">
      <c r="A111" s="80" t="s">
        <v>0</v>
      </c>
      <c r="B111" s="1"/>
      <c r="J111" s="3"/>
      <c r="Z111" s="81" t="s">
        <v>0</v>
      </c>
    </row>
    <row r="112" spans="1:26" s="8" customFormat="1" ht="30" customHeight="1">
      <c r="A112" s="52"/>
      <c r="B112" s="52"/>
      <c r="C112" s="106" t="s">
        <v>158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64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s="65" customFormat="1" ht="18.75" customHeight="1">
      <c r="A113" s="90" t="s">
        <v>66</v>
      </c>
      <c r="B113" s="91"/>
      <c r="C113" s="91"/>
      <c r="D113" s="91"/>
      <c r="E113" s="91"/>
      <c r="F113" s="72"/>
      <c r="G113" s="69"/>
      <c r="H113" s="69"/>
      <c r="I113" s="69"/>
      <c r="J113" s="69"/>
      <c r="K113" s="69"/>
      <c r="L113" s="69"/>
      <c r="M113" s="69"/>
      <c r="N113" s="69"/>
      <c r="O113" s="64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14" s="65" customFormat="1" ht="15.75" customHeight="1">
      <c r="A114" s="101" t="s">
        <v>45</v>
      </c>
      <c r="B114" s="97"/>
      <c r="C114" s="95" t="s">
        <v>1</v>
      </c>
      <c r="D114" s="96"/>
      <c r="E114" s="96"/>
      <c r="F114" s="97"/>
      <c r="G114" s="92" t="s">
        <v>60</v>
      </c>
      <c r="H114" s="104"/>
      <c r="I114" s="105"/>
      <c r="J114" s="104"/>
      <c r="K114" s="104"/>
      <c r="L114" s="104"/>
      <c r="M114" s="104"/>
      <c r="N114" s="104"/>
    </row>
    <row r="115" spans="1:14" s="8" customFormat="1" ht="15.75" customHeight="1">
      <c r="A115" s="102"/>
      <c r="B115" s="103"/>
      <c r="C115" s="98"/>
      <c r="D115" s="99"/>
      <c r="E115" s="99"/>
      <c r="F115" s="100"/>
      <c r="G115" s="92" t="s">
        <v>51</v>
      </c>
      <c r="H115" s="93"/>
      <c r="I115" s="94"/>
      <c r="J115" s="92" t="s">
        <v>52</v>
      </c>
      <c r="K115" s="93"/>
      <c r="L115" s="93"/>
      <c r="M115" s="93"/>
      <c r="N115" s="94"/>
    </row>
    <row r="116" spans="1:14" s="8" customFormat="1" ht="15.75" customHeight="1">
      <c r="A116" s="99"/>
      <c r="B116" s="100"/>
      <c r="C116" s="14" t="s">
        <v>12</v>
      </c>
      <c r="D116" s="14" t="s">
        <v>13</v>
      </c>
      <c r="E116" s="14" t="s">
        <v>14</v>
      </c>
      <c r="F116" s="14" t="s">
        <v>15</v>
      </c>
      <c r="G116" s="14" t="s">
        <v>16</v>
      </c>
      <c r="H116" s="14" t="s">
        <v>17</v>
      </c>
      <c r="I116" s="14" t="s">
        <v>18</v>
      </c>
      <c r="J116" s="70" t="s">
        <v>16</v>
      </c>
      <c r="K116" s="15" t="s">
        <v>19</v>
      </c>
      <c r="L116" s="15" t="s">
        <v>20</v>
      </c>
      <c r="M116" s="15" t="s">
        <v>21</v>
      </c>
      <c r="N116" s="57" t="s">
        <v>22</v>
      </c>
    </row>
    <row r="117" spans="1:14" s="31" customFormat="1" ht="26.25" customHeight="1">
      <c r="A117" s="28" t="s">
        <v>64</v>
      </c>
      <c r="B117" s="29"/>
      <c r="C117" s="30">
        <v>1</v>
      </c>
      <c r="D117" s="30">
        <v>1</v>
      </c>
      <c r="E117" s="30">
        <v>0</v>
      </c>
      <c r="F117" s="30">
        <v>0</v>
      </c>
      <c r="G117" s="30">
        <f>SUM(H117:I117)</f>
        <v>477</v>
      </c>
      <c r="H117" s="30">
        <f>H118</f>
        <v>194</v>
      </c>
      <c r="I117" s="30">
        <f>I118</f>
        <v>283</v>
      </c>
      <c r="J117" s="30">
        <f>SUM(K117:M117)</f>
        <v>477</v>
      </c>
      <c r="K117" s="30">
        <f>K118</f>
        <v>160</v>
      </c>
      <c r="L117" s="30">
        <f>L118</f>
        <v>159</v>
      </c>
      <c r="M117" s="30">
        <f>M118</f>
        <v>158</v>
      </c>
      <c r="N117" s="30">
        <v>0</v>
      </c>
    </row>
    <row r="118" spans="1:14" ht="18" customHeight="1">
      <c r="A118" s="33" t="s">
        <v>46</v>
      </c>
      <c r="B118" s="34"/>
      <c r="C118" s="35">
        <f>SUM(D118:F118)</f>
        <v>1</v>
      </c>
      <c r="D118" s="35">
        <v>1</v>
      </c>
      <c r="E118" s="35">
        <v>0</v>
      </c>
      <c r="F118" s="35">
        <v>0</v>
      </c>
      <c r="G118" s="35">
        <f>H118+I118</f>
        <v>477</v>
      </c>
      <c r="H118" s="36">
        <v>194</v>
      </c>
      <c r="I118" s="36">
        <v>283</v>
      </c>
      <c r="J118" s="35">
        <f>SUM(K118:N118)</f>
        <v>477</v>
      </c>
      <c r="K118" s="36">
        <v>160</v>
      </c>
      <c r="L118" s="36">
        <v>159</v>
      </c>
      <c r="M118" s="36">
        <v>158</v>
      </c>
      <c r="N118" s="36">
        <v>0</v>
      </c>
    </row>
    <row r="119" spans="1:14" ht="11.25" customHeight="1">
      <c r="A119" s="60"/>
      <c r="B119" s="34"/>
      <c r="C119" s="35"/>
      <c r="D119" s="35"/>
      <c r="E119" s="35"/>
      <c r="F119" s="35"/>
      <c r="G119" s="35"/>
      <c r="H119" s="36"/>
      <c r="I119" s="36"/>
      <c r="J119" s="35"/>
      <c r="K119" s="36"/>
      <c r="L119" s="36"/>
      <c r="M119" s="36"/>
      <c r="N119" s="36"/>
    </row>
    <row r="120" spans="1:14" s="31" customFormat="1" ht="26.25" customHeight="1">
      <c r="A120" s="28" t="s">
        <v>65</v>
      </c>
      <c r="B120" s="29"/>
      <c r="C120" s="30">
        <f aca="true" t="shared" si="41" ref="C120:M120">SUM(C121:C141)</f>
        <v>47</v>
      </c>
      <c r="D120" s="30">
        <f t="shared" si="41"/>
        <v>47</v>
      </c>
      <c r="E120" s="30">
        <f t="shared" si="41"/>
        <v>0</v>
      </c>
      <c r="F120" s="30">
        <f t="shared" si="41"/>
        <v>0</v>
      </c>
      <c r="G120" s="30">
        <f t="shared" si="41"/>
        <v>51129</v>
      </c>
      <c r="H120" s="30">
        <f t="shared" si="41"/>
        <v>29770</v>
      </c>
      <c r="I120" s="30">
        <f t="shared" si="41"/>
        <v>21359</v>
      </c>
      <c r="J120" s="30">
        <f t="shared" si="41"/>
        <v>51129</v>
      </c>
      <c r="K120" s="30">
        <f t="shared" si="41"/>
        <v>17480</v>
      </c>
      <c r="L120" s="30">
        <f t="shared" si="41"/>
        <v>16851</v>
      </c>
      <c r="M120" s="30">
        <f t="shared" si="41"/>
        <v>16798</v>
      </c>
      <c r="N120" s="30">
        <v>0</v>
      </c>
    </row>
    <row r="121" spans="1:14" ht="18" customHeight="1">
      <c r="A121" s="33" t="s">
        <v>56</v>
      </c>
      <c r="B121" s="34"/>
      <c r="C121" s="35">
        <f aca="true" t="shared" si="42" ref="C121:C127">SUM(D121:F121)</f>
        <v>11</v>
      </c>
      <c r="D121" s="35">
        <v>11</v>
      </c>
      <c r="E121" s="35">
        <v>0</v>
      </c>
      <c r="F121" s="35">
        <v>0</v>
      </c>
      <c r="G121" s="35">
        <f>H121+I121</f>
        <v>14912</v>
      </c>
      <c r="H121" s="36">
        <v>8122</v>
      </c>
      <c r="I121" s="36">
        <v>6790</v>
      </c>
      <c r="J121" s="35">
        <f>SUM(K121:N121)</f>
        <v>14912</v>
      </c>
      <c r="K121" s="36">
        <v>4871</v>
      </c>
      <c r="L121" s="36">
        <v>5026</v>
      </c>
      <c r="M121" s="36">
        <v>5015</v>
      </c>
      <c r="N121" s="36">
        <v>0</v>
      </c>
    </row>
    <row r="122" spans="1:14" ht="18" customHeight="1">
      <c r="A122" s="33" t="s">
        <v>24</v>
      </c>
      <c r="B122" s="34"/>
      <c r="C122" s="35">
        <f t="shared" si="42"/>
        <v>7</v>
      </c>
      <c r="D122" s="35">
        <v>7</v>
      </c>
      <c r="E122" s="35">
        <v>0</v>
      </c>
      <c r="F122" s="35">
        <v>0</v>
      </c>
      <c r="G122" s="35">
        <f>H122+I122</f>
        <v>6498</v>
      </c>
      <c r="H122" s="36">
        <v>3597</v>
      </c>
      <c r="I122" s="36">
        <v>2901</v>
      </c>
      <c r="J122" s="35">
        <f>SUM(K122:N122)</f>
        <v>6498</v>
      </c>
      <c r="K122" s="36">
        <v>2215</v>
      </c>
      <c r="L122" s="36">
        <v>2221</v>
      </c>
      <c r="M122" s="36">
        <v>2062</v>
      </c>
      <c r="N122" s="38">
        <v>0</v>
      </c>
    </row>
    <row r="123" spans="1:14" ht="18" customHeight="1">
      <c r="A123" s="33" t="s">
        <v>25</v>
      </c>
      <c r="B123" s="34"/>
      <c r="C123" s="35">
        <f t="shared" si="42"/>
        <v>2</v>
      </c>
      <c r="D123" s="35">
        <v>2</v>
      </c>
      <c r="E123" s="35">
        <v>0</v>
      </c>
      <c r="F123" s="35">
        <v>0</v>
      </c>
      <c r="G123" s="35">
        <f aca="true" t="shared" si="43" ref="G123:G136">H123+I123</f>
        <v>1452</v>
      </c>
      <c r="H123" s="36">
        <v>864</v>
      </c>
      <c r="I123" s="36">
        <v>588</v>
      </c>
      <c r="J123" s="35">
        <f aca="true" t="shared" si="44" ref="J123:J136">SUM(K123:N123)</f>
        <v>1452</v>
      </c>
      <c r="K123" s="36">
        <v>494</v>
      </c>
      <c r="L123" s="36">
        <v>501</v>
      </c>
      <c r="M123" s="36">
        <v>457</v>
      </c>
      <c r="N123" s="38">
        <v>0</v>
      </c>
    </row>
    <row r="124" spans="1:14" ht="18" customHeight="1">
      <c r="A124" s="33" t="s">
        <v>26</v>
      </c>
      <c r="B124" s="34"/>
      <c r="C124" s="35">
        <f t="shared" si="42"/>
        <v>1</v>
      </c>
      <c r="D124" s="35">
        <v>1</v>
      </c>
      <c r="E124" s="35">
        <v>0</v>
      </c>
      <c r="F124" s="35">
        <v>0</v>
      </c>
      <c r="G124" s="35">
        <f t="shared" si="43"/>
        <v>1952</v>
      </c>
      <c r="H124" s="36">
        <v>1141</v>
      </c>
      <c r="I124" s="36">
        <v>811</v>
      </c>
      <c r="J124" s="35">
        <f t="shared" si="44"/>
        <v>1952</v>
      </c>
      <c r="K124" s="36">
        <v>671</v>
      </c>
      <c r="L124" s="36">
        <v>606</v>
      </c>
      <c r="M124" s="36">
        <v>675</v>
      </c>
      <c r="N124" s="38">
        <v>0</v>
      </c>
    </row>
    <row r="125" spans="1:14" ht="18" customHeight="1">
      <c r="A125" s="33" t="s">
        <v>27</v>
      </c>
      <c r="B125" s="34"/>
      <c r="C125" s="35">
        <f t="shared" si="42"/>
        <v>3</v>
      </c>
      <c r="D125" s="35">
        <v>3</v>
      </c>
      <c r="E125" s="35">
        <v>0</v>
      </c>
      <c r="F125" s="35">
        <v>0</v>
      </c>
      <c r="G125" s="35">
        <f t="shared" si="43"/>
        <v>3460</v>
      </c>
      <c r="H125" s="36">
        <v>2063</v>
      </c>
      <c r="I125" s="36">
        <v>1397</v>
      </c>
      <c r="J125" s="35">
        <f t="shared" si="44"/>
        <v>3460</v>
      </c>
      <c r="K125" s="36">
        <v>1143</v>
      </c>
      <c r="L125" s="36">
        <v>1038</v>
      </c>
      <c r="M125" s="36">
        <v>1279</v>
      </c>
      <c r="N125" s="38">
        <v>0</v>
      </c>
    </row>
    <row r="126" spans="1:14" ht="18" customHeight="1">
      <c r="A126" s="33" t="s">
        <v>28</v>
      </c>
      <c r="B126" s="34"/>
      <c r="C126" s="35">
        <f t="shared" si="42"/>
        <v>1</v>
      </c>
      <c r="D126" s="35">
        <v>1</v>
      </c>
      <c r="E126" s="35">
        <v>0</v>
      </c>
      <c r="F126" s="35">
        <v>0</v>
      </c>
      <c r="G126" s="35">
        <f t="shared" si="43"/>
        <v>1333</v>
      </c>
      <c r="H126" s="36">
        <v>824</v>
      </c>
      <c r="I126" s="36">
        <v>509</v>
      </c>
      <c r="J126" s="35">
        <f t="shared" si="44"/>
        <v>1333</v>
      </c>
      <c r="K126" s="36">
        <v>439</v>
      </c>
      <c r="L126" s="36">
        <v>429</v>
      </c>
      <c r="M126" s="36">
        <v>465</v>
      </c>
      <c r="N126" s="38">
        <v>0</v>
      </c>
    </row>
    <row r="127" spans="1:14" ht="18" customHeight="1">
      <c r="A127" s="33" t="s">
        <v>29</v>
      </c>
      <c r="B127" s="34"/>
      <c r="C127" s="35">
        <f t="shared" si="42"/>
        <v>1</v>
      </c>
      <c r="D127" s="35">
        <v>1</v>
      </c>
      <c r="E127" s="35">
        <v>0</v>
      </c>
      <c r="F127" s="35">
        <v>0</v>
      </c>
      <c r="G127" s="35">
        <f t="shared" si="43"/>
        <v>1694</v>
      </c>
      <c r="H127" s="36">
        <v>1064</v>
      </c>
      <c r="I127" s="36">
        <v>630</v>
      </c>
      <c r="J127" s="35">
        <f t="shared" si="44"/>
        <v>1694</v>
      </c>
      <c r="K127" s="36">
        <v>539</v>
      </c>
      <c r="L127" s="36">
        <v>555</v>
      </c>
      <c r="M127" s="36">
        <v>600</v>
      </c>
      <c r="N127" s="38">
        <v>0</v>
      </c>
    </row>
    <row r="128" spans="1:14" ht="18" customHeight="1">
      <c r="A128" s="33" t="s">
        <v>30</v>
      </c>
      <c r="B128" s="34"/>
      <c r="C128" s="35">
        <f aca="true" t="shared" si="45" ref="C128:C141">SUM(D128:F128)</f>
        <v>2</v>
      </c>
      <c r="D128" s="35">
        <v>2</v>
      </c>
      <c r="E128" s="35">
        <v>0</v>
      </c>
      <c r="F128" s="35">
        <v>0</v>
      </c>
      <c r="G128" s="35">
        <f t="shared" si="43"/>
        <v>2196</v>
      </c>
      <c r="H128" s="36">
        <v>925</v>
      </c>
      <c r="I128" s="36">
        <v>1271</v>
      </c>
      <c r="J128" s="35">
        <f t="shared" si="44"/>
        <v>2196</v>
      </c>
      <c r="K128" s="36">
        <v>730</v>
      </c>
      <c r="L128" s="36">
        <v>802</v>
      </c>
      <c r="M128" s="36">
        <v>664</v>
      </c>
      <c r="N128" s="38">
        <v>0</v>
      </c>
    </row>
    <row r="129" spans="1:14" ht="18" customHeight="1">
      <c r="A129" s="33" t="s">
        <v>31</v>
      </c>
      <c r="B129" s="34"/>
      <c r="C129" s="35">
        <f t="shared" si="45"/>
        <v>2</v>
      </c>
      <c r="D129" s="35">
        <v>2</v>
      </c>
      <c r="E129" s="35">
        <v>0</v>
      </c>
      <c r="F129" s="35">
        <v>0</v>
      </c>
      <c r="G129" s="35">
        <f t="shared" si="43"/>
        <v>1962</v>
      </c>
      <c r="H129" s="36">
        <v>1156</v>
      </c>
      <c r="I129" s="36">
        <v>806</v>
      </c>
      <c r="J129" s="35">
        <f t="shared" si="44"/>
        <v>1962</v>
      </c>
      <c r="K129" s="36">
        <v>706</v>
      </c>
      <c r="L129" s="36">
        <v>655</v>
      </c>
      <c r="M129" s="36">
        <v>601</v>
      </c>
      <c r="N129" s="36">
        <v>0</v>
      </c>
    </row>
    <row r="130" spans="1:14" ht="18" customHeight="1">
      <c r="A130" s="33" t="s">
        <v>32</v>
      </c>
      <c r="B130" s="34"/>
      <c r="C130" s="35">
        <f t="shared" si="45"/>
        <v>1</v>
      </c>
      <c r="D130" s="35">
        <v>1</v>
      </c>
      <c r="E130" s="35">
        <v>0</v>
      </c>
      <c r="F130" s="35">
        <v>0</v>
      </c>
      <c r="G130" s="35">
        <f t="shared" si="43"/>
        <v>1465</v>
      </c>
      <c r="H130" s="36">
        <v>985</v>
      </c>
      <c r="I130" s="36">
        <v>480</v>
      </c>
      <c r="J130" s="35">
        <f t="shared" si="44"/>
        <v>1465</v>
      </c>
      <c r="K130" s="36">
        <v>532</v>
      </c>
      <c r="L130" s="36">
        <v>452</v>
      </c>
      <c r="M130" s="36">
        <v>481</v>
      </c>
      <c r="N130" s="38">
        <v>0</v>
      </c>
    </row>
    <row r="131" spans="1:14" ht="18" customHeight="1">
      <c r="A131" s="33" t="s">
        <v>33</v>
      </c>
      <c r="B131" s="34"/>
      <c r="C131" s="35">
        <f t="shared" si="45"/>
        <v>1</v>
      </c>
      <c r="D131" s="35">
        <v>1</v>
      </c>
      <c r="E131" s="35">
        <v>0</v>
      </c>
      <c r="F131" s="35">
        <v>0</v>
      </c>
      <c r="G131" s="35">
        <f t="shared" si="43"/>
        <v>1002</v>
      </c>
      <c r="H131" s="36">
        <v>483</v>
      </c>
      <c r="I131" s="36">
        <v>519</v>
      </c>
      <c r="J131" s="35">
        <f t="shared" si="44"/>
        <v>1002</v>
      </c>
      <c r="K131" s="36">
        <v>331</v>
      </c>
      <c r="L131" s="36">
        <v>341</v>
      </c>
      <c r="M131" s="36">
        <v>330</v>
      </c>
      <c r="N131" s="38">
        <v>0</v>
      </c>
    </row>
    <row r="132" spans="1:14" ht="18" customHeight="1">
      <c r="A132" s="33" t="s">
        <v>34</v>
      </c>
      <c r="B132" s="34"/>
      <c r="C132" s="35">
        <f t="shared" si="45"/>
        <v>1</v>
      </c>
      <c r="D132" s="35">
        <v>1</v>
      </c>
      <c r="E132" s="35">
        <v>0</v>
      </c>
      <c r="F132" s="35">
        <v>0</v>
      </c>
      <c r="G132" s="35">
        <f t="shared" si="43"/>
        <v>1244</v>
      </c>
      <c r="H132" s="36">
        <v>762</v>
      </c>
      <c r="I132" s="36">
        <v>482</v>
      </c>
      <c r="J132" s="35">
        <f t="shared" si="44"/>
        <v>1244</v>
      </c>
      <c r="K132" s="36">
        <v>492</v>
      </c>
      <c r="L132" s="36">
        <v>382</v>
      </c>
      <c r="M132" s="36">
        <v>370</v>
      </c>
      <c r="N132" s="38">
        <v>0</v>
      </c>
    </row>
    <row r="133" spans="1:14" ht="18" customHeight="1">
      <c r="A133" s="33" t="s">
        <v>35</v>
      </c>
      <c r="B133" s="34"/>
      <c r="C133" s="35">
        <f t="shared" si="45"/>
        <v>3</v>
      </c>
      <c r="D133" s="35">
        <v>3</v>
      </c>
      <c r="E133" s="35">
        <v>0</v>
      </c>
      <c r="F133" s="35">
        <v>0</v>
      </c>
      <c r="G133" s="35">
        <f t="shared" si="43"/>
        <v>1959</v>
      </c>
      <c r="H133" s="36">
        <v>1229</v>
      </c>
      <c r="I133" s="36">
        <v>730</v>
      </c>
      <c r="J133" s="35">
        <f t="shared" si="44"/>
        <v>1959</v>
      </c>
      <c r="K133" s="36">
        <v>766</v>
      </c>
      <c r="L133" s="36">
        <v>603</v>
      </c>
      <c r="M133" s="36">
        <v>590</v>
      </c>
      <c r="N133" s="38">
        <v>0</v>
      </c>
    </row>
    <row r="134" spans="1:14" ht="18" customHeight="1">
      <c r="A134" s="33" t="s">
        <v>36</v>
      </c>
      <c r="B134" s="34"/>
      <c r="C134" s="35">
        <f t="shared" si="45"/>
        <v>2</v>
      </c>
      <c r="D134" s="35">
        <v>2</v>
      </c>
      <c r="E134" s="35">
        <v>0</v>
      </c>
      <c r="F134" s="35">
        <v>0</v>
      </c>
      <c r="G134" s="35">
        <f t="shared" si="43"/>
        <v>1528</v>
      </c>
      <c r="H134" s="36">
        <v>1129</v>
      </c>
      <c r="I134" s="36">
        <v>399</v>
      </c>
      <c r="J134" s="35">
        <f t="shared" si="44"/>
        <v>1528</v>
      </c>
      <c r="K134" s="36">
        <v>520</v>
      </c>
      <c r="L134" s="36">
        <v>464</v>
      </c>
      <c r="M134" s="36">
        <v>544</v>
      </c>
      <c r="N134" s="38">
        <v>0</v>
      </c>
    </row>
    <row r="135" spans="1:14" ht="18" customHeight="1">
      <c r="A135" s="33" t="s">
        <v>37</v>
      </c>
      <c r="B135" s="34"/>
      <c r="C135" s="35">
        <f t="shared" si="45"/>
        <v>2</v>
      </c>
      <c r="D135" s="35">
        <v>2</v>
      </c>
      <c r="E135" s="35">
        <v>0</v>
      </c>
      <c r="F135" s="35">
        <v>0</v>
      </c>
      <c r="G135" s="35">
        <f t="shared" si="43"/>
        <v>2332</v>
      </c>
      <c r="H135" s="36">
        <v>1950</v>
      </c>
      <c r="I135" s="36">
        <v>382</v>
      </c>
      <c r="J135" s="35">
        <f t="shared" si="44"/>
        <v>2332</v>
      </c>
      <c r="K135" s="36">
        <v>936</v>
      </c>
      <c r="L135" s="36">
        <v>666</v>
      </c>
      <c r="M135" s="36">
        <v>730</v>
      </c>
      <c r="N135" s="36">
        <v>0</v>
      </c>
    </row>
    <row r="136" spans="1:14" ht="18" customHeight="1">
      <c r="A136" s="33" t="s">
        <v>38</v>
      </c>
      <c r="B136" s="34"/>
      <c r="C136" s="35">
        <f t="shared" si="45"/>
        <v>1</v>
      </c>
      <c r="D136" s="35">
        <v>1</v>
      </c>
      <c r="E136" s="35">
        <v>0</v>
      </c>
      <c r="F136" s="35">
        <v>0</v>
      </c>
      <c r="G136" s="35">
        <f t="shared" si="43"/>
        <v>641</v>
      </c>
      <c r="H136" s="36">
        <v>204</v>
      </c>
      <c r="I136" s="36">
        <v>437</v>
      </c>
      <c r="J136" s="35">
        <f t="shared" si="44"/>
        <v>641</v>
      </c>
      <c r="K136" s="36">
        <v>215</v>
      </c>
      <c r="L136" s="36">
        <v>211</v>
      </c>
      <c r="M136" s="36">
        <v>215</v>
      </c>
      <c r="N136" s="38">
        <v>0</v>
      </c>
    </row>
    <row r="137" spans="1:14" ht="18" customHeight="1">
      <c r="A137" s="33" t="s">
        <v>57</v>
      </c>
      <c r="B137" s="34"/>
      <c r="C137" s="35">
        <f t="shared" si="45"/>
        <v>2</v>
      </c>
      <c r="D137" s="35">
        <v>2</v>
      </c>
      <c r="E137" s="35">
        <v>0</v>
      </c>
      <c r="F137" s="35">
        <v>0</v>
      </c>
      <c r="G137" s="35">
        <f>H137+I137</f>
        <v>1769</v>
      </c>
      <c r="H137" s="36">
        <v>1169</v>
      </c>
      <c r="I137" s="36">
        <v>600</v>
      </c>
      <c r="J137" s="35">
        <f>SUM(K137:N137)</f>
        <v>1769</v>
      </c>
      <c r="K137" s="36">
        <v>645</v>
      </c>
      <c r="L137" s="36">
        <v>570</v>
      </c>
      <c r="M137" s="36">
        <v>554</v>
      </c>
      <c r="N137" s="38">
        <v>0</v>
      </c>
    </row>
    <row r="138" spans="1:27" ht="18" customHeight="1">
      <c r="A138" s="33" t="s">
        <v>41</v>
      </c>
      <c r="B138" s="34"/>
      <c r="C138" s="35">
        <f t="shared" si="45"/>
        <v>1</v>
      </c>
      <c r="D138" s="35">
        <v>1</v>
      </c>
      <c r="E138" s="35">
        <v>0</v>
      </c>
      <c r="F138" s="35">
        <v>0</v>
      </c>
      <c r="G138" s="35">
        <f>H138+I138</f>
        <v>964</v>
      </c>
      <c r="H138" s="36">
        <v>635</v>
      </c>
      <c r="I138" s="36">
        <v>329</v>
      </c>
      <c r="J138" s="35">
        <f>SUM(K138:N138)</f>
        <v>964</v>
      </c>
      <c r="K138" s="36">
        <v>305</v>
      </c>
      <c r="L138" s="36">
        <v>324</v>
      </c>
      <c r="M138" s="36">
        <v>335</v>
      </c>
      <c r="N138" s="38">
        <v>0</v>
      </c>
      <c r="AA138" s="3"/>
    </row>
    <row r="139" spans="1:27" ht="18" customHeight="1">
      <c r="A139" s="33" t="s">
        <v>42</v>
      </c>
      <c r="B139" s="34"/>
      <c r="C139" s="35">
        <f t="shared" si="45"/>
        <v>1</v>
      </c>
      <c r="D139" s="35">
        <v>1</v>
      </c>
      <c r="E139" s="35">
        <v>0</v>
      </c>
      <c r="F139" s="35">
        <v>0</v>
      </c>
      <c r="G139" s="35">
        <f>H139+I139</f>
        <v>998</v>
      </c>
      <c r="H139" s="36">
        <v>715</v>
      </c>
      <c r="I139" s="36">
        <v>283</v>
      </c>
      <c r="J139" s="35">
        <f>SUM(K139:N139)</f>
        <v>998</v>
      </c>
      <c r="K139" s="36">
        <v>347</v>
      </c>
      <c r="L139" s="36">
        <v>343</v>
      </c>
      <c r="M139" s="36">
        <v>308</v>
      </c>
      <c r="N139" s="38">
        <v>0</v>
      </c>
      <c r="AA139" s="3"/>
    </row>
    <row r="140" spans="1:27" ht="18" customHeight="1">
      <c r="A140" s="33" t="s">
        <v>43</v>
      </c>
      <c r="B140" s="34"/>
      <c r="C140" s="35">
        <f t="shared" si="45"/>
        <v>1</v>
      </c>
      <c r="D140" s="35">
        <v>1</v>
      </c>
      <c r="E140" s="35">
        <v>0</v>
      </c>
      <c r="F140" s="35">
        <v>0</v>
      </c>
      <c r="G140" s="35">
        <f>H140+I140</f>
        <v>598</v>
      </c>
      <c r="H140" s="36">
        <v>0</v>
      </c>
      <c r="I140" s="36">
        <v>598</v>
      </c>
      <c r="J140" s="35">
        <f>SUM(K140:N140)</f>
        <v>598</v>
      </c>
      <c r="K140" s="36">
        <v>198</v>
      </c>
      <c r="L140" s="36">
        <v>201</v>
      </c>
      <c r="M140" s="36">
        <v>199</v>
      </c>
      <c r="N140" s="38">
        <v>0</v>
      </c>
      <c r="AA140" s="3"/>
    </row>
    <row r="141" spans="1:14" s="3" customFormat="1" ht="18" customHeight="1">
      <c r="A141" s="73" t="s">
        <v>44</v>
      </c>
      <c r="B141" s="66"/>
      <c r="C141" s="67">
        <f t="shared" si="45"/>
        <v>1</v>
      </c>
      <c r="D141" s="67">
        <v>1</v>
      </c>
      <c r="E141" s="67">
        <v>0</v>
      </c>
      <c r="F141" s="67">
        <v>0</v>
      </c>
      <c r="G141" s="67">
        <f>H141+I141</f>
        <v>1170</v>
      </c>
      <c r="H141" s="68">
        <v>753</v>
      </c>
      <c r="I141" s="68">
        <v>417</v>
      </c>
      <c r="J141" s="67">
        <f>SUM(K141:N141)</f>
        <v>1170</v>
      </c>
      <c r="K141" s="68">
        <v>385</v>
      </c>
      <c r="L141" s="68">
        <v>461</v>
      </c>
      <c r="M141" s="68">
        <v>324</v>
      </c>
      <c r="N141" s="68">
        <v>0</v>
      </c>
    </row>
    <row r="142" spans="1:26" ht="19.5" customHeight="1">
      <c r="A142" s="33"/>
      <c r="B142" s="3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6"/>
      <c r="P142" s="36"/>
      <c r="Q142" s="36"/>
      <c r="R142" s="36"/>
      <c r="S142" s="35"/>
      <c r="T142" s="35"/>
      <c r="U142" s="35"/>
      <c r="V142" s="35"/>
      <c r="W142" s="35"/>
      <c r="X142" s="35"/>
      <c r="Y142" s="35"/>
      <c r="Z142" s="35"/>
    </row>
    <row r="143" spans="1:26" ht="19.5" customHeight="1">
      <c r="A143" s="101" t="s">
        <v>45</v>
      </c>
      <c r="B143" s="97"/>
      <c r="C143" s="104" t="s">
        <v>61</v>
      </c>
      <c r="D143" s="93"/>
      <c r="E143" s="93"/>
      <c r="F143" s="93"/>
      <c r="G143" s="94"/>
      <c r="H143" s="62" t="s">
        <v>50</v>
      </c>
      <c r="I143" s="11"/>
      <c r="J143" s="11"/>
      <c r="K143" s="11"/>
      <c r="L143" s="11"/>
      <c r="M143" s="11"/>
      <c r="N143" s="11"/>
      <c r="O143" s="36"/>
      <c r="P143" s="36"/>
      <c r="Q143" s="36"/>
      <c r="R143" s="36"/>
      <c r="S143" s="35"/>
      <c r="T143" s="35"/>
      <c r="U143" s="35"/>
      <c r="V143" s="35"/>
      <c r="W143" s="35"/>
      <c r="X143" s="35"/>
      <c r="Y143" s="35"/>
      <c r="Z143" s="35"/>
    </row>
    <row r="144" spans="1:26" ht="19.5" customHeight="1">
      <c r="A144" s="102"/>
      <c r="B144" s="103"/>
      <c r="C144" s="104" t="s">
        <v>53</v>
      </c>
      <c r="D144" s="93"/>
      <c r="E144" s="93"/>
      <c r="F144" s="93"/>
      <c r="G144" s="94"/>
      <c r="H144" s="92" t="s">
        <v>51</v>
      </c>
      <c r="I144" s="93"/>
      <c r="J144" s="94"/>
      <c r="K144" s="10" t="s">
        <v>54</v>
      </c>
      <c r="L144" s="12"/>
      <c r="M144" s="10" t="s">
        <v>55</v>
      </c>
      <c r="N144" s="1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9.5" customHeight="1">
      <c r="A145" s="99"/>
      <c r="B145" s="100"/>
      <c r="C145" s="14" t="s">
        <v>16</v>
      </c>
      <c r="D145" s="14" t="s">
        <v>19</v>
      </c>
      <c r="E145" s="14" t="s">
        <v>20</v>
      </c>
      <c r="F145" s="14" t="s">
        <v>21</v>
      </c>
      <c r="G145" s="14" t="s">
        <v>23</v>
      </c>
      <c r="H145" s="14" t="s">
        <v>16</v>
      </c>
      <c r="I145" s="14" t="s">
        <v>17</v>
      </c>
      <c r="J145" s="14" t="s">
        <v>18</v>
      </c>
      <c r="K145" s="14" t="s">
        <v>17</v>
      </c>
      <c r="L145" s="14" t="s">
        <v>18</v>
      </c>
      <c r="M145" s="14" t="s">
        <v>17</v>
      </c>
      <c r="N145" s="9" t="s">
        <v>18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26.25" customHeight="1">
      <c r="A146" s="28" t="s">
        <v>64</v>
      </c>
      <c r="B146" s="29"/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f>H147</f>
        <v>39</v>
      </c>
      <c r="I146" s="30">
        <f>I147</f>
        <v>25</v>
      </c>
      <c r="J146" s="30">
        <f>J147</f>
        <v>14</v>
      </c>
      <c r="K146" s="30">
        <f>K147</f>
        <v>25</v>
      </c>
      <c r="L146" s="30">
        <f>L147</f>
        <v>14</v>
      </c>
      <c r="M146" s="30">
        <v>0</v>
      </c>
      <c r="N146" s="30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46</v>
      </c>
      <c r="B147" s="34"/>
      <c r="C147" s="37">
        <f>SUM(D147:G147)</f>
        <v>0</v>
      </c>
      <c r="D147" s="36">
        <v>0</v>
      </c>
      <c r="E147" s="38">
        <v>0</v>
      </c>
      <c r="F147" s="36">
        <v>0</v>
      </c>
      <c r="G147" s="36">
        <v>0</v>
      </c>
      <c r="H147" s="35">
        <f>I147+J147</f>
        <v>39</v>
      </c>
      <c r="I147" s="35">
        <f aca="true" t="shared" si="46" ref="I147:I165">K147+M147</f>
        <v>25</v>
      </c>
      <c r="J147" s="35">
        <f aca="true" t="shared" si="47" ref="J147:J165">L147+N147</f>
        <v>14</v>
      </c>
      <c r="K147" s="35">
        <v>25</v>
      </c>
      <c r="L147" s="35">
        <v>14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1.25" customHeight="1">
      <c r="A148" s="60"/>
      <c r="B148" s="34"/>
      <c r="C148" s="37"/>
      <c r="D148" s="36"/>
      <c r="E148" s="38"/>
      <c r="F148" s="36"/>
      <c r="G148" s="36"/>
      <c r="H148" s="35"/>
      <c r="I148" s="35"/>
      <c r="J148" s="35"/>
      <c r="K148" s="35"/>
      <c r="L148" s="35"/>
      <c r="M148" s="35"/>
      <c r="N148" s="35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26.25" customHeight="1">
      <c r="A149" s="28" t="s">
        <v>65</v>
      </c>
      <c r="B149" s="29"/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2">
        <f>SUM(H150:H170)</f>
        <v>2747</v>
      </c>
      <c r="I149" s="32">
        <f aca="true" t="shared" si="48" ref="I149:N149">SUM(I150:I170)</f>
        <v>2086</v>
      </c>
      <c r="J149" s="32">
        <f t="shared" si="48"/>
        <v>661</v>
      </c>
      <c r="K149" s="32">
        <f t="shared" si="48"/>
        <v>2086</v>
      </c>
      <c r="L149" s="32">
        <f t="shared" si="48"/>
        <v>661</v>
      </c>
      <c r="M149" s="32">
        <f t="shared" si="48"/>
        <v>0</v>
      </c>
      <c r="N149" s="32">
        <f t="shared" si="48"/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56</v>
      </c>
      <c r="B150" s="34"/>
      <c r="C150" s="37">
        <f>SUM(D150:G150)</f>
        <v>0</v>
      </c>
      <c r="D150" s="36">
        <v>0</v>
      </c>
      <c r="E150" s="38">
        <v>0</v>
      </c>
      <c r="F150" s="36">
        <v>0</v>
      </c>
      <c r="G150" s="36">
        <v>0</v>
      </c>
      <c r="H150" s="35">
        <f>I150+J150</f>
        <v>810</v>
      </c>
      <c r="I150" s="35">
        <f>K150+M150</f>
        <v>607</v>
      </c>
      <c r="J150" s="35">
        <f>L150+N150</f>
        <v>203</v>
      </c>
      <c r="K150" s="35">
        <v>607</v>
      </c>
      <c r="L150" s="35">
        <v>203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24</v>
      </c>
      <c r="B151" s="34"/>
      <c r="C151" s="37">
        <f>SUM(D151:G151)</f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>I151+J151</f>
        <v>347</v>
      </c>
      <c r="I151" s="35">
        <f t="shared" si="46"/>
        <v>272</v>
      </c>
      <c r="J151" s="35">
        <f t="shared" si="47"/>
        <v>75</v>
      </c>
      <c r="K151" s="35">
        <v>272</v>
      </c>
      <c r="L151" s="35">
        <v>75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25</v>
      </c>
      <c r="B152" s="34"/>
      <c r="C152" s="37">
        <f aca="true" t="shared" si="49" ref="C152:C165">SUM(D152:G152)</f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aca="true" t="shared" si="50" ref="H152:H165">I152+J152</f>
        <v>75</v>
      </c>
      <c r="I152" s="35">
        <f t="shared" si="46"/>
        <v>52</v>
      </c>
      <c r="J152" s="35">
        <f t="shared" si="47"/>
        <v>23</v>
      </c>
      <c r="K152" s="35">
        <v>52</v>
      </c>
      <c r="L152" s="35">
        <v>23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26</v>
      </c>
      <c r="B153" s="34"/>
      <c r="C153" s="37">
        <f t="shared" si="49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50"/>
        <v>113</v>
      </c>
      <c r="I153" s="35">
        <f t="shared" si="46"/>
        <v>80</v>
      </c>
      <c r="J153" s="35">
        <f t="shared" si="47"/>
        <v>33</v>
      </c>
      <c r="K153" s="35">
        <v>80</v>
      </c>
      <c r="L153" s="35">
        <v>33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27</v>
      </c>
      <c r="B154" s="34"/>
      <c r="C154" s="37">
        <f t="shared" si="49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50"/>
        <v>188</v>
      </c>
      <c r="I154" s="35">
        <f t="shared" si="46"/>
        <v>141</v>
      </c>
      <c r="J154" s="35">
        <f t="shared" si="47"/>
        <v>47</v>
      </c>
      <c r="K154" s="35">
        <v>141</v>
      </c>
      <c r="L154" s="35">
        <v>47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28</v>
      </c>
      <c r="B155" s="34"/>
      <c r="C155" s="37">
        <f t="shared" si="49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50"/>
        <v>56</v>
      </c>
      <c r="I155" s="35">
        <f t="shared" si="46"/>
        <v>48</v>
      </c>
      <c r="J155" s="35">
        <f t="shared" si="47"/>
        <v>8</v>
      </c>
      <c r="K155" s="35">
        <v>48</v>
      </c>
      <c r="L155" s="35">
        <v>8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29</v>
      </c>
      <c r="B156" s="34"/>
      <c r="C156" s="37">
        <f t="shared" si="49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50"/>
        <v>105</v>
      </c>
      <c r="I156" s="35">
        <f t="shared" si="46"/>
        <v>78</v>
      </c>
      <c r="J156" s="35">
        <f t="shared" si="47"/>
        <v>27</v>
      </c>
      <c r="K156" s="35">
        <v>78</v>
      </c>
      <c r="L156" s="35">
        <v>27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30</v>
      </c>
      <c r="B157" s="34"/>
      <c r="C157" s="37">
        <f t="shared" si="49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50"/>
        <v>122</v>
      </c>
      <c r="I157" s="35">
        <f t="shared" si="46"/>
        <v>87</v>
      </c>
      <c r="J157" s="35">
        <f t="shared" si="47"/>
        <v>35</v>
      </c>
      <c r="K157" s="35">
        <v>87</v>
      </c>
      <c r="L157" s="35">
        <v>35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31</v>
      </c>
      <c r="B158" s="34"/>
      <c r="C158" s="37">
        <f t="shared" si="49"/>
        <v>0</v>
      </c>
      <c r="D158" s="36">
        <v>0</v>
      </c>
      <c r="E158" s="36">
        <v>0</v>
      </c>
      <c r="F158" s="36">
        <v>0</v>
      </c>
      <c r="G158" s="36">
        <v>0</v>
      </c>
      <c r="H158" s="35">
        <f t="shared" si="50"/>
        <v>101</v>
      </c>
      <c r="I158" s="35">
        <f t="shared" si="46"/>
        <v>84</v>
      </c>
      <c r="J158" s="35">
        <f t="shared" si="47"/>
        <v>17</v>
      </c>
      <c r="K158" s="35">
        <v>84</v>
      </c>
      <c r="L158" s="35">
        <v>17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32</v>
      </c>
      <c r="B159" s="34"/>
      <c r="C159" s="37">
        <f t="shared" si="49"/>
        <v>0</v>
      </c>
      <c r="D159" s="36">
        <v>0</v>
      </c>
      <c r="E159" s="36">
        <v>0</v>
      </c>
      <c r="F159" s="36">
        <v>0</v>
      </c>
      <c r="G159" s="36">
        <v>0</v>
      </c>
      <c r="H159" s="35">
        <f t="shared" si="50"/>
        <v>60</v>
      </c>
      <c r="I159" s="35">
        <f t="shared" si="46"/>
        <v>45</v>
      </c>
      <c r="J159" s="35">
        <f t="shared" si="47"/>
        <v>15</v>
      </c>
      <c r="K159" s="35">
        <v>45</v>
      </c>
      <c r="L159" s="35">
        <v>15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33</v>
      </c>
      <c r="B160" s="34"/>
      <c r="C160" s="37">
        <f t="shared" si="49"/>
        <v>0</v>
      </c>
      <c r="D160" s="36">
        <v>0</v>
      </c>
      <c r="E160" s="36">
        <v>0</v>
      </c>
      <c r="F160" s="36">
        <v>0</v>
      </c>
      <c r="G160" s="36">
        <v>0</v>
      </c>
      <c r="H160" s="35">
        <f t="shared" si="50"/>
        <v>43</v>
      </c>
      <c r="I160" s="35">
        <f t="shared" si="46"/>
        <v>28</v>
      </c>
      <c r="J160" s="35">
        <f t="shared" si="47"/>
        <v>15</v>
      </c>
      <c r="K160" s="35">
        <v>28</v>
      </c>
      <c r="L160" s="35">
        <v>15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34</v>
      </c>
      <c r="B161" s="34"/>
      <c r="C161" s="37">
        <f t="shared" si="49"/>
        <v>0</v>
      </c>
      <c r="D161" s="36">
        <v>0</v>
      </c>
      <c r="E161" s="36">
        <v>0</v>
      </c>
      <c r="F161" s="36">
        <v>0</v>
      </c>
      <c r="G161" s="36">
        <v>0</v>
      </c>
      <c r="H161" s="35">
        <f t="shared" si="50"/>
        <v>66</v>
      </c>
      <c r="I161" s="35">
        <f t="shared" si="46"/>
        <v>47</v>
      </c>
      <c r="J161" s="35">
        <f t="shared" si="47"/>
        <v>19</v>
      </c>
      <c r="K161" s="35">
        <v>47</v>
      </c>
      <c r="L161" s="35">
        <v>19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8" customHeight="1">
      <c r="A162" s="33" t="s">
        <v>35</v>
      </c>
      <c r="B162" s="34"/>
      <c r="C162" s="37">
        <f t="shared" si="49"/>
        <v>0</v>
      </c>
      <c r="D162" s="36">
        <v>0</v>
      </c>
      <c r="E162" s="36">
        <v>0</v>
      </c>
      <c r="F162" s="36">
        <v>0</v>
      </c>
      <c r="G162" s="36">
        <v>0</v>
      </c>
      <c r="H162" s="35">
        <f t="shared" si="50"/>
        <v>114</v>
      </c>
      <c r="I162" s="35">
        <f t="shared" si="46"/>
        <v>79</v>
      </c>
      <c r="J162" s="35">
        <f t="shared" si="47"/>
        <v>35</v>
      </c>
      <c r="K162" s="35">
        <v>79</v>
      </c>
      <c r="L162" s="35">
        <v>35</v>
      </c>
      <c r="M162" s="35">
        <v>0</v>
      </c>
      <c r="N162" s="35">
        <v>0</v>
      </c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8" customHeight="1">
      <c r="A163" s="33" t="s">
        <v>36</v>
      </c>
      <c r="B163" s="34"/>
      <c r="C163" s="37">
        <f t="shared" si="49"/>
        <v>0</v>
      </c>
      <c r="D163" s="36">
        <v>0</v>
      </c>
      <c r="E163" s="36">
        <v>0</v>
      </c>
      <c r="F163" s="36">
        <v>0</v>
      </c>
      <c r="G163" s="36">
        <v>0</v>
      </c>
      <c r="H163" s="35">
        <f t="shared" si="50"/>
        <v>83</v>
      </c>
      <c r="I163" s="35">
        <f t="shared" si="46"/>
        <v>75</v>
      </c>
      <c r="J163" s="35">
        <f t="shared" si="47"/>
        <v>8</v>
      </c>
      <c r="K163" s="35">
        <v>75</v>
      </c>
      <c r="L163" s="35">
        <v>8</v>
      </c>
      <c r="M163" s="35">
        <v>0</v>
      </c>
      <c r="N163" s="35">
        <v>0</v>
      </c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8" customHeight="1">
      <c r="A164" s="33" t="s">
        <v>37</v>
      </c>
      <c r="B164" s="34"/>
      <c r="C164" s="37">
        <f t="shared" si="49"/>
        <v>0</v>
      </c>
      <c r="D164" s="36">
        <v>0</v>
      </c>
      <c r="E164" s="36">
        <v>0</v>
      </c>
      <c r="F164" s="36">
        <v>0</v>
      </c>
      <c r="G164" s="36">
        <v>0</v>
      </c>
      <c r="H164" s="35">
        <f t="shared" si="50"/>
        <v>117</v>
      </c>
      <c r="I164" s="35">
        <f t="shared" si="46"/>
        <v>101</v>
      </c>
      <c r="J164" s="35">
        <f t="shared" si="47"/>
        <v>16</v>
      </c>
      <c r="K164" s="35">
        <v>101</v>
      </c>
      <c r="L164" s="35">
        <v>16</v>
      </c>
      <c r="M164" s="35">
        <v>0</v>
      </c>
      <c r="N164" s="35">
        <v>0</v>
      </c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8" customHeight="1">
      <c r="A165" s="33" t="s">
        <v>38</v>
      </c>
      <c r="B165" s="34"/>
      <c r="C165" s="37">
        <f t="shared" si="49"/>
        <v>0</v>
      </c>
      <c r="D165" s="36">
        <v>0</v>
      </c>
      <c r="E165" s="36">
        <v>0</v>
      </c>
      <c r="F165" s="36">
        <v>0</v>
      </c>
      <c r="G165" s="36">
        <v>0</v>
      </c>
      <c r="H165" s="35">
        <f t="shared" si="50"/>
        <v>38</v>
      </c>
      <c r="I165" s="35">
        <f t="shared" si="46"/>
        <v>25</v>
      </c>
      <c r="J165" s="35">
        <f t="shared" si="47"/>
        <v>13</v>
      </c>
      <c r="K165" s="35">
        <v>25</v>
      </c>
      <c r="L165" s="35">
        <v>13</v>
      </c>
      <c r="M165" s="35">
        <v>0</v>
      </c>
      <c r="N165" s="35">
        <v>0</v>
      </c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8" customHeight="1">
      <c r="A166" s="33" t="s">
        <v>57</v>
      </c>
      <c r="B166" s="34"/>
      <c r="C166" s="37">
        <f>SUM(D166:G166)</f>
        <v>0</v>
      </c>
      <c r="D166" s="36">
        <v>0</v>
      </c>
      <c r="E166" s="36">
        <v>0</v>
      </c>
      <c r="F166" s="36">
        <v>0</v>
      </c>
      <c r="G166" s="38">
        <v>0</v>
      </c>
      <c r="H166" s="35">
        <f>I166+J166</f>
        <v>112</v>
      </c>
      <c r="I166" s="35">
        <f aca="true" t="shared" si="51" ref="I166:J170">K166+M166</f>
        <v>82</v>
      </c>
      <c r="J166" s="35">
        <f t="shared" si="51"/>
        <v>30</v>
      </c>
      <c r="K166" s="35">
        <v>82</v>
      </c>
      <c r="L166" s="35">
        <v>30</v>
      </c>
      <c r="M166" s="35">
        <v>0</v>
      </c>
      <c r="N166" s="35">
        <v>0</v>
      </c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8" customHeight="1">
      <c r="A167" s="33" t="s">
        <v>41</v>
      </c>
      <c r="B167" s="34"/>
      <c r="C167" s="37">
        <f>SUM(D167:G167)</f>
        <v>0</v>
      </c>
      <c r="D167" s="36">
        <v>0</v>
      </c>
      <c r="E167" s="36">
        <v>0</v>
      </c>
      <c r="F167" s="36">
        <v>0</v>
      </c>
      <c r="G167" s="38">
        <v>0</v>
      </c>
      <c r="H167" s="35">
        <f>I167+J167</f>
        <v>54</v>
      </c>
      <c r="I167" s="35">
        <f t="shared" si="51"/>
        <v>46</v>
      </c>
      <c r="J167" s="35">
        <f t="shared" si="51"/>
        <v>8</v>
      </c>
      <c r="K167" s="35">
        <v>46</v>
      </c>
      <c r="L167" s="35">
        <v>8</v>
      </c>
      <c r="M167" s="35">
        <v>0</v>
      </c>
      <c r="N167" s="35">
        <v>0</v>
      </c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8" customHeight="1">
      <c r="A168" s="33" t="s">
        <v>42</v>
      </c>
      <c r="B168" s="34"/>
      <c r="C168" s="37">
        <f>SUM(D168:G168)</f>
        <v>0</v>
      </c>
      <c r="D168" s="36">
        <v>0</v>
      </c>
      <c r="E168" s="36">
        <v>0</v>
      </c>
      <c r="F168" s="36">
        <v>0</v>
      </c>
      <c r="G168" s="38">
        <v>0</v>
      </c>
      <c r="H168" s="35">
        <f>I168+J168</f>
        <v>49</v>
      </c>
      <c r="I168" s="35">
        <f t="shared" si="51"/>
        <v>45</v>
      </c>
      <c r="J168" s="35">
        <f t="shared" si="51"/>
        <v>4</v>
      </c>
      <c r="K168" s="35">
        <v>45</v>
      </c>
      <c r="L168" s="35">
        <v>4</v>
      </c>
      <c r="M168" s="35">
        <v>0</v>
      </c>
      <c r="N168" s="35">
        <v>0</v>
      </c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8" customHeight="1">
      <c r="A169" s="33" t="s">
        <v>43</v>
      </c>
      <c r="B169" s="34"/>
      <c r="C169" s="37">
        <f>SUM(D169:G169)</f>
        <v>0</v>
      </c>
      <c r="D169" s="36">
        <v>0</v>
      </c>
      <c r="E169" s="36">
        <v>0</v>
      </c>
      <c r="F169" s="36">
        <v>0</v>
      </c>
      <c r="G169" s="38">
        <v>0</v>
      </c>
      <c r="H169" s="35">
        <f>I169+J169</f>
        <v>27</v>
      </c>
      <c r="I169" s="35">
        <f t="shared" si="51"/>
        <v>15</v>
      </c>
      <c r="J169" s="35">
        <f t="shared" si="51"/>
        <v>12</v>
      </c>
      <c r="K169" s="35">
        <v>15</v>
      </c>
      <c r="L169" s="35">
        <v>12</v>
      </c>
      <c r="M169" s="35">
        <v>0</v>
      </c>
      <c r="N169" s="35">
        <v>0</v>
      </c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s="3" customFormat="1" ht="18" customHeight="1">
      <c r="A170" s="73" t="s">
        <v>44</v>
      </c>
      <c r="B170" s="66"/>
      <c r="C170" s="67">
        <f>SUM(D170:G170)</f>
        <v>0</v>
      </c>
      <c r="D170" s="68">
        <v>0</v>
      </c>
      <c r="E170" s="68">
        <v>0</v>
      </c>
      <c r="F170" s="68">
        <v>0</v>
      </c>
      <c r="G170" s="68">
        <v>0</v>
      </c>
      <c r="H170" s="67">
        <f>I170+J170</f>
        <v>67</v>
      </c>
      <c r="I170" s="67">
        <f t="shared" si="51"/>
        <v>49</v>
      </c>
      <c r="J170" s="67">
        <f t="shared" si="51"/>
        <v>18</v>
      </c>
      <c r="K170" s="67">
        <v>49</v>
      </c>
      <c r="L170" s="67">
        <v>18</v>
      </c>
      <c r="M170" s="67">
        <v>0</v>
      </c>
      <c r="N170" s="67">
        <v>0</v>
      </c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3:26" ht="14.25">
      <c r="C171" s="35"/>
      <c r="D171" s="35"/>
      <c r="E171" s="35"/>
      <c r="F171" s="35"/>
      <c r="G171" s="35"/>
      <c r="H171" s="35"/>
      <c r="I171" s="35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26" ht="14.2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3:26" ht="14.25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3:26" ht="14.25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3:26" ht="14.25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3:26" ht="14.25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3:26" ht="14.25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3:26" ht="14.25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3:26" ht="14.25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  <row r="378" spans="3:9" ht="14.25">
      <c r="C378" s="36"/>
      <c r="D378" s="36"/>
      <c r="E378" s="36"/>
      <c r="F378" s="36"/>
      <c r="G378" s="36"/>
      <c r="H378" s="36"/>
      <c r="I378" s="36"/>
    </row>
    <row r="379" spans="3:9" ht="14.25">
      <c r="C379" s="36"/>
      <c r="D379" s="36"/>
      <c r="E379" s="36"/>
      <c r="F379" s="36"/>
      <c r="G379" s="36"/>
      <c r="H379" s="36"/>
      <c r="I379" s="36"/>
    </row>
    <row r="380" spans="3:9" ht="14.25">
      <c r="C380" s="36"/>
      <c r="D380" s="36"/>
      <c r="E380" s="36"/>
      <c r="F380" s="36"/>
      <c r="G380" s="36"/>
      <c r="H380" s="36"/>
      <c r="I380" s="36"/>
    </row>
    <row r="381" spans="3:9" ht="14.25">
      <c r="C381" s="36"/>
      <c r="D381" s="36"/>
      <c r="E381" s="36"/>
      <c r="F381" s="36"/>
      <c r="G381" s="36"/>
      <c r="H381" s="36"/>
      <c r="I381" s="36"/>
    </row>
    <row r="382" spans="3:9" ht="14.25">
      <c r="C382" s="36"/>
      <c r="D382" s="36"/>
      <c r="E382" s="36"/>
      <c r="F382" s="36"/>
      <c r="G382" s="36"/>
      <c r="H382" s="36"/>
      <c r="I382" s="36"/>
    </row>
    <row r="383" spans="3:9" ht="14.25">
      <c r="C383" s="36"/>
      <c r="D383" s="36"/>
      <c r="E383" s="36"/>
      <c r="F383" s="36"/>
      <c r="G383" s="36"/>
      <c r="H383" s="36"/>
      <c r="I383" s="36"/>
    </row>
    <row r="384" spans="3:9" ht="14.25">
      <c r="C384" s="36"/>
      <c r="D384" s="36"/>
      <c r="E384" s="36"/>
      <c r="F384" s="36"/>
      <c r="G384" s="36"/>
      <c r="H384" s="36"/>
      <c r="I384" s="36"/>
    </row>
    <row r="385" spans="3:9" ht="14.25">
      <c r="C385" s="36"/>
      <c r="D385" s="36"/>
      <c r="E385" s="36"/>
      <c r="F385" s="36"/>
      <c r="G385" s="36"/>
      <c r="H385" s="36"/>
      <c r="I385" s="36"/>
    </row>
  </sheetData>
  <sheetProtection/>
  <mergeCells count="20">
    <mergeCell ref="H144:J144"/>
    <mergeCell ref="A143:B145"/>
    <mergeCell ref="C112:N112"/>
    <mergeCell ref="A114:B116"/>
    <mergeCell ref="C114:F115"/>
    <mergeCell ref="G114:N114"/>
    <mergeCell ref="C143:G143"/>
    <mergeCell ref="G115:I115"/>
    <mergeCell ref="J115:N115"/>
    <mergeCell ref="C144:G144"/>
    <mergeCell ref="A113:E113"/>
    <mergeCell ref="T5:V5"/>
    <mergeCell ref="C4:F5"/>
    <mergeCell ref="C55:F56"/>
    <mergeCell ref="A4:B6"/>
    <mergeCell ref="O4:S4"/>
    <mergeCell ref="G4:N4"/>
    <mergeCell ref="G5:I5"/>
    <mergeCell ref="J5:N5"/>
    <mergeCell ref="O5:S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&amp;P+91 -</oddFooter>
  </headerFooter>
  <rowBreaks count="2" manualBreakCount="2">
    <brk id="52" max="25" man="1"/>
    <brk id="110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2008-12-09T04:54:10Z</cp:lastPrinted>
  <dcterms:created xsi:type="dcterms:W3CDTF">1999-10-06T05:16:05Z</dcterms:created>
  <dcterms:modified xsi:type="dcterms:W3CDTF">2009-11-26T01:00:13Z</dcterms:modified>
  <cp:category/>
  <cp:version/>
  <cp:contentType/>
  <cp:contentStatus/>
</cp:coreProperties>
</file>