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４１表・４２表・４３表" sheetId="1" r:id="rId1"/>
  </sheets>
  <definedNames>
    <definedName name="_xlnm.Print_Area" localSheetId="0">'第４１表・４２表・４３表'!$A$1:$Y$49</definedName>
  </definedNames>
  <calcPr fullCalcOnLoad="1"/>
</workbook>
</file>

<file path=xl/sharedStrings.xml><?xml version="1.0" encoding="utf-8"?>
<sst xmlns="http://schemas.openxmlformats.org/spreadsheetml/2006/main" count="115" uniqueCount="64">
  <si>
    <t>盲・聾・養護学校</t>
  </si>
  <si>
    <t>幼稚部</t>
  </si>
  <si>
    <t>小学部</t>
  </si>
  <si>
    <t>中学部</t>
  </si>
  <si>
    <t>男</t>
  </si>
  <si>
    <t>女</t>
  </si>
  <si>
    <t>盲学校</t>
  </si>
  <si>
    <t>聾学校</t>
  </si>
  <si>
    <t>養護学校</t>
  </si>
  <si>
    <t>助教諭</t>
  </si>
  <si>
    <t>計</t>
  </si>
  <si>
    <t>養護学校(国立)</t>
  </si>
  <si>
    <t>総  数</t>
  </si>
  <si>
    <t>負担法による者(公立)</t>
  </si>
  <si>
    <t>盲  学  校</t>
  </si>
  <si>
    <t>聾  学  校</t>
  </si>
  <si>
    <t>養 護 学 校</t>
  </si>
  <si>
    <t>女</t>
  </si>
  <si>
    <t>総数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</si>
  <si>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</si>
  <si>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</si>
  <si>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</si>
  <si>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</si>
  <si>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</si>
  <si>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</si>
  <si>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</si>
  <si>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</si>
  <si>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警備員・その他</t>
  </si>
  <si>
    <t>区   分</t>
  </si>
  <si>
    <t>区     分</t>
  </si>
  <si>
    <t>区     分</t>
  </si>
  <si>
    <t>養護学校    (国立)</t>
  </si>
  <si>
    <t>注：国立は再掲を示す。</t>
  </si>
  <si>
    <t>第４２表　　学　校　種　別　職　名　別　教　員　数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</si>
  <si>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</si>
  <si>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</si>
  <si>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</si>
  <si>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</si>
  <si>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</si>
  <si>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</si>
  <si>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講   師</t>
  </si>
  <si>
    <t>学　　級　　数</t>
  </si>
  <si>
    <t>在　　　　学　　　　者　　　　数</t>
  </si>
  <si>
    <t>学校数</t>
  </si>
  <si>
    <t>総数</t>
  </si>
  <si>
    <t>幼稚部</t>
  </si>
  <si>
    <t>小学部</t>
  </si>
  <si>
    <t>中学部</t>
  </si>
  <si>
    <t>高等部</t>
  </si>
  <si>
    <t>高 等 部</t>
  </si>
  <si>
    <t>女</t>
  </si>
  <si>
    <t>第４１表　　学校種別学校数・学級数・在学者数・卒業者数</t>
  </si>
  <si>
    <t>第４３表　　学 校 種 別 職 名 別 職 員 数 （ 本 務 者 ）</t>
  </si>
  <si>
    <t>注１：（　）は兼務者で別掲を示す。</t>
  </si>
  <si>
    <t>　２：国立は再掲を示す。</t>
  </si>
  <si>
    <t>平成14年度</t>
  </si>
  <si>
    <t>寄宿舎指導員</t>
  </si>
  <si>
    <t>事 務　職 員</t>
  </si>
  <si>
    <t>学校栄養職員</t>
  </si>
  <si>
    <t>寄宿舎指導員</t>
  </si>
  <si>
    <t>学校給食 調  理  従 事 員</t>
  </si>
  <si>
    <t>平成15年度</t>
  </si>
  <si>
    <t>平成15年３月高等部(本科)卒業者数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</si>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</sst>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distributed"/>
    </xf>
    <xf numFmtId="177" fontId="4" fillId="0" borderId="2" xfId="0" applyNumberFormat="1" applyFont="1" applyBorder="1" applyAlignment="1" applyProtection="1">
      <alignment vertical="top"/>
      <protection locked="0"/>
    </xf>
    <xf numFmtId="177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/>
    </xf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2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4" fillId="0" borderId="7" xfId="0" applyFont="1" applyBorder="1" applyAlignment="1" applyProtection="1">
      <alignment horizontal="centerContinuous" vertical="top"/>
      <protection locked="0"/>
    </xf>
    <xf numFmtId="177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77" fontId="4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7" fillId="0" borderId="7" xfId="0" applyFont="1" applyBorder="1" applyAlignment="1" applyProtection="1">
      <alignment horizontal="centerContinuous" vertical="top"/>
      <protection locked="0"/>
    </xf>
    <xf numFmtId="177" fontId="7" fillId="0" borderId="0" xfId="0" applyNumberFormat="1" applyFont="1" applyBorder="1" applyAlignment="1">
      <alignment vertical="top"/>
    </xf>
    <xf numFmtId="0" fontId="4" fillId="0" borderId="7" xfId="0" applyFont="1" applyBorder="1" applyAlignment="1">
      <alignment horizontal="centerContinuous" vertical="top"/>
    </xf>
    <xf numFmtId="0" fontId="0" fillId="0" borderId="2" xfId="0" applyBorder="1" applyAlignment="1">
      <alignment vertical="top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8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distributed" wrapTex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 applyProtection="1">
      <alignment horizontal="distributed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top"/>
    </xf>
    <xf numFmtId="177" fontId="7" fillId="0" borderId="0" xfId="0" applyNumberFormat="1" applyFont="1" applyBorder="1" applyAlignment="1">
      <alignment vertical="top"/>
    </xf>
    <xf numFmtId="0" fontId="0" fillId="0" borderId="0" xfId="0" applyAlignment="1">
      <alignment horizontal="distributed" vertical="top"/>
    </xf>
    <xf numFmtId="0" fontId="0" fillId="0" borderId="1" xfId="0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 applyProtection="1">
      <alignment horizontal="distributed" vertical="top"/>
      <protection locked="0"/>
    </xf>
    <xf numFmtId="0" fontId="0" fillId="0" borderId="0" xfId="0" applyFont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0" fillId="0" borderId="4" xfId="0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distributed" vertical="top"/>
      <protection locked="0"/>
    </xf>
    <xf numFmtId="177" fontId="4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178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8" fontId="4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177" fontId="4" fillId="0" borderId="0" xfId="0" applyNumberFormat="1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wrapText="1"/>
    </xf>
    <xf numFmtId="0" fontId="8" fillId="0" borderId="9" xfId="0" applyFont="1" applyBorder="1" applyAlignment="1">
      <alignment horizontal="distributed" wrapText="1"/>
    </xf>
    <xf numFmtId="0" fontId="8" fillId="0" borderId="11" xfId="0" applyFont="1" applyBorder="1" applyAlignment="1">
      <alignment horizontal="distributed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7" fontId="4" fillId="0" borderId="20" xfId="0" applyNumberFormat="1" applyFont="1" applyFill="1" applyBorder="1" applyAlignment="1" applyProtection="1">
      <alignment/>
      <protection locked="0"/>
    </xf>
    <xf numFmtId="177" fontId="0" fillId="0" borderId="20" xfId="0" applyNumberForma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4" fillId="0" borderId="20" xfId="0" applyNumberFormat="1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 applyProtection="1">
      <alignment horizontal="distributed" wrapText="1"/>
      <protection locked="0"/>
    </xf>
    <xf numFmtId="0" fontId="0" fillId="0" borderId="20" xfId="0" applyFont="1" applyBorder="1" applyAlignment="1">
      <alignment horizontal="distributed" wrapText="1"/>
    </xf>
    <xf numFmtId="0" fontId="0" fillId="0" borderId="19" xfId="0" applyFont="1" applyBorder="1" applyAlignment="1">
      <alignment horizontal="distributed" wrapText="1"/>
    </xf>
    <xf numFmtId="0" fontId="7" fillId="0" borderId="0" xfId="0" applyFont="1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Y10" sqref="Y10"/>
    </sheetView>
  </sheetViews>
  <sheetFormatPr defaultColWidth="8.796875" defaultRowHeight="14.25"/>
  <cols>
    <col min="1" max="1" width="9.09765625" style="24" customWidth="1"/>
    <col min="2" max="4" width="3.59765625" style="24" customWidth="1"/>
    <col min="5" max="5" width="5.3984375" style="24" customWidth="1"/>
    <col min="6" max="9" width="3.59765625" style="24" customWidth="1"/>
    <col min="10" max="11" width="3.09765625" style="24" customWidth="1"/>
    <col min="12" max="17" width="2.8984375" style="24" customWidth="1"/>
    <col min="18" max="18" width="3.19921875" style="24" customWidth="1"/>
    <col min="19" max="21" width="3.59765625" style="24" customWidth="1"/>
    <col min="22" max="22" width="5.3984375" style="24" customWidth="1"/>
    <col min="23" max="23" width="4.09765625" style="24" customWidth="1"/>
    <col min="24" max="25" width="3.59765625" style="24" customWidth="1"/>
    <col min="26" max="26" width="33.59765625" style="24" customWidth="1"/>
    <col min="27" max="29" width="1.69921875" style="24" customWidth="1"/>
    <col min="30" max="16384" width="9" style="24" customWidth="1"/>
  </cols>
  <sheetData>
    <row r="1" ht="13.5">
      <c r="A1" s="61" t="s">
        <v>0</v>
      </c>
    </row>
    <row r="2" spans="1:25" ht="30" customHeight="1">
      <c r="A2" s="63" t="s">
        <v>51</v>
      </c>
      <c r="B2" s="65"/>
      <c r="C2" s="63"/>
      <c r="D2" s="66"/>
      <c r="E2" s="64"/>
      <c r="F2" s="65"/>
      <c r="G2" s="65"/>
      <c r="H2" s="65"/>
      <c r="I2" s="65"/>
      <c r="J2" s="65"/>
      <c r="K2" s="6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s="14" customFormat="1" ht="12" customHeight="1">
      <c r="A3" s="154" t="s">
        <v>29</v>
      </c>
      <c r="B3" s="155"/>
      <c r="C3" s="92"/>
      <c r="D3" s="157" t="s">
        <v>43</v>
      </c>
      <c r="E3" s="91" t="s">
        <v>41</v>
      </c>
      <c r="F3" s="155"/>
      <c r="G3" s="155"/>
      <c r="H3" s="155"/>
      <c r="I3" s="92"/>
      <c r="J3" s="91" t="s">
        <v>42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92"/>
      <c r="X3" s="108" t="s">
        <v>62</v>
      </c>
      <c r="Y3" s="109"/>
    </row>
    <row r="4" spans="1:25" s="14" customFormat="1" ht="12" customHeight="1">
      <c r="A4" s="169"/>
      <c r="B4" s="169"/>
      <c r="C4" s="94"/>
      <c r="D4" s="158"/>
      <c r="E4" s="95"/>
      <c r="F4" s="156"/>
      <c r="G4" s="156"/>
      <c r="H4" s="156"/>
      <c r="I4" s="96"/>
      <c r="J4" s="95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96"/>
      <c r="X4" s="110"/>
      <c r="Y4" s="111"/>
    </row>
    <row r="5" spans="1:25" s="14" customFormat="1" ht="12" customHeight="1">
      <c r="A5" s="169"/>
      <c r="B5" s="169"/>
      <c r="C5" s="94"/>
      <c r="D5" s="158"/>
      <c r="E5" s="157" t="s">
        <v>44</v>
      </c>
      <c r="F5" s="157" t="s">
        <v>45</v>
      </c>
      <c r="G5" s="157" t="s">
        <v>46</v>
      </c>
      <c r="H5" s="157" t="s">
        <v>47</v>
      </c>
      <c r="I5" s="157" t="s">
        <v>48</v>
      </c>
      <c r="J5" s="91" t="s">
        <v>18</v>
      </c>
      <c r="K5" s="92"/>
      <c r="L5" s="91" t="s">
        <v>4</v>
      </c>
      <c r="M5" s="92"/>
      <c r="N5" s="91" t="s">
        <v>5</v>
      </c>
      <c r="O5" s="92"/>
      <c r="P5" s="104" t="s">
        <v>1</v>
      </c>
      <c r="Q5" s="105"/>
      <c r="R5" s="91" t="s">
        <v>2</v>
      </c>
      <c r="S5" s="92"/>
      <c r="T5" s="91" t="s">
        <v>3</v>
      </c>
      <c r="U5" s="92"/>
      <c r="V5" s="91" t="s">
        <v>49</v>
      </c>
      <c r="W5" s="92"/>
      <c r="X5" s="110"/>
      <c r="Y5" s="111"/>
    </row>
    <row r="6" spans="1:25" s="14" customFormat="1" ht="12" customHeight="1">
      <c r="A6" s="169"/>
      <c r="B6" s="169"/>
      <c r="C6" s="94"/>
      <c r="D6" s="158"/>
      <c r="E6" s="158"/>
      <c r="F6" s="158"/>
      <c r="G6" s="158"/>
      <c r="H6" s="158"/>
      <c r="I6" s="158"/>
      <c r="J6" s="93"/>
      <c r="K6" s="94"/>
      <c r="L6" s="93"/>
      <c r="M6" s="94"/>
      <c r="N6" s="93"/>
      <c r="O6" s="94"/>
      <c r="P6" s="106"/>
      <c r="Q6" s="107"/>
      <c r="R6" s="95"/>
      <c r="S6" s="96"/>
      <c r="T6" s="95"/>
      <c r="U6" s="96"/>
      <c r="V6" s="95"/>
      <c r="W6" s="96"/>
      <c r="X6" s="110"/>
      <c r="Y6" s="111"/>
    </row>
    <row r="7" spans="1:25" s="14" customFormat="1" ht="13.5" customHeight="1">
      <c r="A7" s="156"/>
      <c r="B7" s="156"/>
      <c r="C7" s="96"/>
      <c r="D7" s="159"/>
      <c r="E7" s="159"/>
      <c r="F7" s="159"/>
      <c r="G7" s="159"/>
      <c r="H7" s="159"/>
      <c r="I7" s="159"/>
      <c r="J7" s="95"/>
      <c r="K7" s="96"/>
      <c r="L7" s="95"/>
      <c r="M7" s="96"/>
      <c r="N7" s="95"/>
      <c r="O7" s="96"/>
      <c r="P7" s="7" t="s">
        <v>4</v>
      </c>
      <c r="Q7" s="7" t="s">
        <v>5</v>
      </c>
      <c r="R7" s="7" t="s">
        <v>4</v>
      </c>
      <c r="S7" s="7" t="s">
        <v>5</v>
      </c>
      <c r="T7" s="7" t="s">
        <v>4</v>
      </c>
      <c r="U7" s="7" t="s">
        <v>5</v>
      </c>
      <c r="V7" s="7" t="s">
        <v>4</v>
      </c>
      <c r="W7" s="7" t="s">
        <v>5</v>
      </c>
      <c r="X7" s="112"/>
      <c r="Y7" s="113"/>
    </row>
    <row r="8" spans="1:25" s="14" customFormat="1" ht="24" customHeight="1">
      <c r="A8" s="170" t="s">
        <v>55</v>
      </c>
      <c r="B8" s="171"/>
      <c r="C8" s="172"/>
      <c r="D8" s="16">
        <v>36</v>
      </c>
      <c r="E8" s="16">
        <v>1115</v>
      </c>
      <c r="F8" s="15">
        <v>21</v>
      </c>
      <c r="G8" s="15">
        <v>440</v>
      </c>
      <c r="H8" s="15">
        <v>278</v>
      </c>
      <c r="I8" s="15">
        <v>376</v>
      </c>
      <c r="J8" s="98">
        <v>4276</v>
      </c>
      <c r="K8" s="98"/>
      <c r="L8" s="153">
        <v>2714</v>
      </c>
      <c r="M8" s="153"/>
      <c r="N8" s="153">
        <v>1562</v>
      </c>
      <c r="O8" s="153"/>
      <c r="P8" s="15">
        <v>43</v>
      </c>
      <c r="Q8" s="15">
        <v>35</v>
      </c>
      <c r="R8" s="15">
        <v>908</v>
      </c>
      <c r="S8" s="15">
        <v>504</v>
      </c>
      <c r="T8" s="15">
        <v>617</v>
      </c>
      <c r="U8" s="15">
        <v>372</v>
      </c>
      <c r="V8" s="15">
        <v>1146</v>
      </c>
      <c r="W8" s="15">
        <v>651</v>
      </c>
      <c r="X8" s="150">
        <v>517</v>
      </c>
      <c r="Y8" s="151"/>
    </row>
    <row r="9" spans="1:25" s="33" customFormat="1" ht="24" customHeight="1">
      <c r="A9" s="173" t="s">
        <v>61</v>
      </c>
      <c r="B9" s="167"/>
      <c r="C9" s="168"/>
      <c r="D9" s="27">
        <f aca="true" t="shared" si="0" ref="D9:J9">D10+D11+D12</f>
        <v>36</v>
      </c>
      <c r="E9" s="27">
        <f t="shared" si="0"/>
        <v>1132</v>
      </c>
      <c r="F9" s="27">
        <f t="shared" si="0"/>
        <v>20</v>
      </c>
      <c r="G9" s="27">
        <f t="shared" si="0"/>
        <v>460</v>
      </c>
      <c r="H9" s="27">
        <f t="shared" si="0"/>
        <v>269</v>
      </c>
      <c r="I9" s="27">
        <f t="shared" si="0"/>
        <v>383</v>
      </c>
      <c r="J9" s="98">
        <f t="shared" si="0"/>
        <v>4386</v>
      </c>
      <c r="K9" s="98"/>
      <c r="L9" s="98">
        <f>M10+L11+L12</f>
        <v>2780</v>
      </c>
      <c r="M9" s="98"/>
      <c r="N9" s="98">
        <f>O10+N11+N12</f>
        <v>1606</v>
      </c>
      <c r="O9" s="98"/>
      <c r="P9" s="27">
        <f aca="true" t="shared" si="1" ref="P9:W9">P10+P11+P12</f>
        <v>37</v>
      </c>
      <c r="Q9" s="27">
        <f t="shared" si="1"/>
        <v>33</v>
      </c>
      <c r="R9" s="27">
        <f t="shared" si="1"/>
        <v>958</v>
      </c>
      <c r="S9" s="27">
        <f t="shared" si="1"/>
        <v>532</v>
      </c>
      <c r="T9" s="27">
        <f t="shared" si="1"/>
        <v>586</v>
      </c>
      <c r="U9" s="27">
        <f t="shared" si="1"/>
        <v>366</v>
      </c>
      <c r="V9" s="27">
        <f t="shared" si="1"/>
        <v>1199</v>
      </c>
      <c r="W9" s="27">
        <f t="shared" si="1"/>
        <v>675</v>
      </c>
      <c r="X9" s="152">
        <f>Y10+Y11+X12</f>
        <v>545</v>
      </c>
      <c r="Y9" s="82"/>
    </row>
    <row r="10" spans="1:25" s="14" customFormat="1" ht="19.5" customHeight="1">
      <c r="A10" s="166" t="s">
        <v>6</v>
      </c>
      <c r="B10" s="167"/>
      <c r="C10" s="168"/>
      <c r="D10" s="15">
        <v>2</v>
      </c>
      <c r="E10" s="16">
        <f>SUM(F10:I10)</f>
        <v>39</v>
      </c>
      <c r="F10" s="47">
        <v>5</v>
      </c>
      <c r="G10" s="47">
        <v>6</v>
      </c>
      <c r="H10" s="47">
        <v>6</v>
      </c>
      <c r="I10" s="47">
        <v>22</v>
      </c>
      <c r="J10" s="97">
        <f>SUM(M10:O10)</f>
        <v>127</v>
      </c>
      <c r="K10" s="99"/>
      <c r="L10" s="16"/>
      <c r="M10" s="16">
        <f>P10+R10+T10+V10</f>
        <v>88</v>
      </c>
      <c r="N10" s="16"/>
      <c r="O10" s="16">
        <f>Q10+S10+U10+W10</f>
        <v>39</v>
      </c>
      <c r="P10" s="15">
        <v>6</v>
      </c>
      <c r="Q10" s="15">
        <v>4</v>
      </c>
      <c r="R10" s="15">
        <v>6</v>
      </c>
      <c r="S10" s="15">
        <v>5</v>
      </c>
      <c r="T10" s="15">
        <v>9</v>
      </c>
      <c r="U10" s="15">
        <v>8</v>
      </c>
      <c r="V10" s="15">
        <v>67</v>
      </c>
      <c r="W10" s="15">
        <v>22</v>
      </c>
      <c r="X10" s="47"/>
      <c r="Y10" s="29">
        <v>13</v>
      </c>
    </row>
    <row r="11" spans="1:25" s="14" customFormat="1" ht="19.5" customHeight="1">
      <c r="A11" s="166" t="s">
        <v>7</v>
      </c>
      <c r="B11" s="167"/>
      <c r="C11" s="168"/>
      <c r="D11" s="15">
        <v>2</v>
      </c>
      <c r="E11" s="16">
        <f>SUM(F11:I11)</f>
        <v>75</v>
      </c>
      <c r="F11" s="47">
        <v>15</v>
      </c>
      <c r="G11" s="47">
        <v>25</v>
      </c>
      <c r="H11" s="47">
        <v>14</v>
      </c>
      <c r="I11" s="47">
        <v>21</v>
      </c>
      <c r="J11" s="97">
        <f>SUM(L11:N11)</f>
        <v>317</v>
      </c>
      <c r="K11" s="99"/>
      <c r="L11" s="97">
        <f>P11+R11+T11+V11</f>
        <v>173</v>
      </c>
      <c r="M11" s="97"/>
      <c r="N11" s="97">
        <f>Q11+S11+U11+W11</f>
        <v>144</v>
      </c>
      <c r="O11" s="97"/>
      <c r="P11" s="15">
        <v>31</v>
      </c>
      <c r="Q11" s="15">
        <v>29</v>
      </c>
      <c r="R11" s="15">
        <v>56</v>
      </c>
      <c r="S11" s="15">
        <v>38</v>
      </c>
      <c r="T11" s="15">
        <v>25</v>
      </c>
      <c r="U11" s="15">
        <v>34</v>
      </c>
      <c r="V11" s="15">
        <v>61</v>
      </c>
      <c r="W11" s="15">
        <v>43</v>
      </c>
      <c r="X11" s="47"/>
      <c r="Y11" s="29">
        <v>20</v>
      </c>
    </row>
    <row r="12" spans="1:25" s="14" customFormat="1" ht="19.5" customHeight="1">
      <c r="A12" s="166" t="s">
        <v>8</v>
      </c>
      <c r="B12" s="167"/>
      <c r="C12" s="168"/>
      <c r="D12" s="15">
        <v>32</v>
      </c>
      <c r="E12" s="16">
        <f>SUM(F12:I12)</f>
        <v>1018</v>
      </c>
      <c r="F12" s="47">
        <v>0</v>
      </c>
      <c r="G12" s="47">
        <v>429</v>
      </c>
      <c r="H12" s="47">
        <v>249</v>
      </c>
      <c r="I12" s="47">
        <v>340</v>
      </c>
      <c r="J12" s="97">
        <f>SUM(L12:N12)</f>
        <v>3942</v>
      </c>
      <c r="K12" s="97"/>
      <c r="L12" s="97">
        <f>P12+R12+T12+V12</f>
        <v>2519</v>
      </c>
      <c r="M12" s="97"/>
      <c r="N12" s="97">
        <f>Q12+S12+U12+W12</f>
        <v>1423</v>
      </c>
      <c r="O12" s="97"/>
      <c r="P12" s="15">
        <v>0</v>
      </c>
      <c r="Q12" s="15">
        <v>0</v>
      </c>
      <c r="R12" s="15">
        <v>896</v>
      </c>
      <c r="S12" s="15">
        <v>489</v>
      </c>
      <c r="T12" s="15">
        <v>552</v>
      </c>
      <c r="U12" s="15">
        <v>324</v>
      </c>
      <c r="V12" s="15">
        <v>1071</v>
      </c>
      <c r="W12" s="15">
        <v>610</v>
      </c>
      <c r="X12" s="81">
        <v>512</v>
      </c>
      <c r="Y12" s="82"/>
    </row>
    <row r="13" spans="1:25" s="6" customFormat="1" ht="19.5" customHeight="1">
      <c r="A13" s="161" t="s">
        <v>11</v>
      </c>
      <c r="B13" s="162"/>
      <c r="C13" s="163"/>
      <c r="D13" s="54">
        <v>1</v>
      </c>
      <c r="E13" s="55">
        <f>SUM(F13:I13)</f>
        <v>9</v>
      </c>
      <c r="F13" s="56">
        <v>0</v>
      </c>
      <c r="G13" s="56">
        <v>3</v>
      </c>
      <c r="H13" s="56">
        <v>3</v>
      </c>
      <c r="I13" s="56">
        <v>3</v>
      </c>
      <c r="J13" s="57"/>
      <c r="K13" s="55">
        <f>SUM(M13:O13)</f>
        <v>55</v>
      </c>
      <c r="L13" s="55"/>
      <c r="M13" s="55">
        <f>R13+T13+V13</f>
        <v>36</v>
      </c>
      <c r="N13" s="55"/>
      <c r="O13" s="55">
        <f>S13+U13+W13</f>
        <v>19</v>
      </c>
      <c r="P13" s="57">
        <v>0</v>
      </c>
      <c r="Q13" s="57">
        <v>0</v>
      </c>
      <c r="R13" s="57">
        <v>9</v>
      </c>
      <c r="S13" s="57">
        <v>5</v>
      </c>
      <c r="T13" s="57">
        <v>10</v>
      </c>
      <c r="U13" s="57">
        <v>8</v>
      </c>
      <c r="V13" s="57">
        <v>17</v>
      </c>
      <c r="W13" s="57">
        <v>6</v>
      </c>
      <c r="X13" s="56"/>
      <c r="Y13" s="58">
        <v>7</v>
      </c>
    </row>
    <row r="14" s="14" customFormat="1" ht="15" customHeight="1">
      <c r="A14" s="14" t="s">
        <v>32</v>
      </c>
    </row>
    <row r="15" ht="4.5" customHeight="1"/>
    <row r="16" spans="1:25" ht="30" customHeight="1">
      <c r="A16" s="63" t="s">
        <v>33</v>
      </c>
      <c r="B16" s="64"/>
      <c r="C16" s="63"/>
      <c r="D16" s="11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1"/>
    </row>
    <row r="17" spans="1:25" ht="21" customHeight="1">
      <c r="A17" s="154" t="s">
        <v>30</v>
      </c>
      <c r="B17" s="155"/>
      <c r="C17" s="92"/>
      <c r="D17" s="100" t="s">
        <v>37</v>
      </c>
      <c r="E17" s="164"/>
      <c r="F17" s="164"/>
      <c r="G17" s="164"/>
      <c r="H17" s="164"/>
      <c r="I17" s="165"/>
      <c r="J17" s="100" t="s">
        <v>38</v>
      </c>
      <c r="K17" s="80"/>
      <c r="L17" s="101"/>
      <c r="M17" s="83" t="s">
        <v>19</v>
      </c>
      <c r="N17" s="84"/>
      <c r="O17" s="83" t="s">
        <v>39</v>
      </c>
      <c r="P17" s="85"/>
      <c r="Q17" s="85"/>
      <c r="R17" s="84"/>
      <c r="S17" s="83" t="s">
        <v>9</v>
      </c>
      <c r="T17" s="84"/>
      <c r="U17" s="67" t="s">
        <v>21</v>
      </c>
      <c r="V17" s="68" t="s">
        <v>20</v>
      </c>
      <c r="W17" s="83" t="s">
        <v>40</v>
      </c>
      <c r="X17" s="85"/>
      <c r="Y17" s="85"/>
    </row>
    <row r="18" spans="1:25" ht="13.5">
      <c r="A18" s="156"/>
      <c r="B18" s="156"/>
      <c r="C18" s="96"/>
      <c r="D18" s="100" t="s">
        <v>10</v>
      </c>
      <c r="E18" s="101"/>
      <c r="F18" s="100" t="s">
        <v>4</v>
      </c>
      <c r="G18" s="101"/>
      <c r="H18" s="100" t="s">
        <v>5</v>
      </c>
      <c r="I18" s="101"/>
      <c r="J18" s="100" t="s">
        <v>4</v>
      </c>
      <c r="K18" s="101"/>
      <c r="L18" s="62" t="s">
        <v>5</v>
      </c>
      <c r="M18" s="62" t="s">
        <v>4</v>
      </c>
      <c r="N18" s="7" t="s">
        <v>5</v>
      </c>
      <c r="O18" s="100" t="s">
        <v>4</v>
      </c>
      <c r="P18" s="101"/>
      <c r="Q18" s="100" t="s">
        <v>5</v>
      </c>
      <c r="R18" s="101"/>
      <c r="S18" s="7" t="s">
        <v>4</v>
      </c>
      <c r="T18" s="7" t="s">
        <v>5</v>
      </c>
      <c r="U18" s="7" t="s">
        <v>5</v>
      </c>
      <c r="V18" s="7" t="s">
        <v>5</v>
      </c>
      <c r="W18" s="22" t="s">
        <v>4</v>
      </c>
      <c r="X18" s="100" t="s">
        <v>50</v>
      </c>
      <c r="Y18" s="80"/>
    </row>
    <row r="19" spans="1:25" ht="16.5" customHeight="1">
      <c r="A19" s="26"/>
      <c r="B19" s="30"/>
      <c r="C19" s="31"/>
      <c r="D19" s="34"/>
      <c r="E19" s="28">
        <v>61</v>
      </c>
      <c r="F19" s="160">
        <v>13</v>
      </c>
      <c r="G19" s="160"/>
      <c r="H19" s="89">
        <v>48</v>
      </c>
      <c r="I19" s="90"/>
      <c r="J19" s="114">
        <v>1</v>
      </c>
      <c r="K19" s="115"/>
      <c r="L19" s="25">
        <v>0</v>
      </c>
      <c r="M19" s="25">
        <v>0</v>
      </c>
      <c r="N19" s="25">
        <v>0</v>
      </c>
      <c r="O19" s="89">
        <v>1</v>
      </c>
      <c r="P19" s="90"/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11</v>
      </c>
      <c r="X19" s="114">
        <v>44</v>
      </c>
      <c r="Y19" s="115"/>
    </row>
    <row r="20" spans="1:25" s="40" customFormat="1" ht="16.5" customHeight="1">
      <c r="A20" s="77" t="s">
        <v>55</v>
      </c>
      <c r="B20" s="78"/>
      <c r="C20" s="79"/>
      <c r="D20" s="38"/>
      <c r="E20" s="39">
        <v>2493</v>
      </c>
      <c r="F20" s="72">
        <v>1091</v>
      </c>
      <c r="G20" s="117"/>
      <c r="H20" s="72">
        <v>1402</v>
      </c>
      <c r="I20" s="117"/>
      <c r="J20" s="39"/>
      <c r="K20" s="41">
        <v>31</v>
      </c>
      <c r="L20" s="41">
        <v>4</v>
      </c>
      <c r="M20" s="41">
        <v>47</v>
      </c>
      <c r="N20" s="41">
        <v>6</v>
      </c>
      <c r="O20" s="116">
        <v>1006</v>
      </c>
      <c r="P20" s="117"/>
      <c r="Q20" s="116">
        <v>1333</v>
      </c>
      <c r="R20" s="117"/>
      <c r="S20" s="41">
        <v>7</v>
      </c>
      <c r="T20" s="41">
        <v>13</v>
      </c>
      <c r="U20" s="41">
        <v>41</v>
      </c>
      <c r="V20" s="41">
        <v>5</v>
      </c>
      <c r="W20" s="41">
        <v>0</v>
      </c>
      <c r="X20" s="116">
        <v>0</v>
      </c>
      <c r="Y20" s="117"/>
    </row>
    <row r="21" spans="1:25" ht="16.5" customHeight="1">
      <c r="A21" s="30"/>
      <c r="B21" s="26"/>
      <c r="C21" s="31"/>
      <c r="D21" s="34"/>
      <c r="E21" s="28">
        <f>E23+E25+E27</f>
        <v>66</v>
      </c>
      <c r="F21" s="89">
        <f>G23+G25+G27</f>
        <v>12</v>
      </c>
      <c r="G21" s="90"/>
      <c r="H21" s="89">
        <f>I23+I25+H27</f>
        <v>54</v>
      </c>
      <c r="I21" s="90"/>
      <c r="J21" s="89">
        <f>K23+K25+J27</f>
        <v>1</v>
      </c>
      <c r="K21" s="90"/>
      <c r="L21" s="28">
        <f aca="true" t="shared" si="2" ref="L21:N22">L23+L25+L27</f>
        <v>0</v>
      </c>
      <c r="M21" s="28">
        <f t="shared" si="2"/>
        <v>0</v>
      </c>
      <c r="N21" s="28">
        <f t="shared" si="2"/>
        <v>0</v>
      </c>
      <c r="R21" s="28">
        <f aca="true" t="shared" si="3" ref="R21:X21">R23+R25+R27</f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11</v>
      </c>
      <c r="X21" s="89">
        <f t="shared" si="3"/>
        <v>54</v>
      </c>
      <c r="Y21" s="103"/>
    </row>
    <row r="22" spans="1:25" s="40" customFormat="1" ht="16.5" customHeight="1">
      <c r="A22" s="86" t="s">
        <v>61</v>
      </c>
      <c r="B22" s="74"/>
      <c r="C22" s="75"/>
      <c r="D22" s="43"/>
      <c r="E22" s="44">
        <f>E24+E26+E28</f>
        <v>2510</v>
      </c>
      <c r="F22" s="73">
        <f>G24+G26+F28</f>
        <v>1131</v>
      </c>
      <c r="G22" s="117"/>
      <c r="H22" s="73">
        <f>I24+I26+H28</f>
        <v>1379</v>
      </c>
      <c r="I22" s="117"/>
      <c r="J22" s="44"/>
      <c r="K22" s="44">
        <f>K24+K26+K28</f>
        <v>32</v>
      </c>
      <c r="L22" s="44">
        <f t="shared" si="2"/>
        <v>3</v>
      </c>
      <c r="M22" s="44">
        <f t="shared" si="2"/>
        <v>49</v>
      </c>
      <c r="N22" s="44">
        <f t="shared" si="2"/>
        <v>5</v>
      </c>
      <c r="O22" s="73">
        <f>P24+P26+O28</f>
        <v>1045</v>
      </c>
      <c r="P22" s="117"/>
      <c r="Q22" s="73">
        <f>R24+R26+Q28</f>
        <v>1312</v>
      </c>
      <c r="R22" s="117"/>
      <c r="S22" s="44">
        <f>S24+S26+S28</f>
        <v>5</v>
      </c>
      <c r="T22" s="44">
        <f>T24+T26+T28</f>
        <v>9</v>
      </c>
      <c r="U22" s="44">
        <f>U24+U26+U28</f>
        <v>43</v>
      </c>
      <c r="V22" s="44">
        <f>V24+V26+V28</f>
        <v>7</v>
      </c>
      <c r="W22" s="44">
        <f>W24+W26+W28</f>
        <v>0</v>
      </c>
      <c r="X22" s="42"/>
      <c r="Y22" s="44">
        <f>Y24+Y26+Y28</f>
        <v>0</v>
      </c>
    </row>
    <row r="23" spans="1:25" ht="16.5" customHeight="1">
      <c r="A23" s="30"/>
      <c r="B23" s="26"/>
      <c r="C23" s="31"/>
      <c r="D23" s="34"/>
      <c r="E23" s="28">
        <f aca="true" t="shared" si="4" ref="E23:E30">SUM(G23:I23)</f>
        <v>11</v>
      </c>
      <c r="F23" s="28"/>
      <c r="G23" s="28">
        <f>K23+W23</f>
        <v>3</v>
      </c>
      <c r="H23" s="28"/>
      <c r="I23" s="28">
        <f>X23</f>
        <v>8</v>
      </c>
      <c r="J23" s="28"/>
      <c r="K23" s="25"/>
      <c r="L23" s="25"/>
      <c r="M23" s="25"/>
      <c r="N23" s="25"/>
      <c r="P23" s="25"/>
      <c r="R23" s="25"/>
      <c r="S23" s="25"/>
      <c r="T23" s="25"/>
      <c r="U23" s="25"/>
      <c r="V23" s="25"/>
      <c r="W23" s="25">
        <v>3</v>
      </c>
      <c r="X23" s="102">
        <v>8</v>
      </c>
      <c r="Y23" s="103"/>
    </row>
    <row r="24" spans="1:25" s="40" customFormat="1" ht="16.5" customHeight="1">
      <c r="A24" s="76" t="s">
        <v>14</v>
      </c>
      <c r="B24" s="74"/>
      <c r="C24" s="75"/>
      <c r="D24" s="45"/>
      <c r="E24" s="39">
        <f t="shared" si="4"/>
        <v>87</v>
      </c>
      <c r="F24" s="39"/>
      <c r="G24" s="39">
        <f>K24+M24+P24+S24+W24</f>
        <v>53</v>
      </c>
      <c r="H24" s="39"/>
      <c r="I24" s="39">
        <f>L24+N24+R24+T24+U24+V24+Y24</f>
        <v>34</v>
      </c>
      <c r="J24" s="39"/>
      <c r="K24" s="41">
        <v>2</v>
      </c>
      <c r="L24" s="41">
        <v>0</v>
      </c>
      <c r="M24" s="41">
        <v>3</v>
      </c>
      <c r="N24" s="41">
        <v>0</v>
      </c>
      <c r="P24" s="41">
        <v>44</v>
      </c>
      <c r="R24" s="41">
        <v>31</v>
      </c>
      <c r="S24" s="41">
        <v>4</v>
      </c>
      <c r="T24" s="41">
        <v>2</v>
      </c>
      <c r="U24" s="41">
        <v>1</v>
      </c>
      <c r="V24" s="41">
        <v>0</v>
      </c>
      <c r="W24" s="41">
        <v>0</v>
      </c>
      <c r="X24" s="42"/>
      <c r="Y24" s="41">
        <v>0</v>
      </c>
    </row>
    <row r="25" spans="1:25" ht="16.5" customHeight="1">
      <c r="A25" s="12"/>
      <c r="B25" s="26"/>
      <c r="C25" s="3"/>
      <c r="D25" s="18"/>
      <c r="E25" s="28">
        <f t="shared" si="4"/>
        <v>4</v>
      </c>
      <c r="F25" s="28"/>
      <c r="G25" s="28">
        <f>K25+W25</f>
        <v>1</v>
      </c>
      <c r="H25" s="28"/>
      <c r="I25" s="28">
        <f>X25</f>
        <v>3</v>
      </c>
      <c r="J25" s="28"/>
      <c r="K25" s="25"/>
      <c r="L25" s="25"/>
      <c r="M25" s="25"/>
      <c r="N25" s="25"/>
      <c r="P25" s="25"/>
      <c r="R25" s="25"/>
      <c r="S25" s="25"/>
      <c r="T25" s="25"/>
      <c r="U25" s="25"/>
      <c r="V25" s="25"/>
      <c r="W25" s="25">
        <v>1</v>
      </c>
      <c r="X25" s="102">
        <v>3</v>
      </c>
      <c r="Y25" s="103"/>
    </row>
    <row r="26" spans="1:25" s="40" customFormat="1" ht="16.5" customHeight="1">
      <c r="A26" s="76" t="s">
        <v>15</v>
      </c>
      <c r="B26" s="74"/>
      <c r="C26" s="75"/>
      <c r="D26" s="45"/>
      <c r="E26" s="39">
        <f t="shared" si="4"/>
        <v>175</v>
      </c>
      <c r="F26" s="39"/>
      <c r="G26" s="39">
        <f>K26+M26+P26+S26+W26</f>
        <v>64</v>
      </c>
      <c r="H26" s="39"/>
      <c r="I26" s="39">
        <f>L26+N26+R26+T26+U26+V26+Y26</f>
        <v>111</v>
      </c>
      <c r="J26" s="39"/>
      <c r="K26" s="41">
        <v>2</v>
      </c>
      <c r="L26" s="41">
        <v>0</v>
      </c>
      <c r="M26" s="41">
        <v>2</v>
      </c>
      <c r="N26" s="41">
        <v>1</v>
      </c>
      <c r="P26" s="41">
        <v>60</v>
      </c>
      <c r="R26" s="41">
        <v>102</v>
      </c>
      <c r="S26" s="41">
        <v>0</v>
      </c>
      <c r="T26" s="41">
        <v>5</v>
      </c>
      <c r="U26" s="41">
        <v>3</v>
      </c>
      <c r="V26" s="41">
        <v>0</v>
      </c>
      <c r="W26" s="41">
        <v>0</v>
      </c>
      <c r="X26" s="42"/>
      <c r="Y26" s="41">
        <v>0</v>
      </c>
    </row>
    <row r="27" spans="1:25" ht="16.5" customHeight="1">
      <c r="A27" s="12"/>
      <c r="B27" s="26"/>
      <c r="C27" s="3"/>
      <c r="D27" s="18"/>
      <c r="E27" s="28">
        <f>SUM(G27:H27)</f>
        <v>51</v>
      </c>
      <c r="F27" s="28"/>
      <c r="G27" s="28">
        <f>J27+O27+W27</f>
        <v>8</v>
      </c>
      <c r="H27" s="89">
        <f>Q27+X27</f>
        <v>43</v>
      </c>
      <c r="I27" s="90"/>
      <c r="J27" s="102">
        <v>1</v>
      </c>
      <c r="K27" s="90"/>
      <c r="L27" s="25"/>
      <c r="M27" s="25"/>
      <c r="N27" s="25"/>
      <c r="O27" s="102"/>
      <c r="P27" s="90"/>
      <c r="Q27" s="102"/>
      <c r="R27" s="90"/>
      <c r="S27" s="25"/>
      <c r="T27" s="25"/>
      <c r="U27" s="25"/>
      <c r="V27" s="25"/>
      <c r="W27" s="25">
        <v>7</v>
      </c>
      <c r="X27" s="102">
        <v>43</v>
      </c>
      <c r="Y27" s="103"/>
    </row>
    <row r="28" spans="1:25" s="40" customFormat="1" ht="16.5" customHeight="1">
      <c r="A28" s="76" t="s">
        <v>16</v>
      </c>
      <c r="B28" s="74"/>
      <c r="C28" s="75"/>
      <c r="D28" s="45"/>
      <c r="E28" s="39">
        <f>SUM(F28:H28)</f>
        <v>2248</v>
      </c>
      <c r="F28" s="87">
        <f>K28+M28+O28+S28+W28</f>
        <v>1014</v>
      </c>
      <c r="G28" s="88"/>
      <c r="H28" s="72">
        <f>L28+N28+Q28+T28+U28+V28+Y28</f>
        <v>1234</v>
      </c>
      <c r="I28" s="117"/>
      <c r="J28" s="39"/>
      <c r="K28" s="41">
        <v>28</v>
      </c>
      <c r="L28" s="41">
        <v>3</v>
      </c>
      <c r="M28" s="41">
        <v>44</v>
      </c>
      <c r="N28" s="41">
        <v>4</v>
      </c>
      <c r="O28" s="116">
        <v>941</v>
      </c>
      <c r="P28" s="117"/>
      <c r="Q28" s="116">
        <v>1179</v>
      </c>
      <c r="R28" s="117"/>
      <c r="S28" s="41">
        <v>1</v>
      </c>
      <c r="T28" s="41">
        <v>2</v>
      </c>
      <c r="U28" s="41">
        <v>39</v>
      </c>
      <c r="V28" s="41">
        <v>7</v>
      </c>
      <c r="W28" s="41">
        <v>0</v>
      </c>
      <c r="X28" s="42"/>
      <c r="Y28" s="41">
        <v>0</v>
      </c>
    </row>
    <row r="29" spans="1:25" ht="16.5" customHeight="1">
      <c r="A29" s="48"/>
      <c r="B29" s="49"/>
      <c r="C29" s="50"/>
      <c r="D29" s="51"/>
      <c r="E29" s="52">
        <f t="shared" si="4"/>
        <v>5</v>
      </c>
      <c r="F29" s="52"/>
      <c r="G29" s="52">
        <f>J29+W29</f>
        <v>2</v>
      </c>
      <c r="H29" s="52"/>
      <c r="I29" s="52">
        <f>X29</f>
        <v>3</v>
      </c>
      <c r="J29" s="127">
        <v>1</v>
      </c>
      <c r="K29" s="128"/>
      <c r="L29" s="53"/>
      <c r="M29" s="53"/>
      <c r="N29" s="53"/>
      <c r="O29" s="49"/>
      <c r="P29" s="53"/>
      <c r="Q29" s="49"/>
      <c r="R29" s="53"/>
      <c r="S29" s="53"/>
      <c r="T29" s="53"/>
      <c r="U29" s="53"/>
      <c r="V29" s="53"/>
      <c r="W29" s="53">
        <v>1</v>
      </c>
      <c r="X29" s="127">
        <v>3</v>
      </c>
      <c r="Y29" s="149"/>
    </row>
    <row r="30" spans="1:25" s="40" customFormat="1" ht="16.5" customHeight="1">
      <c r="A30" s="118" t="s">
        <v>11</v>
      </c>
      <c r="B30" s="119"/>
      <c r="C30" s="120"/>
      <c r="D30" s="19"/>
      <c r="E30" s="5">
        <f t="shared" si="4"/>
        <v>28</v>
      </c>
      <c r="F30" s="5"/>
      <c r="G30" s="5">
        <f>K30+M30+P30+S30+W30</f>
        <v>16</v>
      </c>
      <c r="H30" s="5"/>
      <c r="I30" s="5">
        <f>L30+N30+R30+T30+U30+V30+Y30</f>
        <v>12</v>
      </c>
      <c r="J30" s="5"/>
      <c r="K30" s="4">
        <v>0</v>
      </c>
      <c r="L30" s="4">
        <v>0</v>
      </c>
      <c r="M30" s="4">
        <v>1</v>
      </c>
      <c r="N30" s="4">
        <v>0</v>
      </c>
      <c r="O30" s="46"/>
      <c r="P30" s="4">
        <v>15</v>
      </c>
      <c r="Q30" s="46"/>
      <c r="R30" s="4">
        <v>11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6"/>
      <c r="Y30" s="4">
        <v>0</v>
      </c>
    </row>
    <row r="31" spans="1:25" ht="15" customHeight="1">
      <c r="A31" s="14" t="s">
        <v>53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customHeight="1">
      <c r="A32" s="14" t="s">
        <v>54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4.5" customHeight="1">
      <c r="A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30" customHeight="1">
      <c r="A34" s="63" t="s">
        <v>52</v>
      </c>
      <c r="B34" s="65"/>
      <c r="C34" s="6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"/>
    </row>
    <row r="35" spans="1:25" ht="13.5">
      <c r="A35" s="136" t="s">
        <v>28</v>
      </c>
      <c r="B35" s="17" t="s">
        <v>12</v>
      </c>
      <c r="C35" s="9"/>
      <c r="D35" s="10"/>
      <c r="E35" s="100" t="s">
        <v>13</v>
      </c>
      <c r="F35" s="137"/>
      <c r="G35" s="137"/>
      <c r="H35" s="137"/>
      <c r="I35" s="137"/>
      <c r="J35" s="138"/>
      <c r="K35" s="100" t="s">
        <v>36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3.5" customHeight="1">
      <c r="A36" s="94"/>
      <c r="B36" s="20"/>
      <c r="C36" s="1"/>
      <c r="D36" s="1"/>
      <c r="E36" s="121" t="s">
        <v>22</v>
      </c>
      <c r="F36" s="131"/>
      <c r="G36" s="121" t="s">
        <v>56</v>
      </c>
      <c r="H36" s="131"/>
      <c r="I36" s="121" t="s">
        <v>58</v>
      </c>
      <c r="J36" s="122"/>
      <c r="K36" s="121" t="s">
        <v>57</v>
      </c>
      <c r="L36" s="131"/>
      <c r="M36" s="143" t="s">
        <v>25</v>
      </c>
      <c r="N36" s="139" t="s">
        <v>59</v>
      </c>
      <c r="O36" s="140"/>
      <c r="P36" s="121" t="s">
        <v>24</v>
      </c>
      <c r="Q36" s="131"/>
      <c r="R36" s="143" t="s">
        <v>23</v>
      </c>
      <c r="S36" s="146" t="s">
        <v>34</v>
      </c>
      <c r="T36" s="139" t="s">
        <v>60</v>
      </c>
      <c r="U36" s="140"/>
      <c r="V36" s="121" t="s">
        <v>35</v>
      </c>
      <c r="W36" s="131"/>
      <c r="X36" s="139" t="s">
        <v>27</v>
      </c>
      <c r="Y36" s="109"/>
    </row>
    <row r="37" spans="1:25" ht="13.5">
      <c r="A37" s="94"/>
      <c r="B37" s="129" t="s">
        <v>10</v>
      </c>
      <c r="C37" s="129" t="s">
        <v>4</v>
      </c>
      <c r="D37" s="129" t="s">
        <v>5</v>
      </c>
      <c r="E37" s="132"/>
      <c r="F37" s="133"/>
      <c r="G37" s="132"/>
      <c r="H37" s="133"/>
      <c r="I37" s="123"/>
      <c r="J37" s="124"/>
      <c r="K37" s="132"/>
      <c r="L37" s="133"/>
      <c r="M37" s="144"/>
      <c r="N37" s="110"/>
      <c r="O37" s="141"/>
      <c r="P37" s="132"/>
      <c r="Q37" s="133"/>
      <c r="R37" s="144"/>
      <c r="S37" s="147"/>
      <c r="T37" s="110"/>
      <c r="U37" s="141"/>
      <c r="V37" s="132"/>
      <c r="W37" s="133"/>
      <c r="X37" s="110"/>
      <c r="Y37" s="111"/>
    </row>
    <row r="38" spans="1:25" ht="7.5" customHeight="1">
      <c r="A38" s="94"/>
      <c r="B38" s="130"/>
      <c r="C38" s="130"/>
      <c r="D38" s="130"/>
      <c r="E38" s="132"/>
      <c r="F38" s="133"/>
      <c r="G38" s="132"/>
      <c r="H38" s="133"/>
      <c r="I38" s="123"/>
      <c r="J38" s="124"/>
      <c r="K38" s="132"/>
      <c r="L38" s="133"/>
      <c r="M38" s="144"/>
      <c r="N38" s="110"/>
      <c r="O38" s="141"/>
      <c r="P38" s="132"/>
      <c r="Q38" s="133"/>
      <c r="R38" s="144"/>
      <c r="S38" s="147"/>
      <c r="T38" s="110"/>
      <c r="U38" s="141"/>
      <c r="V38" s="132"/>
      <c r="W38" s="133"/>
      <c r="X38" s="110"/>
      <c r="Y38" s="111"/>
    </row>
    <row r="39" spans="1:25" ht="12" customHeight="1">
      <c r="A39" s="94"/>
      <c r="B39" s="20"/>
      <c r="C39" s="1"/>
      <c r="D39" s="1"/>
      <c r="E39" s="134"/>
      <c r="F39" s="135"/>
      <c r="G39" s="134"/>
      <c r="H39" s="135"/>
      <c r="I39" s="125"/>
      <c r="J39" s="126"/>
      <c r="K39" s="134"/>
      <c r="L39" s="135"/>
      <c r="M39" s="145"/>
      <c r="N39" s="112"/>
      <c r="O39" s="142"/>
      <c r="P39" s="134"/>
      <c r="Q39" s="135"/>
      <c r="R39" s="145"/>
      <c r="S39" s="148"/>
      <c r="T39" s="112"/>
      <c r="U39" s="142"/>
      <c r="V39" s="134"/>
      <c r="W39" s="135"/>
      <c r="X39" s="112"/>
      <c r="Y39" s="113"/>
    </row>
    <row r="40" spans="1:25" ht="13.5" customHeight="1">
      <c r="A40" s="96"/>
      <c r="B40" s="35"/>
      <c r="C40" s="32"/>
      <c r="D40" s="32"/>
      <c r="E40" s="21" t="s">
        <v>4</v>
      </c>
      <c r="F40" s="21" t="s">
        <v>5</v>
      </c>
      <c r="G40" s="7" t="s">
        <v>4</v>
      </c>
      <c r="H40" s="7" t="s">
        <v>5</v>
      </c>
      <c r="I40" s="22" t="s">
        <v>26</v>
      </c>
      <c r="J40" s="62" t="s">
        <v>17</v>
      </c>
      <c r="K40" s="7" t="s">
        <v>4</v>
      </c>
      <c r="L40" s="7" t="s">
        <v>5</v>
      </c>
      <c r="M40" s="7" t="s">
        <v>4</v>
      </c>
      <c r="N40" s="7" t="s">
        <v>4</v>
      </c>
      <c r="O40" s="7" t="s">
        <v>5</v>
      </c>
      <c r="P40" s="7" t="s">
        <v>4</v>
      </c>
      <c r="Q40" s="7" t="s">
        <v>5</v>
      </c>
      <c r="R40" s="7" t="s">
        <v>5</v>
      </c>
      <c r="S40" s="13" t="s">
        <v>5</v>
      </c>
      <c r="T40" s="22" t="s">
        <v>4</v>
      </c>
      <c r="U40" s="7" t="s">
        <v>5</v>
      </c>
      <c r="V40" s="7" t="s">
        <v>4</v>
      </c>
      <c r="W40" s="7" t="s">
        <v>5</v>
      </c>
      <c r="X40" s="7" t="s">
        <v>4</v>
      </c>
      <c r="Y40" s="13" t="s">
        <v>5</v>
      </c>
    </row>
    <row r="41" spans="1:25" ht="24" customHeight="1">
      <c r="A41" s="69" t="s">
        <v>63</v>
      </c>
      <c r="B41" s="36">
        <v>499</v>
      </c>
      <c r="C41" s="16">
        <v>164</v>
      </c>
      <c r="D41" s="16">
        <v>335</v>
      </c>
      <c r="E41" s="15">
        <v>60</v>
      </c>
      <c r="F41" s="15">
        <v>99</v>
      </c>
      <c r="G41" s="15">
        <v>18</v>
      </c>
      <c r="H41" s="15">
        <v>51</v>
      </c>
      <c r="I41" s="15">
        <v>0</v>
      </c>
      <c r="J41" s="15">
        <v>31</v>
      </c>
      <c r="K41" s="15">
        <v>1</v>
      </c>
      <c r="L41" s="15">
        <v>6</v>
      </c>
      <c r="M41" s="15">
        <v>2</v>
      </c>
      <c r="N41" s="15">
        <v>3</v>
      </c>
      <c r="O41" s="15">
        <v>10</v>
      </c>
      <c r="P41" s="15">
        <v>24</v>
      </c>
      <c r="Q41" s="15">
        <v>39</v>
      </c>
      <c r="R41" s="15">
        <v>1</v>
      </c>
      <c r="S41" s="15">
        <v>0</v>
      </c>
      <c r="T41" s="15">
        <v>8</v>
      </c>
      <c r="U41" s="15">
        <v>55</v>
      </c>
      <c r="V41" s="15">
        <v>33</v>
      </c>
      <c r="W41" s="15">
        <v>4</v>
      </c>
      <c r="X41" s="15">
        <v>15</v>
      </c>
      <c r="Y41" s="15">
        <v>39</v>
      </c>
    </row>
    <row r="42" spans="1:25" ht="24" customHeight="1">
      <c r="A42" s="70" t="s">
        <v>61</v>
      </c>
      <c r="B42" s="37">
        <f>SUM(C42:D42)</f>
        <v>497</v>
      </c>
      <c r="C42" s="27">
        <f>E42+G42+I42+K42+M42+N42+P42+T42+V42+X42</f>
        <v>167</v>
      </c>
      <c r="D42" s="27">
        <f>F42+H42+J42+L42+O42+Q42+R42+S42+U42+W42+Y42</f>
        <v>330</v>
      </c>
      <c r="E42" s="27">
        <f aca="true" t="shared" si="5" ref="E42:Y42">E43+E44+E45</f>
        <v>60</v>
      </c>
      <c r="F42" s="27">
        <f t="shared" si="5"/>
        <v>99</v>
      </c>
      <c r="G42" s="27">
        <f t="shared" si="5"/>
        <v>20</v>
      </c>
      <c r="H42" s="27">
        <f t="shared" si="5"/>
        <v>50</v>
      </c>
      <c r="I42" s="27">
        <f>I43+I44+I45</f>
        <v>0</v>
      </c>
      <c r="J42" s="27">
        <f>J43+J44+J45</f>
        <v>32</v>
      </c>
      <c r="K42" s="27">
        <f>K43+K44+K45</f>
        <v>2</v>
      </c>
      <c r="L42" s="27">
        <f>L43+L44+L45</f>
        <v>5</v>
      </c>
      <c r="M42" s="27">
        <f>M43+M44+M45</f>
        <v>2</v>
      </c>
      <c r="N42" s="27">
        <f t="shared" si="5"/>
        <v>4</v>
      </c>
      <c r="O42" s="27">
        <f t="shared" si="5"/>
        <v>9</v>
      </c>
      <c r="P42" s="27">
        <f t="shared" si="5"/>
        <v>25</v>
      </c>
      <c r="Q42" s="27">
        <f t="shared" si="5"/>
        <v>38</v>
      </c>
      <c r="R42" s="27">
        <f t="shared" si="5"/>
        <v>2</v>
      </c>
      <c r="S42" s="27">
        <f t="shared" si="5"/>
        <v>0</v>
      </c>
      <c r="T42" s="27">
        <f t="shared" si="5"/>
        <v>8</v>
      </c>
      <c r="U42" s="27">
        <f t="shared" si="5"/>
        <v>51</v>
      </c>
      <c r="V42" s="27">
        <f t="shared" si="5"/>
        <v>34</v>
      </c>
      <c r="W42" s="27">
        <f t="shared" si="5"/>
        <v>3</v>
      </c>
      <c r="X42" s="27">
        <f t="shared" si="5"/>
        <v>12</v>
      </c>
      <c r="Y42" s="27">
        <f t="shared" si="5"/>
        <v>41</v>
      </c>
    </row>
    <row r="43" spans="1:25" ht="18" customHeight="1">
      <c r="A43" s="12" t="s">
        <v>6</v>
      </c>
      <c r="B43" s="23">
        <f>SUM(C43:D43)</f>
        <v>44</v>
      </c>
      <c r="C43" s="16">
        <f>E43+G43+I43+K43+M43+N43+P43+T43+V43+X43</f>
        <v>12</v>
      </c>
      <c r="D43" s="16">
        <f>F43+H43+J43+L43+O43+Q43+R43+S43+U43+W43+Y43</f>
        <v>32</v>
      </c>
      <c r="E43" s="15">
        <v>2</v>
      </c>
      <c r="F43" s="15">
        <v>5</v>
      </c>
      <c r="G43" s="15">
        <v>7</v>
      </c>
      <c r="H43" s="15">
        <v>15</v>
      </c>
      <c r="I43" s="15">
        <v>0</v>
      </c>
      <c r="J43" s="15">
        <v>1</v>
      </c>
      <c r="K43" s="15">
        <v>1</v>
      </c>
      <c r="L43" s="15">
        <v>1</v>
      </c>
      <c r="M43" s="15">
        <v>0</v>
      </c>
      <c r="N43" s="15">
        <v>0</v>
      </c>
      <c r="O43" s="15">
        <v>0</v>
      </c>
      <c r="P43" s="15">
        <v>0</v>
      </c>
      <c r="Q43" s="15">
        <v>4</v>
      </c>
      <c r="R43" s="15">
        <v>0</v>
      </c>
      <c r="S43" s="15">
        <v>0</v>
      </c>
      <c r="T43" s="15">
        <v>0</v>
      </c>
      <c r="U43" s="15">
        <v>5</v>
      </c>
      <c r="V43" s="15">
        <v>2</v>
      </c>
      <c r="W43" s="15">
        <v>0</v>
      </c>
      <c r="X43" s="15">
        <v>0</v>
      </c>
      <c r="Y43" s="15">
        <v>1</v>
      </c>
    </row>
    <row r="44" spans="1:25" ht="18" customHeight="1">
      <c r="A44" s="12" t="s">
        <v>7</v>
      </c>
      <c r="B44" s="23">
        <f>SUM(C44:D44)</f>
        <v>59</v>
      </c>
      <c r="C44" s="16">
        <f>E44+G44+I44+K44+M44+N44+P44+T44+V44+X44</f>
        <v>23</v>
      </c>
      <c r="D44" s="16">
        <f>F44+H44+J44+L44+O44+Q44+R44+S44+U44+W44+Y44</f>
        <v>36</v>
      </c>
      <c r="E44" s="15">
        <v>7</v>
      </c>
      <c r="F44" s="15">
        <v>4</v>
      </c>
      <c r="G44" s="15">
        <v>3</v>
      </c>
      <c r="H44" s="15">
        <v>12</v>
      </c>
      <c r="I44" s="15">
        <v>0</v>
      </c>
      <c r="J44" s="15">
        <v>3</v>
      </c>
      <c r="K44" s="15">
        <v>0</v>
      </c>
      <c r="L44" s="15">
        <v>0</v>
      </c>
      <c r="M44" s="15">
        <v>0</v>
      </c>
      <c r="N44" s="15">
        <v>4</v>
      </c>
      <c r="O44" s="15">
        <v>9</v>
      </c>
      <c r="P44" s="15">
        <v>5</v>
      </c>
      <c r="Q44" s="15">
        <v>1</v>
      </c>
      <c r="R44" s="15">
        <v>0</v>
      </c>
      <c r="S44" s="15">
        <v>0</v>
      </c>
      <c r="T44" s="15">
        <v>1</v>
      </c>
      <c r="U44" s="15">
        <v>4</v>
      </c>
      <c r="V44" s="15">
        <v>3</v>
      </c>
      <c r="W44" s="15">
        <v>1</v>
      </c>
      <c r="X44" s="15">
        <v>0</v>
      </c>
      <c r="Y44" s="15">
        <v>2</v>
      </c>
    </row>
    <row r="45" spans="1:25" ht="18" customHeight="1">
      <c r="A45" s="12" t="s">
        <v>8</v>
      </c>
      <c r="B45" s="23">
        <f>SUM(C45:D45)</f>
        <v>394</v>
      </c>
      <c r="C45" s="16">
        <f>E45+G45+I45+K45+M45+N45+P45+T45+V45+X45</f>
        <v>132</v>
      </c>
      <c r="D45" s="16">
        <f>F45+H45+J45+L45+O45+Q45+R45+S45+U45+W45+Y45</f>
        <v>262</v>
      </c>
      <c r="E45" s="15">
        <v>51</v>
      </c>
      <c r="F45" s="15">
        <v>90</v>
      </c>
      <c r="G45" s="15">
        <v>10</v>
      </c>
      <c r="H45" s="15">
        <v>23</v>
      </c>
      <c r="I45" s="15">
        <v>0</v>
      </c>
      <c r="J45" s="15">
        <v>28</v>
      </c>
      <c r="K45" s="15">
        <v>1</v>
      </c>
      <c r="L45" s="15">
        <v>4</v>
      </c>
      <c r="M45" s="15">
        <v>2</v>
      </c>
      <c r="N45" s="15">
        <v>0</v>
      </c>
      <c r="O45" s="15">
        <v>0</v>
      </c>
      <c r="P45" s="15">
        <v>20</v>
      </c>
      <c r="Q45" s="15">
        <v>33</v>
      </c>
      <c r="R45" s="15">
        <v>2</v>
      </c>
      <c r="S45" s="15">
        <v>0</v>
      </c>
      <c r="T45" s="15">
        <v>7</v>
      </c>
      <c r="U45" s="15">
        <v>42</v>
      </c>
      <c r="V45" s="15">
        <v>29</v>
      </c>
      <c r="W45" s="15">
        <v>2</v>
      </c>
      <c r="X45" s="15">
        <v>12</v>
      </c>
      <c r="Y45" s="15">
        <v>38</v>
      </c>
    </row>
    <row r="46" spans="1:25" s="59" customFormat="1" ht="24" customHeight="1">
      <c r="A46" s="60" t="s">
        <v>31</v>
      </c>
      <c r="B46" s="71">
        <f>SUM(C46:D46)</f>
        <v>2</v>
      </c>
      <c r="C46" s="55">
        <f>E46+G46+I46+K46+M46+N46+P46+T46+V46+X46</f>
        <v>1</v>
      </c>
      <c r="D46" s="55">
        <f>F46+H46+J46+L46+O46+Q46+R46+S46+U46+W46+Y46</f>
        <v>1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1</v>
      </c>
      <c r="L46" s="57">
        <v>1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</row>
    <row r="47" spans="1:25" ht="15" customHeight="1">
      <c r="A47" s="14" t="s">
        <v>32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4.5" customHeight="1"/>
    <row r="50" ht="60" customHeight="1"/>
  </sheetData>
  <mergeCells count="108">
    <mergeCell ref="J3:W4"/>
    <mergeCell ref="E5:E7"/>
    <mergeCell ref="F5:F7"/>
    <mergeCell ref="G5:G7"/>
    <mergeCell ref="J8:K8"/>
    <mergeCell ref="H5:H7"/>
    <mergeCell ref="I5:I7"/>
    <mergeCell ref="D18:E18"/>
    <mergeCell ref="J11:K11"/>
    <mergeCell ref="A12:C12"/>
    <mergeCell ref="A10:C10"/>
    <mergeCell ref="A3:C7"/>
    <mergeCell ref="A11:C11"/>
    <mergeCell ref="A8:C8"/>
    <mergeCell ref="A9:C9"/>
    <mergeCell ref="A17:C18"/>
    <mergeCell ref="E3:I4"/>
    <mergeCell ref="D3:D7"/>
    <mergeCell ref="F20:G20"/>
    <mergeCell ref="H19:I19"/>
    <mergeCell ref="F19:G19"/>
    <mergeCell ref="A13:C13"/>
    <mergeCell ref="D17:I17"/>
    <mergeCell ref="F18:G18"/>
    <mergeCell ref="H18:I18"/>
    <mergeCell ref="X8:Y8"/>
    <mergeCell ref="X9:Y9"/>
    <mergeCell ref="N8:O8"/>
    <mergeCell ref="L9:M9"/>
    <mergeCell ref="L8:M8"/>
    <mergeCell ref="N9:O9"/>
    <mergeCell ref="T36:U39"/>
    <mergeCell ref="O28:P28"/>
    <mergeCell ref="Q28:R28"/>
    <mergeCell ref="E36:F39"/>
    <mergeCell ref="K35:Y35"/>
    <mergeCell ref="V36:W39"/>
    <mergeCell ref="X36:Y39"/>
    <mergeCell ref="S36:S39"/>
    <mergeCell ref="R36:R39"/>
    <mergeCell ref="X29:Y29"/>
    <mergeCell ref="B37:B38"/>
    <mergeCell ref="G36:H39"/>
    <mergeCell ref="N36:O39"/>
    <mergeCell ref="P36:Q39"/>
    <mergeCell ref="M36:M39"/>
    <mergeCell ref="A28:C28"/>
    <mergeCell ref="A30:C30"/>
    <mergeCell ref="I36:J39"/>
    <mergeCell ref="J29:K29"/>
    <mergeCell ref="C37:C38"/>
    <mergeCell ref="D37:D38"/>
    <mergeCell ref="H28:I28"/>
    <mergeCell ref="K36:L39"/>
    <mergeCell ref="A35:A40"/>
    <mergeCell ref="E35:J35"/>
    <mergeCell ref="A26:C26"/>
    <mergeCell ref="F22:G22"/>
    <mergeCell ref="X25:Y25"/>
    <mergeCell ref="J27:K27"/>
    <mergeCell ref="H27:I27"/>
    <mergeCell ref="Q22:R22"/>
    <mergeCell ref="O22:P22"/>
    <mergeCell ref="O27:P27"/>
    <mergeCell ref="Q27:R27"/>
    <mergeCell ref="H22:I22"/>
    <mergeCell ref="A22:C22"/>
    <mergeCell ref="A24:C24"/>
    <mergeCell ref="A20:C20"/>
    <mergeCell ref="H20:I20"/>
    <mergeCell ref="H21:I21"/>
    <mergeCell ref="L12:M12"/>
    <mergeCell ref="X12:Y12"/>
    <mergeCell ref="S17:T17"/>
    <mergeCell ref="O17:R17"/>
    <mergeCell ref="M17:N17"/>
    <mergeCell ref="J17:L17"/>
    <mergeCell ref="W17:Y17"/>
    <mergeCell ref="L11:M11"/>
    <mergeCell ref="N12:O12"/>
    <mergeCell ref="F21:G21"/>
    <mergeCell ref="X20:Y20"/>
    <mergeCell ref="X21:Y21"/>
    <mergeCell ref="X18:Y18"/>
    <mergeCell ref="J19:K19"/>
    <mergeCell ref="Q20:R20"/>
    <mergeCell ref="O20:P20"/>
    <mergeCell ref="Q18:R18"/>
    <mergeCell ref="X27:Y27"/>
    <mergeCell ref="N5:O7"/>
    <mergeCell ref="V5:W6"/>
    <mergeCell ref="T5:U6"/>
    <mergeCell ref="R5:S6"/>
    <mergeCell ref="P5:Q6"/>
    <mergeCell ref="X3:Y7"/>
    <mergeCell ref="X19:Y19"/>
    <mergeCell ref="O18:P18"/>
    <mergeCell ref="X23:Y23"/>
    <mergeCell ref="F28:G28"/>
    <mergeCell ref="O19:P19"/>
    <mergeCell ref="J5:K7"/>
    <mergeCell ref="L5:M7"/>
    <mergeCell ref="J21:K21"/>
    <mergeCell ref="J12:K12"/>
    <mergeCell ref="J9:K9"/>
    <mergeCell ref="J10:K10"/>
    <mergeCell ref="J18:K18"/>
    <mergeCell ref="N11:O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&amp;C- 102 -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2003-11-10T00:16:07Z</cp:lastPrinted>
  <dcterms:created xsi:type="dcterms:W3CDTF">1999-09-08T04:17:54Z</dcterms:created>
  <dcterms:modified xsi:type="dcterms:W3CDTF">2003-11-27T05:42:04Z</dcterms:modified>
  <cp:category/>
  <cp:version/>
  <cp:contentType/>
  <cp:contentStatus/>
</cp:coreProperties>
</file>