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25表" sheetId="1" r:id="rId1"/>
  </sheets>
  <definedNames>
    <definedName name="_xlnm.Print_Area" localSheetId="0">'第25表'!$A$1:$W$115</definedName>
  </definedNames>
  <calcPr fullCalcOnLoad="1"/>
</workbook>
</file>

<file path=xl/sharedStrings.xml><?xml version="1.0" encoding="utf-8"?>
<sst xmlns="http://schemas.openxmlformats.org/spreadsheetml/2006/main" count="178" uniqueCount="123">
  <si>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</si>
  <si>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</si>
  <si>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</si>
  <si>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</si>
  <si>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</si>
  <si>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</si>
  <si>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</si>
  <si>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</si>
  <si>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</si>
  <si>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</si>
  <si>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</si>
  <si>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>養護教諭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</si>
  <si>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</si>
  <si>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</si>
  <si>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</si>
  <si>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</si>
  <si>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</si>
  <si>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</si>
  <si>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</si>
  <si>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</si>
  <si>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春日部市</t>
  </si>
  <si>
    <t>毛呂山町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</si>
  <si>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</si>
  <si>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</si>
  <si>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</si>
  <si>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</si>
  <si>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</si>
  <si>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</si>
  <si>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</si>
  <si>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</si>
  <si>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</si>
  <si>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</si>
  <si>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</si>
  <si>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</si>
  <si>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</si>
  <si>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</si>
  <si>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</si>
  <si>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</si>
  <si>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</si>
  <si>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</si>
  <si>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</si>
  <si>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</si>
  <si>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</si>
  <si>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</si>
  <si>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</si>
  <si>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</si>
  <si>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</si>
  <si>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</si>
  <si>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</si>
  <si>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</si>
  <si>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</si>
  <si>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</si>
  <si>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</si>
  <si>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</si>
  <si>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</si>
  <si>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</si>
  <si>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</si>
  <si>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</si>
  <si>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</si>
  <si>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</si>
  <si>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</si>
  <si>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</si>
  <si>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</si>
  <si>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</si>
  <si>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</si>
  <si>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</si>
  <si>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</si>
  <si>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</si>
  <si>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</si>
  <si>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</si>
  <si>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</si>
  <si>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</si>
  <si>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</si>
  <si>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</si>
  <si>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</si>
  <si>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</si>
  <si>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</si>
  <si>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</si>
  <si>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</si>
  <si>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</si>
  <si>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</si>
  <si>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</si>
  <si>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</si>
  <si>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</si>
  <si>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</si>
  <si>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</si>
  <si>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</si>
  <si>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</si>
  <si>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</si>
  <si>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</si>
  <si>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</si>
  <si>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</si>
  <si>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</si>
  <si>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</si>
  <si>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</si>
  <si>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</si>
  <si>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</si>
  <si>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</si>
  <si>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</si>
  <si>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</si>
  <si>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</si>
  <si>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</si>
  <si>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女</t>
  </si>
  <si>
    <t>男</t>
  </si>
  <si>
    <t>市町村費負担の者（再掲）</t>
  </si>
  <si>
    <t>さいたま市</t>
  </si>
  <si>
    <t xml:space="preserve">  職　　名　　別　　教　　員　　数　　（　本　務　者　）</t>
  </si>
  <si>
    <t>総　　　数</t>
  </si>
  <si>
    <t>川越市</t>
  </si>
  <si>
    <t>飯能市</t>
  </si>
  <si>
    <t>狭山市</t>
  </si>
  <si>
    <t>越谷市</t>
  </si>
  <si>
    <t>新座市</t>
  </si>
  <si>
    <t>嵐山町</t>
  </si>
  <si>
    <t>養護助教諭</t>
  </si>
  <si>
    <t>副校長</t>
  </si>
  <si>
    <t>主幹教諭</t>
  </si>
  <si>
    <t>　</t>
  </si>
  <si>
    <t>第２５表　　市 　　町　　 村 　　別</t>
  </si>
  <si>
    <t>平成21年度</t>
  </si>
  <si>
    <t>平成22年度</t>
  </si>
  <si>
    <t>杉戸町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</si>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</sst>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0"/>
      <name val="明朝"/>
      <family val="1"/>
    </font>
    <font>
      <b/>
      <sz val="11"/>
      <name val="ｺﾞｼｯｸ"/>
      <family val="3"/>
    </font>
    <font>
      <sz val="9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sz val="10"/>
      <name val="ｺﾞｼｯｸ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179" fontId="1" fillId="0" borderId="14" xfId="0" applyNumberFormat="1" applyFont="1" applyBorder="1" applyAlignment="1">
      <alignment/>
    </xf>
    <xf numFmtId="179" fontId="6" fillId="0" borderId="13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179" fontId="10" fillId="0" borderId="16" xfId="0" applyNumberFormat="1" applyFont="1" applyFill="1" applyBorder="1" applyAlignment="1" applyProtection="1">
      <alignment horizontal="distributed"/>
      <protection locked="0"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locked="0"/>
    </xf>
    <xf numFmtId="179" fontId="11" fillId="0" borderId="16" xfId="0" applyNumberFormat="1" applyFont="1" applyFill="1" applyBorder="1" applyAlignment="1" applyProtection="1">
      <alignment horizontal="distributed"/>
      <protection locked="0"/>
    </xf>
    <xf numFmtId="179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horizontal="distributed"/>
    </xf>
    <xf numFmtId="179" fontId="10" fillId="0" borderId="16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17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distributed" vertical="top"/>
    </xf>
    <xf numFmtId="179" fontId="10" fillId="0" borderId="16" xfId="0" applyNumberFormat="1" applyFont="1" applyFill="1" applyBorder="1" applyAlignment="1">
      <alignment horizontal="distributed" vertical="top"/>
    </xf>
    <xf numFmtId="179" fontId="10" fillId="0" borderId="0" xfId="0" applyNumberFormat="1" applyFont="1" applyFill="1" applyBorder="1" applyAlignment="1">
      <alignment vertical="top"/>
    </xf>
    <xf numFmtId="179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horizontal="distributed" vertical="top"/>
    </xf>
    <xf numFmtId="179" fontId="10" fillId="0" borderId="12" xfId="0" applyNumberFormat="1" applyFont="1" applyFill="1" applyBorder="1" applyAlignment="1">
      <alignment horizontal="distributed" vertical="top"/>
    </xf>
    <xf numFmtId="179" fontId="10" fillId="0" borderId="10" xfId="0" applyNumberFormat="1" applyFont="1" applyFill="1" applyBorder="1" applyAlignment="1">
      <alignment vertical="top"/>
    </xf>
    <xf numFmtId="179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9" fontId="14" fillId="0" borderId="10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179" fontId="10" fillId="0" borderId="0" xfId="0" applyNumberFormat="1" applyFont="1" applyFill="1" applyAlignment="1" applyProtection="1">
      <alignment/>
      <protection locked="0"/>
    </xf>
    <xf numFmtId="0" fontId="15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distributed"/>
    </xf>
    <xf numFmtId="179" fontId="10" fillId="0" borderId="18" xfId="0" applyNumberFormat="1" applyFont="1" applyFill="1" applyBorder="1" applyAlignment="1">
      <alignment horizontal="distributed"/>
    </xf>
    <xf numFmtId="179" fontId="10" fillId="0" borderId="13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 horizontal="distributed"/>
    </xf>
    <xf numFmtId="179" fontId="10" fillId="0" borderId="17" xfId="0" applyNumberFormat="1" applyFont="1" applyFill="1" applyBorder="1" applyAlignment="1">
      <alignment horizontal="distributed"/>
    </xf>
    <xf numFmtId="179" fontId="10" fillId="0" borderId="0" xfId="0" applyNumberFormat="1" applyFont="1" applyBorder="1" applyAlignment="1">
      <alignment horizontal="distributed" shrinkToFit="1"/>
    </xf>
    <xf numFmtId="179" fontId="10" fillId="0" borderId="14" xfId="0" applyNumberFormat="1" applyFont="1" applyFill="1" applyBorder="1" applyAlignment="1">
      <alignment horizontal="distributed"/>
    </xf>
    <xf numFmtId="179" fontId="6" fillId="0" borderId="19" xfId="0" applyNumberFormat="1" applyFont="1" applyFill="1" applyBorder="1" applyAlignment="1">
      <alignment horizontal="distributed"/>
    </xf>
    <xf numFmtId="179" fontId="10" fillId="0" borderId="14" xfId="0" applyNumberFormat="1" applyFont="1" applyFill="1" applyBorder="1" applyAlignment="1">
      <alignment/>
    </xf>
    <xf numFmtId="179" fontId="10" fillId="0" borderId="14" xfId="0" applyNumberFormat="1" applyFont="1" applyFill="1" applyBorder="1" applyAlignment="1">
      <alignment/>
    </xf>
    <xf numFmtId="179" fontId="10" fillId="0" borderId="14" xfId="0" applyNumberFormat="1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9" fontId="10" fillId="0" borderId="21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9" sqref="H9"/>
    </sheetView>
  </sheetViews>
  <sheetFormatPr defaultColWidth="8.796875" defaultRowHeight="14.25"/>
  <cols>
    <col min="1" max="1" width="11.3984375" style="3" customWidth="1"/>
    <col min="2" max="2" width="1.4921875" style="3" customWidth="1"/>
    <col min="3" max="3" width="8.09765625" style="1" customWidth="1"/>
    <col min="4" max="5" width="6.8984375" style="1" customWidth="1"/>
    <col min="6" max="6" width="4.3984375" style="1" customWidth="1"/>
    <col min="7" max="7" width="3.69921875" style="1" customWidth="1"/>
    <col min="8" max="9" width="4.3984375" style="1" customWidth="1"/>
    <col min="10" max="10" width="3.69921875" style="1" customWidth="1"/>
    <col min="11" max="12" width="4.3984375" style="1" customWidth="1"/>
    <col min="13" max="14" width="6.19921875" style="1" customWidth="1"/>
    <col min="15" max="15" width="4" style="1" customWidth="1"/>
    <col min="16" max="16" width="4.59765625" style="1" customWidth="1"/>
    <col min="17" max="19" width="4" style="1" customWidth="1"/>
    <col min="20" max="23" width="3.59765625" style="1" customWidth="1"/>
    <col min="24" max="24" width="3.09765625" style="1" customWidth="1"/>
    <col min="25" max="25" width="2" style="1" customWidth="1"/>
    <col min="26" max="26" width="2.19921875" style="1" customWidth="1"/>
    <col min="27" max="27" width="2" style="1" customWidth="1"/>
    <col min="28" max="28" width="2.19921875" style="1" customWidth="1"/>
    <col min="29" max="16384" width="9" style="1" customWidth="1"/>
  </cols>
  <sheetData>
    <row r="1" spans="1:2" s="8" customFormat="1" ht="13.5">
      <c r="A1" s="6" t="s">
        <v>0</v>
      </c>
      <c r="B1" s="2"/>
    </row>
    <row r="2" spans="1:22" s="8" customFormat="1" ht="30" customHeight="1">
      <c r="A2" s="9"/>
      <c r="B2" s="9"/>
      <c r="C2" s="138" t="s">
        <v>122</v>
      </c>
      <c r="D2" s="9"/>
      <c r="E2" s="9"/>
      <c r="F2" s="9"/>
      <c r="G2" s="9"/>
      <c r="H2" s="9"/>
      <c r="I2" s="9"/>
      <c r="J2" s="9"/>
      <c r="K2" s="23"/>
      <c r="L2" s="23"/>
      <c r="M2" s="130" t="s">
        <v>118</v>
      </c>
      <c r="N2" s="131"/>
      <c r="O2" s="131"/>
      <c r="P2" s="131"/>
      <c r="Q2" s="131"/>
      <c r="R2" s="131"/>
      <c r="S2" s="131"/>
      <c r="T2" s="131"/>
      <c r="U2" s="131"/>
      <c r="V2" s="131"/>
    </row>
    <row r="3" spans="1:23" s="8" customFormat="1" ht="30" customHeight="1">
      <c r="A3" s="114" t="s">
        <v>1</v>
      </c>
      <c r="B3" s="115"/>
      <c r="C3" s="122" t="s">
        <v>16</v>
      </c>
      <c r="D3" s="123"/>
      <c r="E3" s="124"/>
      <c r="F3" s="122" t="s">
        <v>2</v>
      </c>
      <c r="G3" s="128"/>
      <c r="H3" s="106" t="s">
        <v>115</v>
      </c>
      <c r="I3" s="129" t="s">
        <v>3</v>
      </c>
      <c r="J3" s="128"/>
      <c r="K3" s="134" t="s">
        <v>116</v>
      </c>
      <c r="L3" s="135"/>
      <c r="M3" s="122" t="s">
        <v>4</v>
      </c>
      <c r="N3" s="128"/>
      <c r="O3" s="108" t="s">
        <v>5</v>
      </c>
      <c r="P3" s="107" t="s">
        <v>11</v>
      </c>
      <c r="Q3" s="105" t="s">
        <v>114</v>
      </c>
      <c r="R3" s="136" t="s">
        <v>12</v>
      </c>
      <c r="S3" s="137"/>
      <c r="T3" s="10" t="s">
        <v>6</v>
      </c>
      <c r="U3" s="10"/>
      <c r="V3" s="132" t="s">
        <v>104</v>
      </c>
      <c r="W3" s="133"/>
    </row>
    <row r="4" spans="1:23" s="8" customFormat="1" ht="15" customHeight="1">
      <c r="A4" s="116"/>
      <c r="B4" s="117"/>
      <c r="C4" s="12" t="s">
        <v>7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8</v>
      </c>
      <c r="J4" s="12" t="s">
        <v>9</v>
      </c>
      <c r="K4" s="12" t="s">
        <v>8</v>
      </c>
      <c r="L4" s="109" t="s">
        <v>102</v>
      </c>
      <c r="M4" s="12" t="s">
        <v>8</v>
      </c>
      <c r="N4" s="12" t="s">
        <v>9</v>
      </c>
      <c r="O4" s="12" t="s">
        <v>8</v>
      </c>
      <c r="P4" s="12" t="s">
        <v>9</v>
      </c>
      <c r="Q4" s="12" t="s">
        <v>9</v>
      </c>
      <c r="R4" s="109" t="s">
        <v>103</v>
      </c>
      <c r="S4" s="110" t="s">
        <v>102</v>
      </c>
      <c r="T4" s="12" t="s">
        <v>8</v>
      </c>
      <c r="U4" s="13" t="s">
        <v>9</v>
      </c>
      <c r="V4" s="37" t="s">
        <v>103</v>
      </c>
      <c r="W4" s="36" t="s">
        <v>102</v>
      </c>
    </row>
    <row r="5" spans="1:23" s="14" customFormat="1" ht="24" customHeight="1">
      <c r="A5" s="38" t="s">
        <v>119</v>
      </c>
      <c r="B5" s="39"/>
      <c r="C5" s="40">
        <v>11865</v>
      </c>
      <c r="D5" s="40">
        <v>7233</v>
      </c>
      <c r="E5" s="40">
        <v>4632</v>
      </c>
      <c r="F5" s="41">
        <v>421</v>
      </c>
      <c r="G5" s="41">
        <v>8</v>
      </c>
      <c r="H5" s="42">
        <v>3</v>
      </c>
      <c r="I5" s="41">
        <v>438</v>
      </c>
      <c r="J5" s="41">
        <v>18</v>
      </c>
      <c r="K5" s="42">
        <v>153</v>
      </c>
      <c r="L5" s="42">
        <v>13</v>
      </c>
      <c r="M5" s="41">
        <v>6176</v>
      </c>
      <c r="N5" s="41">
        <v>4067</v>
      </c>
      <c r="O5" s="41">
        <v>4</v>
      </c>
      <c r="P5" s="41">
        <v>486</v>
      </c>
      <c r="Q5" s="41">
        <v>4</v>
      </c>
      <c r="R5" s="42">
        <v>0</v>
      </c>
      <c r="S5" s="42">
        <v>14</v>
      </c>
      <c r="T5" s="41">
        <v>38</v>
      </c>
      <c r="U5" s="41">
        <v>22</v>
      </c>
      <c r="V5" s="112">
        <v>10</v>
      </c>
      <c r="W5" s="112">
        <v>4</v>
      </c>
    </row>
    <row r="6" spans="1:23" s="24" customFormat="1" ht="24" customHeight="1">
      <c r="A6" s="43" t="s">
        <v>120</v>
      </c>
      <c r="B6" s="44"/>
      <c r="C6" s="45">
        <f aca="true" t="shared" si="0" ref="C6:W6">SUM(C10,C21:C55,C63:C98)</f>
        <v>11965</v>
      </c>
      <c r="D6" s="45">
        <f t="shared" si="0"/>
        <v>7255</v>
      </c>
      <c r="E6" s="45">
        <f t="shared" si="0"/>
        <v>4710</v>
      </c>
      <c r="F6" s="45">
        <f t="shared" si="0"/>
        <v>422</v>
      </c>
      <c r="G6" s="45">
        <f t="shared" si="0"/>
        <v>7</v>
      </c>
      <c r="H6" s="45">
        <f t="shared" si="0"/>
        <v>6</v>
      </c>
      <c r="I6" s="45">
        <f t="shared" si="0"/>
        <v>432</v>
      </c>
      <c r="J6" s="45">
        <f t="shared" si="0"/>
        <v>22</v>
      </c>
      <c r="K6" s="45">
        <f t="shared" si="0"/>
        <v>185</v>
      </c>
      <c r="L6" s="45">
        <f t="shared" si="0"/>
        <v>12</v>
      </c>
      <c r="M6" s="45">
        <f t="shared" si="0"/>
        <v>6173</v>
      </c>
      <c r="N6" s="45">
        <f t="shared" si="0"/>
        <v>4134</v>
      </c>
      <c r="O6" s="45">
        <f t="shared" si="0"/>
        <v>4</v>
      </c>
      <c r="P6" s="45">
        <f t="shared" si="0"/>
        <v>488</v>
      </c>
      <c r="Q6" s="45">
        <f t="shared" si="0"/>
        <v>1</v>
      </c>
      <c r="R6" s="45">
        <f>SUM(R10,R21:R55,R63:R98)</f>
        <v>2</v>
      </c>
      <c r="S6" s="45">
        <f t="shared" si="0"/>
        <v>24</v>
      </c>
      <c r="T6" s="45">
        <f t="shared" si="0"/>
        <v>31</v>
      </c>
      <c r="U6" s="45">
        <f t="shared" si="0"/>
        <v>22</v>
      </c>
      <c r="V6" s="45">
        <f t="shared" si="0"/>
        <v>9</v>
      </c>
      <c r="W6" s="45">
        <f t="shared" si="0"/>
        <v>4</v>
      </c>
    </row>
    <row r="7" spans="1:23" s="7" customFormat="1" ht="15" customHeight="1">
      <c r="A7" s="46" t="s">
        <v>13</v>
      </c>
      <c r="B7" s="47"/>
      <c r="C7" s="48">
        <f>C102</f>
        <v>28</v>
      </c>
      <c r="D7" s="49">
        <f>D102</f>
        <v>21</v>
      </c>
      <c r="E7" s="49">
        <f aca="true" t="shared" si="1" ref="E7:U7">E102</f>
        <v>7</v>
      </c>
      <c r="F7" s="49">
        <f t="shared" si="1"/>
        <v>0</v>
      </c>
      <c r="G7" s="49">
        <f t="shared" si="1"/>
        <v>0</v>
      </c>
      <c r="H7" s="49">
        <f>H102</f>
        <v>1</v>
      </c>
      <c r="I7" s="49">
        <f>I102</f>
        <v>0</v>
      </c>
      <c r="J7" s="49">
        <f t="shared" si="1"/>
        <v>0</v>
      </c>
      <c r="K7" s="49">
        <f>K102</f>
        <v>1</v>
      </c>
      <c r="L7" s="49">
        <f>L102</f>
        <v>0</v>
      </c>
      <c r="M7" s="49">
        <f t="shared" si="1"/>
        <v>19</v>
      </c>
      <c r="N7" s="49">
        <f t="shared" si="1"/>
        <v>6</v>
      </c>
      <c r="O7" s="49">
        <f t="shared" si="1"/>
        <v>0</v>
      </c>
      <c r="P7" s="49">
        <f t="shared" si="1"/>
        <v>1</v>
      </c>
      <c r="Q7" s="49">
        <f t="shared" si="1"/>
        <v>0</v>
      </c>
      <c r="R7" s="49">
        <f>R102</f>
        <v>0</v>
      </c>
      <c r="S7" s="49">
        <f t="shared" si="1"/>
        <v>0</v>
      </c>
      <c r="T7" s="49">
        <f t="shared" si="1"/>
        <v>0</v>
      </c>
      <c r="U7" s="49">
        <f t="shared" si="1"/>
        <v>0</v>
      </c>
      <c r="V7" s="50">
        <v>0</v>
      </c>
      <c r="W7" s="50">
        <v>0</v>
      </c>
    </row>
    <row r="8" spans="1:23" s="7" customFormat="1" ht="15" customHeight="1">
      <c r="A8" s="46" t="s">
        <v>14</v>
      </c>
      <c r="B8" s="47"/>
      <c r="C8" s="48">
        <f>C6-C7-C9</f>
        <v>11412</v>
      </c>
      <c r="D8" s="51">
        <f aca="true" t="shared" si="2" ref="D8:U8">D6-D7-D9</f>
        <v>6871</v>
      </c>
      <c r="E8" s="51">
        <f t="shared" si="2"/>
        <v>4541</v>
      </c>
      <c r="F8" s="51">
        <f t="shared" si="2"/>
        <v>417</v>
      </c>
      <c r="G8" s="51">
        <f t="shared" si="2"/>
        <v>7</v>
      </c>
      <c r="H8" s="51">
        <f t="shared" si="2"/>
        <v>0</v>
      </c>
      <c r="I8" s="51">
        <f t="shared" si="2"/>
        <v>417</v>
      </c>
      <c r="J8" s="51">
        <f t="shared" si="2"/>
        <v>22</v>
      </c>
      <c r="K8" s="51">
        <f>K6-K7-K9</f>
        <v>182</v>
      </c>
      <c r="L8" s="51">
        <f>L6-L7-L9</f>
        <v>11</v>
      </c>
      <c r="M8" s="51">
        <f t="shared" si="2"/>
        <v>5849</v>
      </c>
      <c r="N8" s="51">
        <f t="shared" si="2"/>
        <v>3998</v>
      </c>
      <c r="O8" s="51">
        <f t="shared" si="2"/>
        <v>3</v>
      </c>
      <c r="P8" s="51">
        <f t="shared" si="2"/>
        <v>478</v>
      </c>
      <c r="Q8" s="51">
        <f t="shared" si="2"/>
        <v>1</v>
      </c>
      <c r="R8" s="51">
        <f>R6-R7-R9</f>
        <v>2</v>
      </c>
      <c r="S8" s="51">
        <f t="shared" si="2"/>
        <v>24</v>
      </c>
      <c r="T8" s="51">
        <f t="shared" si="2"/>
        <v>1</v>
      </c>
      <c r="U8" s="51">
        <f t="shared" si="2"/>
        <v>0</v>
      </c>
      <c r="V8" s="52">
        <f>V6-V7-V9</f>
        <v>9</v>
      </c>
      <c r="W8" s="52">
        <f>W6-W7-W9</f>
        <v>4</v>
      </c>
    </row>
    <row r="9" spans="1:23" s="7" customFormat="1" ht="15" customHeight="1">
      <c r="A9" s="46" t="s">
        <v>15</v>
      </c>
      <c r="B9" s="47"/>
      <c r="C9" s="48">
        <f>SUM(C104:C115)</f>
        <v>525</v>
      </c>
      <c r="D9" s="51">
        <f aca="true" t="shared" si="3" ref="D9:W9">SUM(D104:D115)</f>
        <v>363</v>
      </c>
      <c r="E9" s="51">
        <f t="shared" si="3"/>
        <v>162</v>
      </c>
      <c r="F9" s="51">
        <f t="shared" si="3"/>
        <v>5</v>
      </c>
      <c r="G9" s="51">
        <f t="shared" si="3"/>
        <v>0</v>
      </c>
      <c r="H9" s="51">
        <f t="shared" si="3"/>
        <v>5</v>
      </c>
      <c r="I9" s="51">
        <f t="shared" si="3"/>
        <v>15</v>
      </c>
      <c r="J9" s="51">
        <f t="shared" si="3"/>
        <v>0</v>
      </c>
      <c r="K9" s="51">
        <f t="shared" si="3"/>
        <v>2</v>
      </c>
      <c r="L9" s="51">
        <f t="shared" si="3"/>
        <v>1</v>
      </c>
      <c r="M9" s="51">
        <f t="shared" si="3"/>
        <v>305</v>
      </c>
      <c r="N9" s="51">
        <f t="shared" si="3"/>
        <v>130</v>
      </c>
      <c r="O9" s="51">
        <f t="shared" si="3"/>
        <v>1</v>
      </c>
      <c r="P9" s="51">
        <f t="shared" si="3"/>
        <v>9</v>
      </c>
      <c r="Q9" s="51">
        <f t="shared" si="3"/>
        <v>0</v>
      </c>
      <c r="R9" s="51">
        <f>SUM(R104:R115)</f>
        <v>0</v>
      </c>
      <c r="S9" s="51">
        <f t="shared" si="3"/>
        <v>0</v>
      </c>
      <c r="T9" s="51">
        <f t="shared" si="3"/>
        <v>30</v>
      </c>
      <c r="U9" s="51">
        <f t="shared" si="3"/>
        <v>22</v>
      </c>
      <c r="V9" s="51">
        <f t="shared" si="3"/>
        <v>0</v>
      </c>
      <c r="W9" s="51">
        <f t="shared" si="3"/>
        <v>0</v>
      </c>
    </row>
    <row r="10" spans="1:23" s="17" customFormat="1" ht="24" customHeight="1">
      <c r="A10" s="53" t="s">
        <v>105</v>
      </c>
      <c r="B10" s="54"/>
      <c r="C10" s="40">
        <f>D10+E10</f>
        <v>1958</v>
      </c>
      <c r="D10" s="40">
        <f>F10+I10+M10+O10+T10+H10+K10+R10+V10</f>
        <v>1180</v>
      </c>
      <c r="E10" s="40">
        <f>G10+J10+N10+P10+Q10+S10+U10+L10</f>
        <v>778</v>
      </c>
      <c r="F10" s="55">
        <f>SUM(F11:F20)</f>
        <v>55</v>
      </c>
      <c r="G10" s="55">
        <f aca="true" t="shared" si="4" ref="G10:W10">SUM(G11:G20)</f>
        <v>3</v>
      </c>
      <c r="H10" s="55">
        <f>SUM(H11:H20)</f>
        <v>3</v>
      </c>
      <c r="I10" s="55">
        <f t="shared" si="4"/>
        <v>61</v>
      </c>
      <c r="J10" s="55">
        <f t="shared" si="4"/>
        <v>3</v>
      </c>
      <c r="K10" s="55">
        <f>SUM(K11:K20)</f>
        <v>19</v>
      </c>
      <c r="L10" s="55">
        <f>SUM(L11:L20)</f>
        <v>3</v>
      </c>
      <c r="M10" s="55">
        <f t="shared" si="4"/>
        <v>1025</v>
      </c>
      <c r="N10" s="55">
        <f t="shared" si="4"/>
        <v>682</v>
      </c>
      <c r="O10" s="55">
        <f t="shared" si="4"/>
        <v>0</v>
      </c>
      <c r="P10" s="55">
        <f t="shared" si="4"/>
        <v>73</v>
      </c>
      <c r="Q10" s="55">
        <f t="shared" si="4"/>
        <v>0</v>
      </c>
      <c r="R10" s="55">
        <f>SUM(R11:R20)</f>
        <v>1</v>
      </c>
      <c r="S10" s="55">
        <f t="shared" si="4"/>
        <v>1</v>
      </c>
      <c r="T10" s="55">
        <f t="shared" si="4"/>
        <v>16</v>
      </c>
      <c r="U10" s="55">
        <f t="shared" si="4"/>
        <v>13</v>
      </c>
      <c r="V10" s="55">
        <f t="shared" si="4"/>
        <v>0</v>
      </c>
      <c r="W10" s="55">
        <f t="shared" si="4"/>
        <v>0</v>
      </c>
    </row>
    <row r="11" spans="1:23" s="17" customFormat="1" ht="24" customHeight="1">
      <c r="A11" s="56" t="s">
        <v>23</v>
      </c>
      <c r="B11" s="54"/>
      <c r="C11" s="40">
        <f>D11+E11</f>
        <v>173</v>
      </c>
      <c r="D11" s="40">
        <f aca="true" t="shared" si="5" ref="D11:D26">F11+I11+M11+O11+T11+H11+K11+R11</f>
        <v>114</v>
      </c>
      <c r="E11" s="40">
        <f>G11+J11+N11+P11+Q11+S11+U11+L11+W11</f>
        <v>59</v>
      </c>
      <c r="F11" s="55">
        <v>7</v>
      </c>
      <c r="G11" s="57">
        <v>0</v>
      </c>
      <c r="H11" s="41">
        <v>1</v>
      </c>
      <c r="I11" s="55">
        <v>7</v>
      </c>
      <c r="J11" s="55">
        <v>0</v>
      </c>
      <c r="K11" s="41">
        <v>4</v>
      </c>
      <c r="L11" s="41">
        <v>1</v>
      </c>
      <c r="M11" s="55">
        <v>92</v>
      </c>
      <c r="N11" s="55">
        <v>47</v>
      </c>
      <c r="O11" s="41">
        <v>0</v>
      </c>
      <c r="P11" s="55">
        <v>7</v>
      </c>
      <c r="Q11" s="55">
        <v>0</v>
      </c>
      <c r="R11" s="55">
        <v>0</v>
      </c>
      <c r="S11" s="55">
        <v>0</v>
      </c>
      <c r="T11" s="55">
        <v>3</v>
      </c>
      <c r="U11" s="55">
        <v>4</v>
      </c>
      <c r="V11" s="40">
        <v>0</v>
      </c>
      <c r="W11" s="40">
        <v>0</v>
      </c>
    </row>
    <row r="12" spans="1:23" s="17" customFormat="1" ht="13.5" customHeight="1">
      <c r="A12" s="56" t="s">
        <v>24</v>
      </c>
      <c r="B12" s="54"/>
      <c r="C12" s="40">
        <f aca="true" t="shared" si="6" ref="C12:C55">D12+E12</f>
        <v>195</v>
      </c>
      <c r="D12" s="40">
        <f t="shared" si="5"/>
        <v>120</v>
      </c>
      <c r="E12" s="40">
        <f aca="true" t="shared" si="7" ref="E12:E55">G12+J12+N12+P12+Q12+S12+U12+L12</f>
        <v>75</v>
      </c>
      <c r="F12" s="55">
        <v>4</v>
      </c>
      <c r="G12" s="57">
        <v>1</v>
      </c>
      <c r="H12" s="41">
        <v>0</v>
      </c>
      <c r="I12" s="55">
        <v>6</v>
      </c>
      <c r="J12" s="55">
        <v>0</v>
      </c>
      <c r="K12" s="41">
        <v>2</v>
      </c>
      <c r="L12" s="41">
        <v>0</v>
      </c>
      <c r="M12" s="55">
        <v>108</v>
      </c>
      <c r="N12" s="55">
        <v>66</v>
      </c>
      <c r="O12" s="41">
        <v>0</v>
      </c>
      <c r="P12" s="55">
        <v>8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0">
        <v>0</v>
      </c>
      <c r="W12" s="40">
        <v>0</v>
      </c>
    </row>
    <row r="13" spans="1:23" s="17" customFormat="1" ht="13.5" customHeight="1">
      <c r="A13" s="56" t="s">
        <v>25</v>
      </c>
      <c r="B13" s="54"/>
      <c r="C13" s="40">
        <f t="shared" si="6"/>
        <v>193</v>
      </c>
      <c r="D13" s="40">
        <f t="shared" si="5"/>
        <v>110</v>
      </c>
      <c r="E13" s="40">
        <f t="shared" si="7"/>
        <v>83</v>
      </c>
      <c r="F13" s="55">
        <v>7</v>
      </c>
      <c r="G13" s="55">
        <v>0</v>
      </c>
      <c r="H13" s="41">
        <v>0</v>
      </c>
      <c r="I13" s="55">
        <v>7</v>
      </c>
      <c r="J13" s="55">
        <v>0</v>
      </c>
      <c r="K13" s="41">
        <v>2</v>
      </c>
      <c r="L13" s="41">
        <v>0</v>
      </c>
      <c r="M13" s="55">
        <v>92</v>
      </c>
      <c r="N13" s="55">
        <v>73</v>
      </c>
      <c r="O13" s="41">
        <v>0</v>
      </c>
      <c r="P13" s="55">
        <v>7</v>
      </c>
      <c r="Q13" s="55">
        <v>0</v>
      </c>
      <c r="R13" s="55">
        <v>0</v>
      </c>
      <c r="S13" s="55">
        <v>1</v>
      </c>
      <c r="T13" s="55">
        <v>2</v>
      </c>
      <c r="U13" s="55">
        <v>2</v>
      </c>
      <c r="V13" s="40">
        <v>0</v>
      </c>
      <c r="W13" s="40">
        <v>0</v>
      </c>
    </row>
    <row r="14" spans="1:23" s="17" customFormat="1" ht="13.5" customHeight="1">
      <c r="A14" s="56" t="s">
        <v>26</v>
      </c>
      <c r="B14" s="54"/>
      <c r="C14" s="40">
        <f t="shared" si="6"/>
        <v>218</v>
      </c>
      <c r="D14" s="40">
        <f t="shared" si="5"/>
        <v>129</v>
      </c>
      <c r="E14" s="40">
        <f t="shared" si="7"/>
        <v>89</v>
      </c>
      <c r="F14" s="55">
        <v>7</v>
      </c>
      <c r="G14" s="55">
        <v>0</v>
      </c>
      <c r="H14" s="41">
        <v>1</v>
      </c>
      <c r="I14" s="55">
        <v>8</v>
      </c>
      <c r="J14" s="55">
        <v>0</v>
      </c>
      <c r="K14" s="41">
        <v>1</v>
      </c>
      <c r="L14" s="41">
        <v>1</v>
      </c>
      <c r="M14" s="55">
        <v>111</v>
      </c>
      <c r="N14" s="55">
        <v>77</v>
      </c>
      <c r="O14" s="41">
        <v>0</v>
      </c>
      <c r="P14" s="55">
        <v>8</v>
      </c>
      <c r="Q14" s="55">
        <v>0</v>
      </c>
      <c r="R14" s="55">
        <v>0</v>
      </c>
      <c r="S14" s="55">
        <v>0</v>
      </c>
      <c r="T14" s="55">
        <v>1</v>
      </c>
      <c r="U14" s="55">
        <v>3</v>
      </c>
      <c r="V14" s="40">
        <v>0</v>
      </c>
      <c r="W14" s="40">
        <v>0</v>
      </c>
    </row>
    <row r="15" spans="1:23" s="17" customFormat="1" ht="13.5" customHeight="1">
      <c r="A15" s="56" t="s">
        <v>27</v>
      </c>
      <c r="B15" s="54"/>
      <c r="C15" s="40">
        <f t="shared" si="6"/>
        <v>124</v>
      </c>
      <c r="D15" s="40">
        <f t="shared" si="5"/>
        <v>68</v>
      </c>
      <c r="E15" s="40">
        <f t="shared" si="7"/>
        <v>56</v>
      </c>
      <c r="F15" s="55">
        <v>3</v>
      </c>
      <c r="G15" s="55">
        <v>1</v>
      </c>
      <c r="H15" s="41">
        <v>0</v>
      </c>
      <c r="I15" s="55">
        <v>5</v>
      </c>
      <c r="J15" s="55">
        <v>0</v>
      </c>
      <c r="K15" s="41">
        <v>0</v>
      </c>
      <c r="L15" s="41">
        <v>0</v>
      </c>
      <c r="M15" s="55">
        <v>60</v>
      </c>
      <c r="N15" s="55">
        <v>50</v>
      </c>
      <c r="O15" s="41">
        <v>0</v>
      </c>
      <c r="P15" s="55">
        <v>5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0">
        <v>0</v>
      </c>
      <c r="W15" s="40">
        <v>0</v>
      </c>
    </row>
    <row r="16" spans="1:23" s="17" customFormat="1" ht="24" customHeight="1">
      <c r="A16" s="56" t="s">
        <v>28</v>
      </c>
      <c r="B16" s="54"/>
      <c r="C16" s="40">
        <f t="shared" si="6"/>
        <v>143</v>
      </c>
      <c r="D16" s="40">
        <f t="shared" si="5"/>
        <v>91</v>
      </c>
      <c r="E16" s="40">
        <f t="shared" si="7"/>
        <v>52</v>
      </c>
      <c r="F16" s="55">
        <v>4</v>
      </c>
      <c r="G16" s="55">
        <v>0</v>
      </c>
      <c r="H16" s="41">
        <v>0</v>
      </c>
      <c r="I16" s="55">
        <v>4</v>
      </c>
      <c r="J16" s="55">
        <v>0</v>
      </c>
      <c r="K16" s="41">
        <v>2</v>
      </c>
      <c r="L16" s="41">
        <v>0</v>
      </c>
      <c r="M16" s="55">
        <v>80</v>
      </c>
      <c r="N16" s="55">
        <v>45</v>
      </c>
      <c r="O16" s="41">
        <v>0</v>
      </c>
      <c r="P16" s="55">
        <v>7</v>
      </c>
      <c r="Q16" s="55">
        <v>0</v>
      </c>
      <c r="R16" s="55">
        <v>1</v>
      </c>
      <c r="S16" s="55">
        <v>0</v>
      </c>
      <c r="T16" s="55">
        <v>0</v>
      </c>
      <c r="U16" s="55">
        <v>0</v>
      </c>
      <c r="V16" s="40">
        <v>0</v>
      </c>
      <c r="W16" s="40">
        <v>0</v>
      </c>
    </row>
    <row r="17" spans="1:23" s="17" customFormat="1" ht="13.5" customHeight="1">
      <c r="A17" s="56" t="s">
        <v>29</v>
      </c>
      <c r="B17" s="54"/>
      <c r="C17" s="40">
        <f t="shared" si="6"/>
        <v>197</v>
      </c>
      <c r="D17" s="40">
        <f t="shared" si="5"/>
        <v>110</v>
      </c>
      <c r="E17" s="40">
        <f t="shared" si="7"/>
        <v>87</v>
      </c>
      <c r="F17" s="55">
        <v>4</v>
      </c>
      <c r="G17" s="55">
        <v>0</v>
      </c>
      <c r="H17" s="41">
        <v>0</v>
      </c>
      <c r="I17" s="55">
        <v>5</v>
      </c>
      <c r="J17" s="55">
        <v>1</v>
      </c>
      <c r="K17" s="41">
        <v>1</v>
      </c>
      <c r="L17" s="41">
        <v>0</v>
      </c>
      <c r="M17" s="55">
        <v>100</v>
      </c>
      <c r="N17" s="55">
        <v>79</v>
      </c>
      <c r="O17" s="41">
        <v>0</v>
      </c>
      <c r="P17" s="55">
        <v>7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40">
        <v>0</v>
      </c>
      <c r="W17" s="40">
        <v>0</v>
      </c>
    </row>
    <row r="18" spans="1:23" s="17" customFormat="1" ht="13.5" customHeight="1">
      <c r="A18" s="56" t="s">
        <v>30</v>
      </c>
      <c r="B18" s="54"/>
      <c r="C18" s="40">
        <f t="shared" si="6"/>
        <v>273</v>
      </c>
      <c r="D18" s="40">
        <f t="shared" si="5"/>
        <v>163</v>
      </c>
      <c r="E18" s="40">
        <f t="shared" si="7"/>
        <v>110</v>
      </c>
      <c r="F18" s="55">
        <v>6</v>
      </c>
      <c r="G18" s="55">
        <v>0</v>
      </c>
      <c r="H18" s="41">
        <v>1</v>
      </c>
      <c r="I18" s="55">
        <v>6</v>
      </c>
      <c r="J18" s="55">
        <v>1</v>
      </c>
      <c r="K18" s="41">
        <v>2</v>
      </c>
      <c r="L18" s="41">
        <v>0</v>
      </c>
      <c r="M18" s="55">
        <v>148</v>
      </c>
      <c r="N18" s="55">
        <v>100</v>
      </c>
      <c r="O18" s="41">
        <v>0</v>
      </c>
      <c r="P18" s="55">
        <v>9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40">
        <v>0</v>
      </c>
      <c r="W18" s="40">
        <v>0</v>
      </c>
    </row>
    <row r="19" spans="1:23" s="17" customFormat="1" ht="13.5" customHeight="1">
      <c r="A19" s="56" t="s">
        <v>31</v>
      </c>
      <c r="B19" s="54"/>
      <c r="C19" s="40">
        <f t="shared" si="6"/>
        <v>200</v>
      </c>
      <c r="D19" s="40">
        <f t="shared" si="5"/>
        <v>112</v>
      </c>
      <c r="E19" s="40">
        <f t="shared" si="7"/>
        <v>88</v>
      </c>
      <c r="F19" s="55">
        <v>5</v>
      </c>
      <c r="G19" s="55">
        <v>0</v>
      </c>
      <c r="H19" s="41">
        <v>0</v>
      </c>
      <c r="I19" s="55">
        <v>4</v>
      </c>
      <c r="J19" s="55">
        <v>1</v>
      </c>
      <c r="K19" s="41">
        <v>2</v>
      </c>
      <c r="L19" s="41">
        <v>0</v>
      </c>
      <c r="M19" s="55">
        <v>101</v>
      </c>
      <c r="N19" s="55">
        <v>81</v>
      </c>
      <c r="O19" s="41">
        <v>0</v>
      </c>
      <c r="P19" s="55">
        <v>6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40">
        <v>0</v>
      </c>
      <c r="W19" s="40">
        <v>0</v>
      </c>
    </row>
    <row r="20" spans="1:23" s="17" customFormat="1" ht="13.5" customHeight="1">
      <c r="A20" s="56" t="s">
        <v>32</v>
      </c>
      <c r="B20" s="54"/>
      <c r="C20" s="40">
        <f t="shared" si="6"/>
        <v>242</v>
      </c>
      <c r="D20" s="40">
        <f t="shared" si="5"/>
        <v>163</v>
      </c>
      <c r="E20" s="40">
        <f t="shared" si="7"/>
        <v>79</v>
      </c>
      <c r="F20" s="55">
        <v>8</v>
      </c>
      <c r="G20" s="55">
        <v>1</v>
      </c>
      <c r="H20" s="41">
        <v>0</v>
      </c>
      <c r="I20" s="55">
        <v>9</v>
      </c>
      <c r="J20" s="55">
        <v>0</v>
      </c>
      <c r="K20" s="41">
        <v>3</v>
      </c>
      <c r="L20" s="41">
        <v>1</v>
      </c>
      <c r="M20" s="55">
        <v>133</v>
      </c>
      <c r="N20" s="55">
        <v>64</v>
      </c>
      <c r="O20" s="41">
        <v>0</v>
      </c>
      <c r="P20" s="55">
        <v>9</v>
      </c>
      <c r="Q20" s="55">
        <v>0</v>
      </c>
      <c r="R20" s="55">
        <v>0</v>
      </c>
      <c r="S20" s="55">
        <v>0</v>
      </c>
      <c r="T20" s="55">
        <v>10</v>
      </c>
      <c r="U20" s="55">
        <v>4</v>
      </c>
      <c r="V20" s="40">
        <v>0</v>
      </c>
      <c r="W20" s="40">
        <v>0</v>
      </c>
    </row>
    <row r="21" spans="1:23" s="17" customFormat="1" ht="24" customHeight="1">
      <c r="A21" s="53" t="s">
        <v>33</v>
      </c>
      <c r="B21" s="54"/>
      <c r="C21" s="40">
        <f t="shared" si="6"/>
        <v>646</v>
      </c>
      <c r="D21" s="40">
        <f t="shared" si="5"/>
        <v>394</v>
      </c>
      <c r="E21" s="40">
        <f t="shared" si="7"/>
        <v>252</v>
      </c>
      <c r="F21" s="55">
        <v>23</v>
      </c>
      <c r="G21" s="55">
        <v>0</v>
      </c>
      <c r="H21" s="41">
        <v>1</v>
      </c>
      <c r="I21" s="55">
        <v>24</v>
      </c>
      <c r="J21" s="55">
        <v>1</v>
      </c>
      <c r="K21" s="41">
        <v>3</v>
      </c>
      <c r="L21" s="41">
        <v>0</v>
      </c>
      <c r="M21" s="55">
        <v>338</v>
      </c>
      <c r="N21" s="55">
        <v>224</v>
      </c>
      <c r="O21" s="41">
        <v>0</v>
      </c>
      <c r="P21" s="55">
        <v>24</v>
      </c>
      <c r="Q21" s="55">
        <v>0</v>
      </c>
      <c r="R21" s="55">
        <v>0</v>
      </c>
      <c r="S21" s="55">
        <v>0</v>
      </c>
      <c r="T21" s="55">
        <v>5</v>
      </c>
      <c r="U21" s="55">
        <v>3</v>
      </c>
      <c r="V21" s="40">
        <v>0</v>
      </c>
      <c r="W21" s="40">
        <v>0</v>
      </c>
    </row>
    <row r="22" spans="1:23" s="17" customFormat="1" ht="13.5" customHeight="1">
      <c r="A22" s="53" t="s">
        <v>34</v>
      </c>
      <c r="B22" s="54"/>
      <c r="C22" s="40">
        <f t="shared" si="6"/>
        <v>405</v>
      </c>
      <c r="D22" s="40">
        <f t="shared" si="5"/>
        <v>243</v>
      </c>
      <c r="E22" s="40">
        <f t="shared" si="7"/>
        <v>162</v>
      </c>
      <c r="F22" s="55">
        <v>17</v>
      </c>
      <c r="G22" s="55">
        <v>0</v>
      </c>
      <c r="H22" s="41">
        <v>0</v>
      </c>
      <c r="I22" s="55">
        <v>17</v>
      </c>
      <c r="J22" s="55">
        <v>1</v>
      </c>
      <c r="K22" s="41">
        <v>9</v>
      </c>
      <c r="L22" s="41">
        <v>0</v>
      </c>
      <c r="M22" s="55">
        <v>200</v>
      </c>
      <c r="N22" s="55">
        <v>141</v>
      </c>
      <c r="O22" s="41">
        <v>0</v>
      </c>
      <c r="P22" s="55">
        <v>18</v>
      </c>
      <c r="Q22" s="55">
        <v>1</v>
      </c>
      <c r="R22" s="55">
        <v>0</v>
      </c>
      <c r="S22" s="55">
        <v>1</v>
      </c>
      <c r="T22" s="55">
        <v>0</v>
      </c>
      <c r="U22" s="55">
        <v>0</v>
      </c>
      <c r="V22" s="40">
        <v>0</v>
      </c>
      <c r="W22" s="40">
        <v>0</v>
      </c>
    </row>
    <row r="23" spans="1:23" s="17" customFormat="1" ht="13.5" customHeight="1">
      <c r="A23" s="53" t="s">
        <v>35</v>
      </c>
      <c r="B23" s="54"/>
      <c r="C23" s="40">
        <f t="shared" si="6"/>
        <v>702</v>
      </c>
      <c r="D23" s="40">
        <f t="shared" si="5"/>
        <v>411</v>
      </c>
      <c r="E23" s="40">
        <f t="shared" si="7"/>
        <v>291</v>
      </c>
      <c r="F23" s="55">
        <v>23</v>
      </c>
      <c r="G23" s="55">
        <v>1</v>
      </c>
      <c r="H23" s="41">
        <v>0</v>
      </c>
      <c r="I23" s="55">
        <v>20</v>
      </c>
      <c r="J23" s="55">
        <v>4</v>
      </c>
      <c r="K23" s="41">
        <v>10</v>
      </c>
      <c r="L23" s="41">
        <v>1</v>
      </c>
      <c r="M23" s="55">
        <v>358</v>
      </c>
      <c r="N23" s="55">
        <v>257</v>
      </c>
      <c r="O23" s="41">
        <v>0</v>
      </c>
      <c r="P23" s="55">
        <v>27</v>
      </c>
      <c r="Q23" s="55">
        <v>0</v>
      </c>
      <c r="R23" s="55">
        <v>0</v>
      </c>
      <c r="S23" s="55">
        <v>1</v>
      </c>
      <c r="T23" s="55">
        <v>0</v>
      </c>
      <c r="U23" s="55">
        <v>0</v>
      </c>
      <c r="V23" s="40">
        <v>0</v>
      </c>
      <c r="W23" s="40">
        <v>0</v>
      </c>
    </row>
    <row r="24" spans="1:23" s="17" customFormat="1" ht="13.5" customHeight="1">
      <c r="A24" s="53" t="s">
        <v>36</v>
      </c>
      <c r="B24" s="54"/>
      <c r="C24" s="40">
        <f t="shared" si="6"/>
        <v>180</v>
      </c>
      <c r="D24" s="40">
        <f t="shared" si="5"/>
        <v>106</v>
      </c>
      <c r="E24" s="40">
        <f t="shared" si="7"/>
        <v>74</v>
      </c>
      <c r="F24" s="55">
        <v>9</v>
      </c>
      <c r="G24" s="55">
        <v>0</v>
      </c>
      <c r="H24" s="41">
        <v>0</v>
      </c>
      <c r="I24" s="55">
        <v>8</v>
      </c>
      <c r="J24" s="55">
        <v>0</v>
      </c>
      <c r="K24" s="41">
        <v>4</v>
      </c>
      <c r="L24" s="41">
        <v>0</v>
      </c>
      <c r="M24" s="55">
        <v>85</v>
      </c>
      <c r="N24" s="55">
        <v>66</v>
      </c>
      <c r="O24" s="41">
        <v>0</v>
      </c>
      <c r="P24" s="55">
        <v>8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40">
        <v>9</v>
      </c>
      <c r="W24" s="40">
        <v>4</v>
      </c>
    </row>
    <row r="25" spans="1:23" s="17" customFormat="1" ht="13.5" customHeight="1">
      <c r="A25" s="53" t="s">
        <v>37</v>
      </c>
      <c r="B25" s="54"/>
      <c r="C25" s="40">
        <f t="shared" si="6"/>
        <v>166</v>
      </c>
      <c r="D25" s="40">
        <f t="shared" si="5"/>
        <v>103</v>
      </c>
      <c r="E25" s="40">
        <f t="shared" si="7"/>
        <v>63</v>
      </c>
      <c r="F25" s="55">
        <v>9</v>
      </c>
      <c r="G25" s="55">
        <v>0</v>
      </c>
      <c r="H25" s="41">
        <v>0</v>
      </c>
      <c r="I25" s="55">
        <v>9</v>
      </c>
      <c r="J25" s="55">
        <v>1</v>
      </c>
      <c r="K25" s="41">
        <v>4</v>
      </c>
      <c r="L25" s="41">
        <v>0</v>
      </c>
      <c r="M25" s="55">
        <v>81</v>
      </c>
      <c r="N25" s="55">
        <v>50</v>
      </c>
      <c r="O25" s="41">
        <v>0</v>
      </c>
      <c r="P25" s="55">
        <v>11</v>
      </c>
      <c r="Q25" s="55">
        <v>0</v>
      </c>
      <c r="R25" s="55">
        <v>0</v>
      </c>
      <c r="S25" s="55">
        <v>1</v>
      </c>
      <c r="T25" s="55">
        <v>0</v>
      </c>
      <c r="U25" s="55">
        <v>0</v>
      </c>
      <c r="V25" s="40">
        <v>0</v>
      </c>
      <c r="W25" s="40">
        <v>0</v>
      </c>
    </row>
    <row r="26" spans="1:23" s="17" customFormat="1" ht="24" customHeight="1">
      <c r="A26" s="53" t="s">
        <v>38</v>
      </c>
      <c r="B26" s="54"/>
      <c r="C26" s="40">
        <f t="shared" si="6"/>
        <v>446</v>
      </c>
      <c r="D26" s="40">
        <f t="shared" si="5"/>
        <v>273</v>
      </c>
      <c r="E26" s="40">
        <f t="shared" si="7"/>
        <v>173</v>
      </c>
      <c r="F26" s="55">
        <v>15</v>
      </c>
      <c r="G26" s="55">
        <v>0</v>
      </c>
      <c r="H26" s="41">
        <v>0</v>
      </c>
      <c r="I26" s="55">
        <v>16</v>
      </c>
      <c r="J26" s="55">
        <v>0</v>
      </c>
      <c r="K26" s="41">
        <v>5</v>
      </c>
      <c r="L26" s="41">
        <v>0</v>
      </c>
      <c r="M26" s="55">
        <v>237</v>
      </c>
      <c r="N26" s="55">
        <v>158</v>
      </c>
      <c r="O26" s="41">
        <v>0</v>
      </c>
      <c r="P26" s="55">
        <v>15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40">
        <v>0</v>
      </c>
      <c r="W26" s="40">
        <v>0</v>
      </c>
    </row>
    <row r="27" spans="1:23" s="17" customFormat="1" ht="13.5" customHeight="1">
      <c r="A27" s="53" t="s">
        <v>39</v>
      </c>
      <c r="B27" s="54"/>
      <c r="C27" s="40">
        <f t="shared" si="6"/>
        <v>191</v>
      </c>
      <c r="D27" s="40">
        <f aca="true" t="shared" si="8" ref="D27:D55">F27+I27+M27+O27+T27+H27+K27+R27</f>
        <v>125</v>
      </c>
      <c r="E27" s="40">
        <f t="shared" si="7"/>
        <v>66</v>
      </c>
      <c r="F27" s="55">
        <v>10</v>
      </c>
      <c r="G27" s="55">
        <v>0</v>
      </c>
      <c r="H27" s="41">
        <v>0</v>
      </c>
      <c r="I27" s="55">
        <v>10</v>
      </c>
      <c r="J27" s="55">
        <v>0</v>
      </c>
      <c r="K27" s="41">
        <v>3</v>
      </c>
      <c r="L27" s="41">
        <v>0</v>
      </c>
      <c r="M27" s="55">
        <v>100</v>
      </c>
      <c r="N27" s="55">
        <v>56</v>
      </c>
      <c r="O27" s="41">
        <v>1</v>
      </c>
      <c r="P27" s="55">
        <v>8</v>
      </c>
      <c r="Q27" s="55">
        <v>0</v>
      </c>
      <c r="R27" s="55">
        <v>0</v>
      </c>
      <c r="S27" s="55">
        <v>0</v>
      </c>
      <c r="T27" s="55">
        <v>1</v>
      </c>
      <c r="U27" s="55">
        <v>2</v>
      </c>
      <c r="V27" s="40">
        <v>0</v>
      </c>
      <c r="W27" s="40">
        <v>0</v>
      </c>
    </row>
    <row r="28" spans="1:23" s="17" customFormat="1" ht="13.5" customHeight="1">
      <c r="A28" s="53" t="s">
        <v>40</v>
      </c>
      <c r="B28" s="54"/>
      <c r="C28" s="40">
        <f t="shared" si="6"/>
        <v>200</v>
      </c>
      <c r="D28" s="40">
        <f t="shared" si="8"/>
        <v>121</v>
      </c>
      <c r="E28" s="40">
        <f t="shared" si="7"/>
        <v>79</v>
      </c>
      <c r="F28" s="55">
        <v>8</v>
      </c>
      <c r="G28" s="55">
        <v>0</v>
      </c>
      <c r="H28" s="41">
        <v>0</v>
      </c>
      <c r="I28" s="55">
        <v>9</v>
      </c>
      <c r="J28" s="55">
        <v>0</v>
      </c>
      <c r="K28" s="41">
        <v>6</v>
      </c>
      <c r="L28" s="41">
        <v>0</v>
      </c>
      <c r="M28" s="55">
        <v>98</v>
      </c>
      <c r="N28" s="55">
        <v>71</v>
      </c>
      <c r="O28" s="41">
        <v>0</v>
      </c>
      <c r="P28" s="55">
        <v>8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40">
        <v>0</v>
      </c>
      <c r="W28" s="40">
        <v>0</v>
      </c>
    </row>
    <row r="29" spans="1:23" s="17" customFormat="1" ht="13.5" customHeight="1">
      <c r="A29" s="53" t="s">
        <v>41</v>
      </c>
      <c r="B29" s="54"/>
      <c r="C29" s="40">
        <f t="shared" si="6"/>
        <v>161</v>
      </c>
      <c r="D29" s="40">
        <f t="shared" si="8"/>
        <v>100</v>
      </c>
      <c r="E29" s="40">
        <f t="shared" si="7"/>
        <v>61</v>
      </c>
      <c r="F29" s="55">
        <v>4</v>
      </c>
      <c r="G29" s="55">
        <v>0</v>
      </c>
      <c r="H29" s="41">
        <v>0</v>
      </c>
      <c r="I29" s="55">
        <v>5</v>
      </c>
      <c r="J29" s="55">
        <v>0</v>
      </c>
      <c r="K29" s="41">
        <v>4</v>
      </c>
      <c r="L29" s="41">
        <v>0</v>
      </c>
      <c r="M29" s="55">
        <v>85</v>
      </c>
      <c r="N29" s="55">
        <v>53</v>
      </c>
      <c r="O29" s="41">
        <v>1</v>
      </c>
      <c r="P29" s="55">
        <v>5</v>
      </c>
      <c r="Q29" s="55">
        <v>0</v>
      </c>
      <c r="R29" s="55">
        <v>0</v>
      </c>
      <c r="S29" s="55">
        <v>1</v>
      </c>
      <c r="T29" s="55">
        <v>1</v>
      </c>
      <c r="U29" s="55">
        <v>2</v>
      </c>
      <c r="V29" s="40">
        <v>0</v>
      </c>
      <c r="W29" s="40">
        <v>0</v>
      </c>
    </row>
    <row r="30" spans="1:23" s="17" customFormat="1" ht="13.5" customHeight="1">
      <c r="A30" s="53" t="s">
        <v>42</v>
      </c>
      <c r="B30" s="54"/>
      <c r="C30" s="40">
        <f t="shared" si="6"/>
        <v>155</v>
      </c>
      <c r="D30" s="40">
        <f t="shared" si="8"/>
        <v>98</v>
      </c>
      <c r="E30" s="40">
        <f t="shared" si="7"/>
        <v>57</v>
      </c>
      <c r="F30" s="55">
        <v>5</v>
      </c>
      <c r="G30" s="55">
        <v>0</v>
      </c>
      <c r="H30" s="41">
        <v>0</v>
      </c>
      <c r="I30" s="55">
        <v>6</v>
      </c>
      <c r="J30" s="55">
        <v>1</v>
      </c>
      <c r="K30" s="41">
        <v>3</v>
      </c>
      <c r="L30" s="41">
        <v>0</v>
      </c>
      <c r="M30" s="55">
        <v>82</v>
      </c>
      <c r="N30" s="55">
        <v>49</v>
      </c>
      <c r="O30" s="41">
        <v>0</v>
      </c>
      <c r="P30" s="55">
        <v>6</v>
      </c>
      <c r="Q30" s="55">
        <v>0</v>
      </c>
      <c r="R30" s="55">
        <v>0</v>
      </c>
      <c r="S30" s="55">
        <v>0</v>
      </c>
      <c r="T30" s="55">
        <v>2</v>
      </c>
      <c r="U30" s="55">
        <v>1</v>
      </c>
      <c r="V30" s="40">
        <v>0</v>
      </c>
      <c r="W30" s="40">
        <v>0</v>
      </c>
    </row>
    <row r="31" spans="1:23" s="17" customFormat="1" ht="24" customHeight="1">
      <c r="A31" s="53" t="s">
        <v>20</v>
      </c>
      <c r="B31" s="54"/>
      <c r="C31" s="40">
        <f t="shared" si="6"/>
        <v>411</v>
      </c>
      <c r="D31" s="40">
        <f t="shared" si="8"/>
        <v>251</v>
      </c>
      <c r="E31" s="40">
        <f t="shared" si="7"/>
        <v>160</v>
      </c>
      <c r="F31" s="55">
        <v>13</v>
      </c>
      <c r="G31" s="55">
        <v>0</v>
      </c>
      <c r="H31" s="41">
        <v>0</v>
      </c>
      <c r="I31" s="55">
        <v>15</v>
      </c>
      <c r="J31" s="55">
        <v>0</v>
      </c>
      <c r="K31" s="41">
        <v>6</v>
      </c>
      <c r="L31" s="41">
        <v>0</v>
      </c>
      <c r="M31" s="55">
        <v>217</v>
      </c>
      <c r="N31" s="55">
        <v>144</v>
      </c>
      <c r="O31" s="41">
        <v>0</v>
      </c>
      <c r="P31" s="55">
        <v>16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40">
        <v>0</v>
      </c>
      <c r="W31" s="40">
        <v>0</v>
      </c>
    </row>
    <row r="32" spans="1:23" s="17" customFormat="1" ht="13.5" customHeight="1">
      <c r="A32" s="53" t="s">
        <v>43</v>
      </c>
      <c r="B32" s="54"/>
      <c r="C32" s="40">
        <f t="shared" si="6"/>
        <v>274</v>
      </c>
      <c r="D32" s="40">
        <f t="shared" si="8"/>
        <v>168</v>
      </c>
      <c r="E32" s="40">
        <f t="shared" si="7"/>
        <v>106</v>
      </c>
      <c r="F32" s="55">
        <v>10</v>
      </c>
      <c r="G32" s="55">
        <v>0</v>
      </c>
      <c r="H32" s="41">
        <v>0</v>
      </c>
      <c r="I32" s="55">
        <v>10</v>
      </c>
      <c r="J32" s="55">
        <v>1</v>
      </c>
      <c r="K32" s="41">
        <v>6</v>
      </c>
      <c r="L32" s="41">
        <v>0</v>
      </c>
      <c r="M32" s="55">
        <v>137</v>
      </c>
      <c r="N32" s="55">
        <v>92</v>
      </c>
      <c r="O32" s="41">
        <v>1</v>
      </c>
      <c r="P32" s="55">
        <v>11</v>
      </c>
      <c r="Q32" s="55">
        <v>0</v>
      </c>
      <c r="R32" s="55">
        <v>0</v>
      </c>
      <c r="S32" s="55">
        <v>1</v>
      </c>
      <c r="T32" s="55">
        <v>4</v>
      </c>
      <c r="U32" s="55">
        <v>1</v>
      </c>
      <c r="V32" s="40">
        <v>0</v>
      </c>
      <c r="W32" s="40">
        <v>0</v>
      </c>
    </row>
    <row r="33" spans="1:23" s="17" customFormat="1" ht="13.5" customHeight="1">
      <c r="A33" s="53" t="s">
        <v>44</v>
      </c>
      <c r="B33" s="54"/>
      <c r="C33" s="40">
        <f t="shared" si="6"/>
        <v>91</v>
      </c>
      <c r="D33" s="40">
        <f t="shared" si="8"/>
        <v>52</v>
      </c>
      <c r="E33" s="40">
        <f t="shared" si="7"/>
        <v>39</v>
      </c>
      <c r="F33" s="55">
        <v>3</v>
      </c>
      <c r="G33" s="55">
        <v>0</v>
      </c>
      <c r="H33" s="41">
        <v>0</v>
      </c>
      <c r="I33" s="55">
        <v>3</v>
      </c>
      <c r="J33" s="55">
        <v>0</v>
      </c>
      <c r="K33" s="41">
        <v>1</v>
      </c>
      <c r="L33" s="41">
        <v>0</v>
      </c>
      <c r="M33" s="55">
        <v>45</v>
      </c>
      <c r="N33" s="55">
        <v>35</v>
      </c>
      <c r="O33" s="41">
        <v>0</v>
      </c>
      <c r="P33" s="55">
        <v>4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40">
        <v>0</v>
      </c>
      <c r="W33" s="40">
        <v>0</v>
      </c>
    </row>
    <row r="34" spans="1:23" s="17" customFormat="1" ht="13.5" customHeight="1">
      <c r="A34" s="53" t="s">
        <v>45</v>
      </c>
      <c r="B34" s="54"/>
      <c r="C34" s="40">
        <f t="shared" si="6"/>
        <v>208</v>
      </c>
      <c r="D34" s="40">
        <f t="shared" si="8"/>
        <v>117</v>
      </c>
      <c r="E34" s="40">
        <f t="shared" si="7"/>
        <v>91</v>
      </c>
      <c r="F34" s="55">
        <v>8</v>
      </c>
      <c r="G34" s="55">
        <v>0</v>
      </c>
      <c r="H34" s="41">
        <v>0</v>
      </c>
      <c r="I34" s="55">
        <v>8</v>
      </c>
      <c r="J34" s="55">
        <v>0</v>
      </c>
      <c r="K34" s="41">
        <v>3</v>
      </c>
      <c r="L34" s="41">
        <v>1</v>
      </c>
      <c r="M34" s="55">
        <v>98</v>
      </c>
      <c r="N34" s="55">
        <v>79</v>
      </c>
      <c r="O34" s="41">
        <v>0</v>
      </c>
      <c r="P34" s="55">
        <v>10</v>
      </c>
      <c r="Q34" s="55">
        <v>0</v>
      </c>
      <c r="R34" s="55">
        <v>0</v>
      </c>
      <c r="S34" s="55">
        <v>1</v>
      </c>
      <c r="T34" s="55">
        <v>0</v>
      </c>
      <c r="U34" s="55">
        <v>0</v>
      </c>
      <c r="V34" s="40">
        <v>0</v>
      </c>
      <c r="W34" s="40">
        <v>0</v>
      </c>
    </row>
    <row r="35" spans="1:23" s="17" customFormat="1" ht="13.5" customHeight="1">
      <c r="A35" s="53" t="s">
        <v>46</v>
      </c>
      <c r="B35" s="54"/>
      <c r="C35" s="40">
        <f t="shared" si="6"/>
        <v>270</v>
      </c>
      <c r="D35" s="40">
        <f t="shared" si="8"/>
        <v>140</v>
      </c>
      <c r="E35" s="40">
        <f t="shared" si="7"/>
        <v>130</v>
      </c>
      <c r="F35" s="55">
        <v>9</v>
      </c>
      <c r="G35" s="55">
        <v>1</v>
      </c>
      <c r="H35" s="41">
        <v>0</v>
      </c>
      <c r="I35" s="55">
        <v>7</v>
      </c>
      <c r="J35" s="55">
        <v>3</v>
      </c>
      <c r="K35" s="41">
        <v>3</v>
      </c>
      <c r="L35" s="41">
        <v>0</v>
      </c>
      <c r="M35" s="55">
        <v>121</v>
      </c>
      <c r="N35" s="55">
        <v>114</v>
      </c>
      <c r="O35" s="41">
        <v>0</v>
      </c>
      <c r="P35" s="55">
        <v>10</v>
      </c>
      <c r="Q35" s="55">
        <v>0</v>
      </c>
      <c r="R35" s="55">
        <v>0</v>
      </c>
      <c r="S35" s="55">
        <v>2</v>
      </c>
      <c r="T35" s="55">
        <v>0</v>
      </c>
      <c r="U35" s="55">
        <v>0</v>
      </c>
      <c r="V35" s="40">
        <v>0</v>
      </c>
      <c r="W35" s="40">
        <v>0</v>
      </c>
    </row>
    <row r="36" spans="1:23" s="17" customFormat="1" ht="24" customHeight="1">
      <c r="A36" s="53" t="s">
        <v>47</v>
      </c>
      <c r="B36" s="54"/>
      <c r="C36" s="40">
        <f t="shared" si="6"/>
        <v>366</v>
      </c>
      <c r="D36" s="40">
        <f t="shared" si="8"/>
        <v>205</v>
      </c>
      <c r="E36" s="40">
        <f t="shared" si="7"/>
        <v>161</v>
      </c>
      <c r="F36" s="55">
        <v>11</v>
      </c>
      <c r="G36" s="55">
        <v>0</v>
      </c>
      <c r="H36" s="41">
        <v>0</v>
      </c>
      <c r="I36" s="55">
        <v>14</v>
      </c>
      <c r="J36" s="55">
        <v>0</v>
      </c>
      <c r="K36" s="41">
        <v>6</v>
      </c>
      <c r="L36" s="41">
        <v>0</v>
      </c>
      <c r="M36" s="55">
        <v>174</v>
      </c>
      <c r="N36" s="55">
        <v>144</v>
      </c>
      <c r="O36" s="41">
        <v>0</v>
      </c>
      <c r="P36" s="55">
        <v>16</v>
      </c>
      <c r="Q36" s="55">
        <v>0</v>
      </c>
      <c r="R36" s="55">
        <v>0</v>
      </c>
      <c r="S36" s="55">
        <v>1</v>
      </c>
      <c r="T36" s="55">
        <v>0</v>
      </c>
      <c r="U36" s="55">
        <v>0</v>
      </c>
      <c r="V36" s="40">
        <v>0</v>
      </c>
      <c r="W36" s="40">
        <v>0</v>
      </c>
    </row>
    <row r="37" spans="1:23" s="17" customFormat="1" ht="13.5" customHeight="1">
      <c r="A37" s="53" t="s">
        <v>48</v>
      </c>
      <c r="B37" s="54"/>
      <c r="C37" s="40">
        <f t="shared" si="6"/>
        <v>350</v>
      </c>
      <c r="D37" s="40">
        <f t="shared" si="8"/>
        <v>212</v>
      </c>
      <c r="E37" s="40">
        <f t="shared" si="7"/>
        <v>138</v>
      </c>
      <c r="F37" s="55">
        <v>10</v>
      </c>
      <c r="G37" s="55">
        <v>1</v>
      </c>
      <c r="H37" s="41">
        <v>0</v>
      </c>
      <c r="I37" s="55">
        <v>12</v>
      </c>
      <c r="J37" s="55">
        <v>0</v>
      </c>
      <c r="K37" s="41">
        <v>6</v>
      </c>
      <c r="L37" s="41">
        <v>0</v>
      </c>
      <c r="M37" s="55">
        <v>184</v>
      </c>
      <c r="N37" s="55">
        <v>120</v>
      </c>
      <c r="O37" s="41">
        <v>0</v>
      </c>
      <c r="P37" s="55">
        <v>14</v>
      </c>
      <c r="Q37" s="55">
        <v>0</v>
      </c>
      <c r="R37" s="55">
        <v>0</v>
      </c>
      <c r="S37" s="55">
        <v>3</v>
      </c>
      <c r="T37" s="55">
        <v>0</v>
      </c>
      <c r="U37" s="55">
        <v>0</v>
      </c>
      <c r="V37" s="40">
        <v>0</v>
      </c>
      <c r="W37" s="40">
        <v>0</v>
      </c>
    </row>
    <row r="38" spans="1:23" s="17" customFormat="1" ht="13.5" customHeight="1">
      <c r="A38" s="53" t="s">
        <v>49</v>
      </c>
      <c r="B38" s="54"/>
      <c r="C38" s="40">
        <f t="shared" si="6"/>
        <v>512</v>
      </c>
      <c r="D38" s="40">
        <f t="shared" si="8"/>
        <v>310</v>
      </c>
      <c r="E38" s="40">
        <f t="shared" si="7"/>
        <v>202</v>
      </c>
      <c r="F38" s="55">
        <v>15</v>
      </c>
      <c r="G38" s="55">
        <v>0</v>
      </c>
      <c r="H38" s="41">
        <v>0</v>
      </c>
      <c r="I38" s="55">
        <v>16</v>
      </c>
      <c r="J38" s="55">
        <v>0</v>
      </c>
      <c r="K38" s="41">
        <v>4</v>
      </c>
      <c r="L38" s="41">
        <v>0</v>
      </c>
      <c r="M38" s="55">
        <v>274</v>
      </c>
      <c r="N38" s="55">
        <v>180</v>
      </c>
      <c r="O38" s="41">
        <v>0</v>
      </c>
      <c r="P38" s="55">
        <v>21</v>
      </c>
      <c r="Q38" s="55">
        <v>0</v>
      </c>
      <c r="R38" s="55">
        <v>0</v>
      </c>
      <c r="S38" s="55">
        <v>1</v>
      </c>
      <c r="T38" s="55">
        <v>1</v>
      </c>
      <c r="U38" s="55">
        <v>0</v>
      </c>
      <c r="V38" s="40">
        <v>0</v>
      </c>
      <c r="W38" s="40">
        <v>0</v>
      </c>
    </row>
    <row r="39" spans="1:23" s="17" customFormat="1" ht="13.5" customHeight="1">
      <c r="A39" s="53" t="s">
        <v>50</v>
      </c>
      <c r="B39" s="54"/>
      <c r="C39" s="40">
        <f t="shared" si="6"/>
        <v>162</v>
      </c>
      <c r="D39" s="40">
        <f t="shared" si="8"/>
        <v>111</v>
      </c>
      <c r="E39" s="40">
        <f t="shared" si="7"/>
        <v>51</v>
      </c>
      <c r="F39" s="55">
        <v>3</v>
      </c>
      <c r="G39" s="55">
        <v>0</v>
      </c>
      <c r="H39" s="41">
        <v>0</v>
      </c>
      <c r="I39" s="55">
        <v>3</v>
      </c>
      <c r="J39" s="55">
        <v>0</v>
      </c>
      <c r="K39" s="41">
        <v>8</v>
      </c>
      <c r="L39" s="41">
        <v>1</v>
      </c>
      <c r="M39" s="55">
        <v>97</v>
      </c>
      <c r="N39" s="55">
        <v>44</v>
      </c>
      <c r="O39" s="41">
        <v>0</v>
      </c>
      <c r="P39" s="55">
        <v>5</v>
      </c>
      <c r="Q39" s="55">
        <v>0</v>
      </c>
      <c r="R39" s="55">
        <v>0</v>
      </c>
      <c r="S39" s="55">
        <v>1</v>
      </c>
      <c r="T39" s="55">
        <v>0</v>
      </c>
      <c r="U39" s="55">
        <v>0</v>
      </c>
      <c r="V39" s="40">
        <v>0</v>
      </c>
      <c r="W39" s="40">
        <v>0</v>
      </c>
    </row>
    <row r="40" spans="1:23" s="17" customFormat="1" ht="13.5" customHeight="1">
      <c r="A40" s="53" t="s">
        <v>51</v>
      </c>
      <c r="B40" s="54"/>
      <c r="C40" s="40">
        <f t="shared" si="6"/>
        <v>183</v>
      </c>
      <c r="D40" s="40">
        <f t="shared" si="8"/>
        <v>114</v>
      </c>
      <c r="E40" s="40">
        <f t="shared" si="7"/>
        <v>69</v>
      </c>
      <c r="F40" s="55">
        <v>6</v>
      </c>
      <c r="G40" s="55">
        <v>0</v>
      </c>
      <c r="H40" s="41">
        <v>0</v>
      </c>
      <c r="I40" s="55">
        <v>5</v>
      </c>
      <c r="J40" s="55">
        <v>1</v>
      </c>
      <c r="K40" s="41">
        <v>2</v>
      </c>
      <c r="L40" s="41">
        <v>0</v>
      </c>
      <c r="M40" s="55">
        <v>100</v>
      </c>
      <c r="N40" s="55">
        <v>61</v>
      </c>
      <c r="O40" s="41">
        <v>1</v>
      </c>
      <c r="P40" s="55">
        <v>7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40">
        <v>0</v>
      </c>
      <c r="W40" s="40">
        <v>0</v>
      </c>
    </row>
    <row r="41" spans="1:23" s="17" customFormat="1" ht="24" customHeight="1">
      <c r="A41" s="53" t="s">
        <v>52</v>
      </c>
      <c r="B41" s="54"/>
      <c r="C41" s="40">
        <f t="shared" si="6"/>
        <v>257</v>
      </c>
      <c r="D41" s="40">
        <f t="shared" si="8"/>
        <v>170</v>
      </c>
      <c r="E41" s="40">
        <f t="shared" si="7"/>
        <v>87</v>
      </c>
      <c r="F41" s="55">
        <v>11</v>
      </c>
      <c r="G41" s="55">
        <v>0</v>
      </c>
      <c r="H41" s="41">
        <v>0</v>
      </c>
      <c r="I41" s="55">
        <v>11</v>
      </c>
      <c r="J41" s="55">
        <v>0</v>
      </c>
      <c r="K41" s="41">
        <v>3</v>
      </c>
      <c r="L41" s="41">
        <v>0</v>
      </c>
      <c r="M41" s="55">
        <v>145</v>
      </c>
      <c r="N41" s="55">
        <v>75</v>
      </c>
      <c r="O41" s="41">
        <v>0</v>
      </c>
      <c r="P41" s="55">
        <v>12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40">
        <v>0</v>
      </c>
      <c r="W41" s="40">
        <v>0</v>
      </c>
    </row>
    <row r="42" spans="1:23" s="17" customFormat="1" ht="13.5" customHeight="1">
      <c r="A42" s="53" t="s">
        <v>53</v>
      </c>
      <c r="B42" s="54"/>
      <c r="C42" s="40">
        <f t="shared" si="6"/>
        <v>79</v>
      </c>
      <c r="D42" s="40">
        <f t="shared" si="8"/>
        <v>47</v>
      </c>
      <c r="E42" s="40">
        <f t="shared" si="7"/>
        <v>32</v>
      </c>
      <c r="F42" s="55">
        <v>3</v>
      </c>
      <c r="G42" s="55">
        <v>0</v>
      </c>
      <c r="H42" s="41">
        <v>0</v>
      </c>
      <c r="I42" s="55">
        <v>2</v>
      </c>
      <c r="J42" s="55">
        <v>1</v>
      </c>
      <c r="K42" s="41">
        <v>2</v>
      </c>
      <c r="L42" s="41">
        <v>0</v>
      </c>
      <c r="M42" s="55">
        <v>40</v>
      </c>
      <c r="N42" s="55">
        <v>28</v>
      </c>
      <c r="O42" s="41">
        <v>0</v>
      </c>
      <c r="P42" s="55">
        <v>3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40">
        <v>0</v>
      </c>
      <c r="W42" s="40">
        <v>0</v>
      </c>
    </row>
    <row r="43" spans="1:23" s="17" customFormat="1" ht="13.5" customHeight="1">
      <c r="A43" s="53" t="s">
        <v>54</v>
      </c>
      <c r="B43" s="54"/>
      <c r="C43" s="40">
        <f t="shared" si="6"/>
        <v>183</v>
      </c>
      <c r="D43" s="40">
        <f t="shared" si="8"/>
        <v>113</v>
      </c>
      <c r="E43" s="40">
        <f t="shared" si="7"/>
        <v>70</v>
      </c>
      <c r="F43" s="55">
        <v>5</v>
      </c>
      <c r="G43" s="55">
        <v>0</v>
      </c>
      <c r="H43" s="41">
        <v>0</v>
      </c>
      <c r="I43" s="55">
        <v>5</v>
      </c>
      <c r="J43" s="55">
        <v>1</v>
      </c>
      <c r="K43" s="41">
        <v>2</v>
      </c>
      <c r="L43" s="41">
        <v>0</v>
      </c>
      <c r="M43" s="55">
        <v>101</v>
      </c>
      <c r="N43" s="55">
        <v>62</v>
      </c>
      <c r="O43" s="41">
        <v>0</v>
      </c>
      <c r="P43" s="55">
        <v>6</v>
      </c>
      <c r="Q43" s="55">
        <v>0</v>
      </c>
      <c r="R43" s="55">
        <v>0</v>
      </c>
      <c r="S43" s="55">
        <v>1</v>
      </c>
      <c r="T43" s="55">
        <v>0</v>
      </c>
      <c r="U43" s="55">
        <v>0</v>
      </c>
      <c r="V43" s="40">
        <v>0</v>
      </c>
      <c r="W43" s="40">
        <v>0</v>
      </c>
    </row>
    <row r="44" spans="1:23" s="17" customFormat="1" ht="13.5" customHeight="1">
      <c r="A44" s="53" t="s">
        <v>55</v>
      </c>
      <c r="B44" s="54"/>
      <c r="C44" s="40">
        <f t="shared" si="6"/>
        <v>97</v>
      </c>
      <c r="D44" s="40">
        <f t="shared" si="8"/>
        <v>60</v>
      </c>
      <c r="E44" s="40">
        <f t="shared" si="7"/>
        <v>37</v>
      </c>
      <c r="F44" s="55">
        <v>4</v>
      </c>
      <c r="G44" s="55">
        <v>0</v>
      </c>
      <c r="H44" s="41">
        <v>0</v>
      </c>
      <c r="I44" s="55">
        <v>4</v>
      </c>
      <c r="J44" s="55">
        <v>0</v>
      </c>
      <c r="K44" s="41">
        <v>0</v>
      </c>
      <c r="L44" s="41">
        <v>0</v>
      </c>
      <c r="M44" s="55">
        <v>52</v>
      </c>
      <c r="N44" s="55">
        <v>32</v>
      </c>
      <c r="O44" s="41">
        <v>0</v>
      </c>
      <c r="P44" s="55">
        <v>5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40">
        <v>0</v>
      </c>
      <c r="W44" s="40">
        <v>0</v>
      </c>
    </row>
    <row r="45" spans="1:23" s="17" customFormat="1" ht="13.5" customHeight="1">
      <c r="A45" s="53" t="s">
        <v>56</v>
      </c>
      <c r="B45" s="54"/>
      <c r="C45" s="40">
        <f t="shared" si="6"/>
        <v>93</v>
      </c>
      <c r="D45" s="40">
        <f t="shared" si="8"/>
        <v>53</v>
      </c>
      <c r="E45" s="40">
        <f t="shared" si="7"/>
        <v>40</v>
      </c>
      <c r="F45" s="55">
        <v>3</v>
      </c>
      <c r="G45" s="55">
        <v>0</v>
      </c>
      <c r="H45" s="41">
        <v>0</v>
      </c>
      <c r="I45" s="55">
        <v>3</v>
      </c>
      <c r="J45" s="55">
        <v>0</v>
      </c>
      <c r="K45" s="41">
        <v>0</v>
      </c>
      <c r="L45" s="41">
        <v>0</v>
      </c>
      <c r="M45" s="55">
        <v>47</v>
      </c>
      <c r="N45" s="55">
        <v>37</v>
      </c>
      <c r="O45" s="41">
        <v>0</v>
      </c>
      <c r="P45" s="55">
        <v>3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40">
        <v>0</v>
      </c>
      <c r="W45" s="40">
        <v>0</v>
      </c>
    </row>
    <row r="46" spans="1:23" s="17" customFormat="1" ht="24" customHeight="1">
      <c r="A46" s="53" t="s">
        <v>57</v>
      </c>
      <c r="B46" s="54"/>
      <c r="C46" s="40">
        <f t="shared" si="6"/>
        <v>239</v>
      </c>
      <c r="D46" s="40">
        <f t="shared" si="8"/>
        <v>146</v>
      </c>
      <c r="E46" s="40">
        <f t="shared" si="7"/>
        <v>93</v>
      </c>
      <c r="F46" s="55">
        <v>6</v>
      </c>
      <c r="G46" s="55">
        <v>0</v>
      </c>
      <c r="H46" s="41">
        <v>0</v>
      </c>
      <c r="I46" s="55">
        <v>7</v>
      </c>
      <c r="J46" s="55">
        <v>0</v>
      </c>
      <c r="K46" s="41">
        <v>4</v>
      </c>
      <c r="L46" s="41">
        <v>0</v>
      </c>
      <c r="M46" s="55">
        <v>129</v>
      </c>
      <c r="N46" s="55">
        <v>83</v>
      </c>
      <c r="O46" s="41">
        <v>0</v>
      </c>
      <c r="P46" s="55">
        <v>9</v>
      </c>
      <c r="Q46" s="55">
        <v>0</v>
      </c>
      <c r="R46" s="55">
        <v>0</v>
      </c>
      <c r="S46" s="55">
        <v>1</v>
      </c>
      <c r="T46" s="55">
        <v>0</v>
      </c>
      <c r="U46" s="55">
        <v>0</v>
      </c>
      <c r="V46" s="40">
        <v>0</v>
      </c>
      <c r="W46" s="40">
        <v>0</v>
      </c>
    </row>
    <row r="47" spans="1:23" s="17" customFormat="1" ht="13.5" customHeight="1">
      <c r="A47" s="53" t="s">
        <v>58</v>
      </c>
      <c r="B47" s="54"/>
      <c r="C47" s="40">
        <f t="shared" si="6"/>
        <v>120</v>
      </c>
      <c r="D47" s="40">
        <f t="shared" si="8"/>
        <v>71</v>
      </c>
      <c r="E47" s="40">
        <f t="shared" si="7"/>
        <v>49</v>
      </c>
      <c r="F47" s="55">
        <v>4</v>
      </c>
      <c r="G47" s="55">
        <v>0</v>
      </c>
      <c r="H47" s="41">
        <v>0</v>
      </c>
      <c r="I47" s="55">
        <v>4</v>
      </c>
      <c r="J47" s="55">
        <v>0</v>
      </c>
      <c r="K47" s="41">
        <v>2</v>
      </c>
      <c r="L47" s="41">
        <v>0</v>
      </c>
      <c r="M47" s="55">
        <v>61</v>
      </c>
      <c r="N47" s="55">
        <v>45</v>
      </c>
      <c r="O47" s="41">
        <v>0</v>
      </c>
      <c r="P47" s="58">
        <v>4</v>
      </c>
      <c r="Q47" s="57">
        <v>0</v>
      </c>
      <c r="R47" s="55">
        <v>0</v>
      </c>
      <c r="S47" s="55">
        <v>0</v>
      </c>
      <c r="T47" s="57">
        <v>0</v>
      </c>
      <c r="U47" s="57">
        <v>0</v>
      </c>
      <c r="V47" s="40">
        <v>0</v>
      </c>
      <c r="W47" s="40">
        <v>0</v>
      </c>
    </row>
    <row r="48" spans="1:23" s="17" customFormat="1" ht="13.5" customHeight="1">
      <c r="A48" s="53" t="s">
        <v>59</v>
      </c>
      <c r="B48" s="54"/>
      <c r="C48" s="40">
        <f t="shared" si="6"/>
        <v>255</v>
      </c>
      <c r="D48" s="40">
        <f t="shared" si="8"/>
        <v>151</v>
      </c>
      <c r="E48" s="40">
        <f t="shared" si="7"/>
        <v>104</v>
      </c>
      <c r="F48" s="55">
        <v>10</v>
      </c>
      <c r="G48" s="55">
        <v>1</v>
      </c>
      <c r="H48" s="41">
        <v>0</v>
      </c>
      <c r="I48" s="55">
        <v>11</v>
      </c>
      <c r="J48" s="55">
        <v>0</v>
      </c>
      <c r="K48" s="41">
        <v>5</v>
      </c>
      <c r="L48" s="41">
        <v>1</v>
      </c>
      <c r="M48" s="55">
        <v>125</v>
      </c>
      <c r="N48" s="55">
        <v>90</v>
      </c>
      <c r="O48" s="41">
        <v>0</v>
      </c>
      <c r="P48" s="58">
        <v>12</v>
      </c>
      <c r="Q48" s="57">
        <v>0</v>
      </c>
      <c r="R48" s="55">
        <v>0</v>
      </c>
      <c r="S48" s="55">
        <v>0</v>
      </c>
      <c r="T48" s="57">
        <v>0</v>
      </c>
      <c r="U48" s="57">
        <v>0</v>
      </c>
      <c r="V48" s="40">
        <v>0</v>
      </c>
      <c r="W48" s="40">
        <v>0</v>
      </c>
    </row>
    <row r="49" spans="1:23" s="17" customFormat="1" ht="13.5" customHeight="1">
      <c r="A49" s="53" t="s">
        <v>60</v>
      </c>
      <c r="B49" s="54"/>
      <c r="C49" s="40">
        <f t="shared" si="6"/>
        <v>104</v>
      </c>
      <c r="D49" s="40">
        <f t="shared" si="8"/>
        <v>61</v>
      </c>
      <c r="E49" s="40">
        <f t="shared" si="7"/>
        <v>43</v>
      </c>
      <c r="F49" s="55">
        <v>4</v>
      </c>
      <c r="G49" s="55">
        <v>0</v>
      </c>
      <c r="H49" s="41">
        <v>0</v>
      </c>
      <c r="I49" s="55">
        <v>3</v>
      </c>
      <c r="J49" s="55">
        <v>1</v>
      </c>
      <c r="K49" s="41">
        <v>3</v>
      </c>
      <c r="L49" s="41">
        <v>0</v>
      </c>
      <c r="M49" s="55">
        <v>51</v>
      </c>
      <c r="N49" s="55">
        <v>38</v>
      </c>
      <c r="O49" s="41">
        <v>0</v>
      </c>
      <c r="P49" s="58">
        <v>4</v>
      </c>
      <c r="Q49" s="57">
        <v>0</v>
      </c>
      <c r="R49" s="55">
        <v>0</v>
      </c>
      <c r="S49" s="55">
        <v>0</v>
      </c>
      <c r="T49" s="57">
        <v>0</v>
      </c>
      <c r="U49" s="57">
        <v>0</v>
      </c>
      <c r="V49" s="40">
        <v>0</v>
      </c>
      <c r="W49" s="40">
        <v>0</v>
      </c>
    </row>
    <row r="50" spans="1:23" s="19" customFormat="1" ht="13.5" customHeight="1">
      <c r="A50" s="53" t="s">
        <v>61</v>
      </c>
      <c r="B50" s="54"/>
      <c r="C50" s="40">
        <f t="shared" si="6"/>
        <v>135</v>
      </c>
      <c r="D50" s="40">
        <f t="shared" si="8"/>
        <v>85</v>
      </c>
      <c r="E50" s="40">
        <f t="shared" si="7"/>
        <v>50</v>
      </c>
      <c r="F50" s="55">
        <v>5</v>
      </c>
      <c r="G50" s="55">
        <v>0</v>
      </c>
      <c r="H50" s="41">
        <v>0</v>
      </c>
      <c r="I50" s="55">
        <v>5</v>
      </c>
      <c r="J50" s="55">
        <v>0</v>
      </c>
      <c r="K50" s="41">
        <v>3</v>
      </c>
      <c r="L50" s="41">
        <v>1</v>
      </c>
      <c r="M50" s="55">
        <v>72</v>
      </c>
      <c r="N50" s="55">
        <v>44</v>
      </c>
      <c r="O50" s="41">
        <v>0</v>
      </c>
      <c r="P50" s="58">
        <v>5</v>
      </c>
      <c r="Q50" s="57">
        <v>0</v>
      </c>
      <c r="R50" s="55">
        <v>0</v>
      </c>
      <c r="S50" s="55">
        <v>0</v>
      </c>
      <c r="T50" s="57">
        <v>0</v>
      </c>
      <c r="U50" s="57">
        <v>0</v>
      </c>
      <c r="V50" s="40">
        <v>0</v>
      </c>
      <c r="W50" s="40">
        <v>0</v>
      </c>
    </row>
    <row r="51" spans="1:23" s="19" customFormat="1" ht="24" customHeight="1">
      <c r="A51" s="53" t="s">
        <v>62</v>
      </c>
      <c r="B51" s="54"/>
      <c r="C51" s="40">
        <f t="shared" si="6"/>
        <v>156</v>
      </c>
      <c r="D51" s="40">
        <f t="shared" si="8"/>
        <v>94</v>
      </c>
      <c r="E51" s="40">
        <f t="shared" si="7"/>
        <v>62</v>
      </c>
      <c r="F51" s="55">
        <v>6</v>
      </c>
      <c r="G51" s="55">
        <v>0</v>
      </c>
      <c r="H51" s="41">
        <v>0</v>
      </c>
      <c r="I51" s="55">
        <v>4</v>
      </c>
      <c r="J51" s="55">
        <v>2</v>
      </c>
      <c r="K51" s="41">
        <v>5</v>
      </c>
      <c r="L51" s="41">
        <v>0</v>
      </c>
      <c r="M51" s="55">
        <v>79</v>
      </c>
      <c r="N51" s="55">
        <v>54</v>
      </c>
      <c r="O51" s="41">
        <v>0</v>
      </c>
      <c r="P51" s="58">
        <v>6</v>
      </c>
      <c r="Q51" s="57">
        <v>0</v>
      </c>
      <c r="R51" s="55">
        <v>0</v>
      </c>
      <c r="S51" s="55">
        <v>0</v>
      </c>
      <c r="T51" s="57">
        <v>0</v>
      </c>
      <c r="U51" s="57">
        <v>0</v>
      </c>
      <c r="V51" s="40">
        <v>0</v>
      </c>
      <c r="W51" s="40">
        <v>0</v>
      </c>
    </row>
    <row r="52" spans="1:23" s="21" customFormat="1" ht="13.5" customHeight="1">
      <c r="A52" s="59" t="s">
        <v>63</v>
      </c>
      <c r="B52" s="60"/>
      <c r="C52" s="40">
        <f t="shared" si="6"/>
        <v>200</v>
      </c>
      <c r="D52" s="40">
        <f t="shared" si="8"/>
        <v>121</v>
      </c>
      <c r="E52" s="40">
        <f t="shared" si="7"/>
        <v>79</v>
      </c>
      <c r="F52" s="61">
        <v>8</v>
      </c>
      <c r="G52" s="61">
        <v>0</v>
      </c>
      <c r="H52" s="62">
        <v>0</v>
      </c>
      <c r="I52" s="61">
        <v>8</v>
      </c>
      <c r="J52" s="61">
        <v>0</v>
      </c>
      <c r="K52" s="62">
        <v>4</v>
      </c>
      <c r="L52" s="62">
        <v>0</v>
      </c>
      <c r="M52" s="61">
        <v>101</v>
      </c>
      <c r="N52" s="61">
        <v>71</v>
      </c>
      <c r="O52" s="62">
        <v>0</v>
      </c>
      <c r="P52" s="63">
        <v>8</v>
      </c>
      <c r="Q52" s="62">
        <v>0</v>
      </c>
      <c r="R52" s="61">
        <v>0</v>
      </c>
      <c r="S52" s="61">
        <v>0</v>
      </c>
      <c r="T52" s="62">
        <v>0</v>
      </c>
      <c r="U52" s="62">
        <v>0</v>
      </c>
      <c r="V52" s="61">
        <v>0</v>
      </c>
      <c r="W52" s="61">
        <v>0</v>
      </c>
    </row>
    <row r="53" spans="1:23" s="22" customFormat="1" ht="13.5" customHeight="1">
      <c r="A53" s="53" t="s">
        <v>64</v>
      </c>
      <c r="B53" s="54"/>
      <c r="C53" s="40">
        <f t="shared" si="6"/>
        <v>107</v>
      </c>
      <c r="D53" s="40">
        <f t="shared" si="8"/>
        <v>67</v>
      </c>
      <c r="E53" s="40">
        <f t="shared" si="7"/>
        <v>40</v>
      </c>
      <c r="F53" s="55">
        <v>5</v>
      </c>
      <c r="G53" s="55">
        <v>0</v>
      </c>
      <c r="H53" s="41">
        <v>0</v>
      </c>
      <c r="I53" s="55">
        <v>5</v>
      </c>
      <c r="J53" s="55">
        <v>0</v>
      </c>
      <c r="K53" s="41">
        <v>3</v>
      </c>
      <c r="L53" s="41">
        <v>0</v>
      </c>
      <c r="M53" s="55">
        <v>54</v>
      </c>
      <c r="N53" s="55">
        <v>35</v>
      </c>
      <c r="O53" s="41">
        <v>0</v>
      </c>
      <c r="P53" s="58">
        <v>5</v>
      </c>
      <c r="Q53" s="57">
        <v>0</v>
      </c>
      <c r="R53" s="55">
        <v>0</v>
      </c>
      <c r="S53" s="55">
        <v>0</v>
      </c>
      <c r="T53" s="57">
        <v>0</v>
      </c>
      <c r="U53" s="57">
        <v>0</v>
      </c>
      <c r="V53" s="64">
        <v>0</v>
      </c>
      <c r="W53" s="64">
        <v>0</v>
      </c>
    </row>
    <row r="54" spans="1:23" s="19" customFormat="1" ht="13.5" customHeight="1">
      <c r="A54" s="53" t="s">
        <v>65</v>
      </c>
      <c r="B54" s="54"/>
      <c r="C54" s="40">
        <f t="shared" si="6"/>
        <v>170</v>
      </c>
      <c r="D54" s="40">
        <f t="shared" si="8"/>
        <v>101</v>
      </c>
      <c r="E54" s="40">
        <f t="shared" si="7"/>
        <v>69</v>
      </c>
      <c r="F54" s="55">
        <v>8</v>
      </c>
      <c r="G54" s="55">
        <v>0</v>
      </c>
      <c r="H54" s="41">
        <v>0</v>
      </c>
      <c r="I54" s="55">
        <v>8</v>
      </c>
      <c r="J54" s="55">
        <v>0</v>
      </c>
      <c r="K54" s="41">
        <v>2</v>
      </c>
      <c r="L54" s="41">
        <v>0</v>
      </c>
      <c r="M54" s="55">
        <v>83</v>
      </c>
      <c r="N54" s="55">
        <v>60</v>
      </c>
      <c r="O54" s="41">
        <v>0</v>
      </c>
      <c r="P54" s="58">
        <v>8</v>
      </c>
      <c r="Q54" s="65">
        <v>0</v>
      </c>
      <c r="R54" s="55">
        <v>0</v>
      </c>
      <c r="S54" s="55">
        <v>1</v>
      </c>
      <c r="T54" s="65">
        <v>0</v>
      </c>
      <c r="U54" s="65">
        <v>0</v>
      </c>
      <c r="V54" s="40">
        <v>0</v>
      </c>
      <c r="W54" s="40">
        <v>0</v>
      </c>
    </row>
    <row r="55" spans="1:23" s="19" customFormat="1" ht="13.5" customHeight="1">
      <c r="A55" s="53" t="s">
        <v>66</v>
      </c>
      <c r="B55" s="54"/>
      <c r="C55" s="40">
        <f t="shared" si="6"/>
        <v>77</v>
      </c>
      <c r="D55" s="40">
        <f t="shared" si="8"/>
        <v>48</v>
      </c>
      <c r="E55" s="40">
        <f t="shared" si="7"/>
        <v>29</v>
      </c>
      <c r="F55" s="55">
        <v>3</v>
      </c>
      <c r="G55" s="55">
        <v>0</v>
      </c>
      <c r="H55" s="41">
        <v>0</v>
      </c>
      <c r="I55" s="55">
        <v>3</v>
      </c>
      <c r="J55" s="55">
        <v>0</v>
      </c>
      <c r="K55" s="41">
        <v>1</v>
      </c>
      <c r="L55" s="41">
        <v>0</v>
      </c>
      <c r="M55" s="55">
        <v>41</v>
      </c>
      <c r="N55" s="55">
        <v>26</v>
      </c>
      <c r="O55" s="41">
        <v>0</v>
      </c>
      <c r="P55" s="58">
        <v>3</v>
      </c>
      <c r="Q55" s="65">
        <v>0</v>
      </c>
      <c r="R55" s="55">
        <v>0</v>
      </c>
      <c r="S55" s="55">
        <v>0</v>
      </c>
      <c r="T55" s="65">
        <v>0</v>
      </c>
      <c r="U55" s="65">
        <v>0</v>
      </c>
      <c r="V55" s="40">
        <v>0</v>
      </c>
      <c r="W55" s="40">
        <v>0</v>
      </c>
    </row>
    <row r="56" spans="1:23" s="19" customFormat="1" ht="11.25" customHeight="1">
      <c r="A56" s="53"/>
      <c r="B56" s="54"/>
      <c r="C56" s="40"/>
      <c r="D56" s="40"/>
      <c r="E56" s="40"/>
      <c r="F56" s="55"/>
      <c r="G56" s="55"/>
      <c r="H56" s="55"/>
      <c r="I56" s="55"/>
      <c r="J56" s="55"/>
      <c r="K56" s="55"/>
      <c r="L56" s="55"/>
      <c r="M56" s="55"/>
      <c r="N56" s="55"/>
      <c r="O56" s="41"/>
      <c r="P56" s="58"/>
      <c r="Q56" s="65"/>
      <c r="R56" s="65"/>
      <c r="S56" s="55"/>
      <c r="T56" s="65"/>
      <c r="U56" s="65"/>
      <c r="V56" s="66"/>
      <c r="W56" s="66"/>
    </row>
    <row r="57" spans="1:23" s="20" customFormat="1" ht="11.25" customHeight="1">
      <c r="A57" s="67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  <c r="P57" s="71"/>
      <c r="Q57" s="70"/>
      <c r="R57" s="70"/>
      <c r="S57" s="69"/>
      <c r="T57" s="70"/>
      <c r="U57" s="70"/>
      <c r="V57" s="71"/>
      <c r="W57" s="71"/>
    </row>
    <row r="58" spans="1:23" s="8" customFormat="1" ht="13.5">
      <c r="A58" s="72"/>
      <c r="B58" s="73"/>
      <c r="C58" s="64"/>
      <c r="D58" s="64"/>
      <c r="E58" s="74"/>
      <c r="F58" s="64"/>
      <c r="G58" s="64"/>
      <c r="H58" s="64"/>
      <c r="I58" s="64"/>
      <c r="J58" s="64"/>
      <c r="K58" s="64"/>
      <c r="L58" s="64"/>
      <c r="M58" s="64"/>
      <c r="N58" s="64"/>
      <c r="O58" s="75"/>
      <c r="P58" s="75"/>
      <c r="Q58" s="75"/>
      <c r="R58" s="75"/>
      <c r="S58" s="75"/>
      <c r="T58" s="75"/>
      <c r="U58" s="76" t="s">
        <v>10</v>
      </c>
      <c r="V58" s="75"/>
      <c r="W58" s="75"/>
    </row>
    <row r="59" spans="1:23" s="8" customFormat="1" ht="30" customHeight="1">
      <c r="A59" s="77" t="s">
        <v>106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0"/>
      <c r="P59" s="80"/>
      <c r="Q59" s="80"/>
      <c r="R59" s="81"/>
      <c r="S59" s="81"/>
      <c r="T59" s="75"/>
      <c r="U59" s="80"/>
      <c r="V59" s="75"/>
      <c r="W59" s="75"/>
    </row>
    <row r="60" spans="1:23" s="8" customFormat="1" ht="30" customHeight="1">
      <c r="A60" s="118" t="s">
        <v>1</v>
      </c>
      <c r="B60" s="119"/>
      <c r="C60" s="125" t="s">
        <v>107</v>
      </c>
      <c r="D60" s="126"/>
      <c r="E60" s="127"/>
      <c r="F60" s="122" t="s">
        <v>2</v>
      </c>
      <c r="G60" s="128"/>
      <c r="H60" s="106" t="s">
        <v>115</v>
      </c>
      <c r="I60" s="129" t="s">
        <v>3</v>
      </c>
      <c r="J60" s="128"/>
      <c r="K60" s="134" t="s">
        <v>116</v>
      </c>
      <c r="L60" s="135"/>
      <c r="M60" s="122" t="s">
        <v>4</v>
      </c>
      <c r="N60" s="128"/>
      <c r="O60" s="108" t="s">
        <v>5</v>
      </c>
      <c r="P60" s="107" t="s">
        <v>11</v>
      </c>
      <c r="Q60" s="105" t="s">
        <v>114</v>
      </c>
      <c r="R60" s="136" t="s">
        <v>12</v>
      </c>
      <c r="S60" s="137"/>
      <c r="T60" s="11" t="s">
        <v>6</v>
      </c>
      <c r="U60" s="10"/>
      <c r="V60" s="132" t="s">
        <v>104</v>
      </c>
      <c r="W60" s="133"/>
    </row>
    <row r="61" spans="1:23" s="8" customFormat="1" ht="15" customHeight="1">
      <c r="A61" s="120"/>
      <c r="B61" s="121"/>
      <c r="C61" s="82" t="s">
        <v>7</v>
      </c>
      <c r="D61" s="82" t="s">
        <v>8</v>
      </c>
      <c r="E61" s="82" t="s">
        <v>9</v>
      </c>
      <c r="F61" s="12" t="s">
        <v>8</v>
      </c>
      <c r="G61" s="12" t="s">
        <v>9</v>
      </c>
      <c r="H61" s="12" t="s">
        <v>8</v>
      </c>
      <c r="I61" s="12" t="s">
        <v>8</v>
      </c>
      <c r="J61" s="12" t="s">
        <v>9</v>
      </c>
      <c r="K61" s="12" t="s">
        <v>8</v>
      </c>
      <c r="L61" s="109" t="s">
        <v>102</v>
      </c>
      <c r="M61" s="12" t="s">
        <v>8</v>
      </c>
      <c r="N61" s="12" t="s">
        <v>9</v>
      </c>
      <c r="O61" s="12" t="s">
        <v>8</v>
      </c>
      <c r="P61" s="12" t="s">
        <v>9</v>
      </c>
      <c r="Q61" s="12" t="s">
        <v>9</v>
      </c>
      <c r="R61" s="109" t="s">
        <v>103</v>
      </c>
      <c r="S61" s="110" t="s">
        <v>102</v>
      </c>
      <c r="T61" s="12" t="s">
        <v>8</v>
      </c>
      <c r="U61" s="13" t="s">
        <v>9</v>
      </c>
      <c r="V61" s="37" t="s">
        <v>103</v>
      </c>
      <c r="W61" s="36" t="s">
        <v>102</v>
      </c>
    </row>
    <row r="62" spans="1:23" s="19" customFormat="1" ht="6" customHeight="1">
      <c r="A62" s="83"/>
      <c r="B62" s="54"/>
      <c r="C62" s="40"/>
      <c r="D62" s="40"/>
      <c r="E62" s="40"/>
      <c r="F62" s="55"/>
      <c r="G62" s="55"/>
      <c r="H62" s="55"/>
      <c r="I62" s="55"/>
      <c r="J62" s="55"/>
      <c r="K62" s="55"/>
      <c r="L62" s="55"/>
      <c r="M62" s="55"/>
      <c r="N62" s="55"/>
      <c r="O62" s="41"/>
      <c r="P62" s="58"/>
      <c r="Q62" s="65"/>
      <c r="R62" s="65"/>
      <c r="S62" s="65"/>
      <c r="T62" s="65"/>
      <c r="U62" s="65"/>
      <c r="V62" s="66"/>
      <c r="W62" s="66"/>
    </row>
    <row r="63" spans="1:23" s="19" customFormat="1" ht="12.75" customHeight="1">
      <c r="A63" s="53" t="s">
        <v>67</v>
      </c>
      <c r="B63" s="54"/>
      <c r="C63" s="40">
        <f>D63+E63</f>
        <v>113</v>
      </c>
      <c r="D63" s="40">
        <f>F63+I63+M63+O63+T63+H63+K63+R63</f>
        <v>66</v>
      </c>
      <c r="E63" s="40">
        <f>G63+J63+N63+P63+Q63+S63+U63+L63</f>
        <v>47</v>
      </c>
      <c r="F63" s="55">
        <v>5</v>
      </c>
      <c r="G63" s="55">
        <v>0</v>
      </c>
      <c r="H63" s="41">
        <v>0</v>
      </c>
      <c r="I63" s="55">
        <v>5</v>
      </c>
      <c r="J63" s="55">
        <v>0</v>
      </c>
      <c r="K63" s="41">
        <v>1</v>
      </c>
      <c r="L63" s="41">
        <v>1</v>
      </c>
      <c r="M63" s="55">
        <v>55</v>
      </c>
      <c r="N63" s="55">
        <v>40</v>
      </c>
      <c r="O63" s="41">
        <v>0</v>
      </c>
      <c r="P63" s="58">
        <v>5</v>
      </c>
      <c r="Q63" s="65">
        <v>0</v>
      </c>
      <c r="R63" s="55">
        <v>0</v>
      </c>
      <c r="S63" s="55">
        <v>1</v>
      </c>
      <c r="T63" s="65">
        <v>0</v>
      </c>
      <c r="U63" s="65">
        <v>0</v>
      </c>
      <c r="V63" s="84">
        <v>0</v>
      </c>
      <c r="W63" s="84">
        <v>0</v>
      </c>
    </row>
    <row r="64" spans="1:23" s="19" customFormat="1" ht="12.75" customHeight="1">
      <c r="A64" s="53" t="s">
        <v>68</v>
      </c>
      <c r="B64" s="54"/>
      <c r="C64" s="40">
        <f>D64+E64</f>
        <v>108</v>
      </c>
      <c r="D64" s="40">
        <f>F64+I64+M64+O64+T64+H64+K64+R64</f>
        <v>74</v>
      </c>
      <c r="E64" s="40">
        <f>G64+J64+N64+P64+Q64+S64+U64+L64</f>
        <v>34</v>
      </c>
      <c r="F64" s="55">
        <v>6</v>
      </c>
      <c r="G64" s="55">
        <v>0</v>
      </c>
      <c r="H64" s="41">
        <v>0</v>
      </c>
      <c r="I64" s="55">
        <v>6</v>
      </c>
      <c r="J64" s="55">
        <v>0</v>
      </c>
      <c r="K64" s="41">
        <v>3</v>
      </c>
      <c r="L64" s="41">
        <v>0</v>
      </c>
      <c r="M64" s="55">
        <v>59</v>
      </c>
      <c r="N64" s="55">
        <v>26</v>
      </c>
      <c r="O64" s="41">
        <v>0</v>
      </c>
      <c r="P64" s="58">
        <v>8</v>
      </c>
      <c r="Q64" s="65">
        <v>0</v>
      </c>
      <c r="R64" s="55">
        <v>0</v>
      </c>
      <c r="S64" s="55">
        <v>0</v>
      </c>
      <c r="T64" s="65">
        <v>0</v>
      </c>
      <c r="U64" s="65">
        <v>0</v>
      </c>
      <c r="V64" s="84">
        <v>0</v>
      </c>
      <c r="W64" s="84">
        <v>0</v>
      </c>
    </row>
    <row r="65" spans="1:23" s="19" customFormat="1" ht="12.75" customHeight="1">
      <c r="A65" s="53" t="s">
        <v>69</v>
      </c>
      <c r="B65" s="54"/>
      <c r="C65" s="40">
        <f>D65+E65</f>
        <v>106</v>
      </c>
      <c r="D65" s="40">
        <f>F65+I65+M65+O65+T65+H65+K65+R65</f>
        <v>64</v>
      </c>
      <c r="E65" s="40">
        <f>G65+J65+N65+P65+Q65+S65+U65+L65</f>
        <v>42</v>
      </c>
      <c r="F65" s="55">
        <v>3</v>
      </c>
      <c r="G65" s="55">
        <v>0</v>
      </c>
      <c r="H65" s="41">
        <v>0</v>
      </c>
      <c r="I65" s="55">
        <v>3</v>
      </c>
      <c r="J65" s="55">
        <v>0</v>
      </c>
      <c r="K65" s="41">
        <v>2</v>
      </c>
      <c r="L65" s="41">
        <v>0</v>
      </c>
      <c r="M65" s="55">
        <v>56</v>
      </c>
      <c r="N65" s="55">
        <v>39</v>
      </c>
      <c r="O65" s="41">
        <v>0</v>
      </c>
      <c r="P65" s="58">
        <v>3</v>
      </c>
      <c r="Q65" s="65">
        <v>0</v>
      </c>
      <c r="R65" s="55">
        <v>0</v>
      </c>
      <c r="S65" s="55">
        <v>0</v>
      </c>
      <c r="T65" s="65">
        <v>0</v>
      </c>
      <c r="U65" s="65">
        <v>0</v>
      </c>
      <c r="V65" s="84">
        <v>0</v>
      </c>
      <c r="W65" s="84">
        <v>0</v>
      </c>
    </row>
    <row r="66" spans="1:23" s="19" customFormat="1" ht="12.75" customHeight="1">
      <c r="A66" s="53" t="s">
        <v>70</v>
      </c>
      <c r="B66" s="54"/>
      <c r="C66" s="40">
        <f>D66+E66</f>
        <v>168</v>
      </c>
      <c r="D66" s="40">
        <f>F66+I66+M66+O66+T66+H66+K66+R66</f>
        <v>98</v>
      </c>
      <c r="E66" s="40">
        <f>G66+J66+N66+P66+Q66+S66+U66+L66</f>
        <v>70</v>
      </c>
      <c r="F66" s="55">
        <v>6</v>
      </c>
      <c r="G66" s="55">
        <v>0</v>
      </c>
      <c r="H66" s="41">
        <v>0</v>
      </c>
      <c r="I66" s="55">
        <v>6</v>
      </c>
      <c r="J66" s="55">
        <v>0</v>
      </c>
      <c r="K66" s="41">
        <v>2</v>
      </c>
      <c r="L66" s="41">
        <v>0</v>
      </c>
      <c r="M66" s="55">
        <v>84</v>
      </c>
      <c r="N66" s="55">
        <v>63</v>
      </c>
      <c r="O66" s="41">
        <v>0</v>
      </c>
      <c r="P66" s="58">
        <v>7</v>
      </c>
      <c r="Q66" s="65">
        <v>0</v>
      </c>
      <c r="R66" s="55">
        <v>0</v>
      </c>
      <c r="S66" s="55">
        <v>0</v>
      </c>
      <c r="T66" s="65">
        <v>0</v>
      </c>
      <c r="U66" s="65">
        <v>0</v>
      </c>
      <c r="V66" s="41">
        <v>0</v>
      </c>
      <c r="W66" s="41">
        <v>0</v>
      </c>
    </row>
    <row r="67" spans="1:23" s="19" customFormat="1" ht="18.75" customHeight="1">
      <c r="A67" s="85" t="s">
        <v>71</v>
      </c>
      <c r="B67" s="54"/>
      <c r="C67" s="66"/>
      <c r="D67" s="66"/>
      <c r="E67" s="40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</row>
    <row r="68" spans="1:23" s="19" customFormat="1" ht="12.75" customHeight="1">
      <c r="A68" s="53" t="s">
        <v>72</v>
      </c>
      <c r="B68" s="54"/>
      <c r="C68" s="40">
        <f>D68+E68</f>
        <v>92</v>
      </c>
      <c r="D68" s="40">
        <f>F68+I68+M68+O68+T68+H68+K68+R68</f>
        <v>59</v>
      </c>
      <c r="E68" s="40">
        <f>G68+J68+N68+P68+Q68+S68+U68+L68</f>
        <v>33</v>
      </c>
      <c r="F68" s="55">
        <v>4</v>
      </c>
      <c r="G68" s="55">
        <v>0</v>
      </c>
      <c r="H68" s="41">
        <v>0</v>
      </c>
      <c r="I68" s="55">
        <v>4</v>
      </c>
      <c r="J68" s="55">
        <v>0</v>
      </c>
      <c r="K68" s="41">
        <v>6</v>
      </c>
      <c r="L68" s="41">
        <v>2</v>
      </c>
      <c r="M68" s="55">
        <v>45</v>
      </c>
      <c r="N68" s="55">
        <v>26</v>
      </c>
      <c r="O68" s="41">
        <v>0</v>
      </c>
      <c r="P68" s="58">
        <v>4</v>
      </c>
      <c r="Q68" s="65">
        <v>0</v>
      </c>
      <c r="R68" s="55">
        <v>0</v>
      </c>
      <c r="S68" s="55">
        <v>1</v>
      </c>
      <c r="T68" s="65">
        <v>0</v>
      </c>
      <c r="U68" s="65">
        <v>0</v>
      </c>
      <c r="V68" s="41">
        <v>0</v>
      </c>
      <c r="W68" s="41">
        <v>0</v>
      </c>
    </row>
    <row r="69" spans="1:23" s="19" customFormat="1" ht="18.75" customHeight="1">
      <c r="A69" s="85" t="s">
        <v>73</v>
      </c>
      <c r="B69" s="54"/>
      <c r="C69" s="40"/>
      <c r="D69" s="40"/>
      <c r="E69" s="40"/>
      <c r="F69" s="55"/>
      <c r="G69" s="55"/>
      <c r="H69" s="41"/>
      <c r="I69" s="55"/>
      <c r="J69" s="55"/>
      <c r="K69" s="41"/>
      <c r="L69" s="41"/>
      <c r="M69" s="55"/>
      <c r="N69" s="55"/>
      <c r="O69" s="41"/>
      <c r="P69" s="58"/>
      <c r="Q69" s="65"/>
      <c r="R69" s="55"/>
      <c r="S69" s="55"/>
      <c r="T69" s="65"/>
      <c r="U69" s="65"/>
      <c r="V69" s="66"/>
      <c r="W69" s="66"/>
    </row>
    <row r="70" spans="1:23" s="19" customFormat="1" ht="12.75" customHeight="1">
      <c r="A70" s="53" t="s">
        <v>74</v>
      </c>
      <c r="B70" s="54"/>
      <c r="C70" s="40">
        <f>D70+E70</f>
        <v>65</v>
      </c>
      <c r="D70" s="40">
        <f>F70+I70+M70+O70+T70+H70+K70+R70</f>
        <v>40</v>
      </c>
      <c r="E70" s="40">
        <f>G70+J70+N70+P70+Q70+S70+U70+L70</f>
        <v>25</v>
      </c>
      <c r="F70" s="55">
        <v>3</v>
      </c>
      <c r="G70" s="55">
        <v>0</v>
      </c>
      <c r="H70" s="41">
        <v>0</v>
      </c>
      <c r="I70" s="55">
        <v>3</v>
      </c>
      <c r="J70" s="55">
        <v>0</v>
      </c>
      <c r="K70" s="41">
        <v>1</v>
      </c>
      <c r="L70" s="41">
        <v>0</v>
      </c>
      <c r="M70" s="55">
        <v>33</v>
      </c>
      <c r="N70" s="55">
        <v>21</v>
      </c>
      <c r="O70" s="41">
        <v>0</v>
      </c>
      <c r="P70" s="58">
        <v>4</v>
      </c>
      <c r="Q70" s="65">
        <v>0</v>
      </c>
      <c r="R70" s="55">
        <v>0</v>
      </c>
      <c r="S70" s="55">
        <v>0</v>
      </c>
      <c r="T70" s="65">
        <v>0</v>
      </c>
      <c r="U70" s="65">
        <v>0</v>
      </c>
      <c r="V70" s="41">
        <v>0</v>
      </c>
      <c r="W70" s="41">
        <v>0</v>
      </c>
    </row>
    <row r="71" spans="1:23" s="19" customFormat="1" ht="12.75" customHeight="1">
      <c r="A71" s="53" t="s">
        <v>21</v>
      </c>
      <c r="B71" s="54"/>
      <c r="C71" s="40">
        <f>D71+E71</f>
        <v>76</v>
      </c>
      <c r="D71" s="40">
        <f>F71+I71+M71+O71+T71+H71+K71+R71</f>
        <v>56</v>
      </c>
      <c r="E71" s="40">
        <f>G71+J71+N71+P71+Q71+S71+U71+L71</f>
        <v>20</v>
      </c>
      <c r="F71" s="55">
        <v>2</v>
      </c>
      <c r="G71" s="55">
        <v>0</v>
      </c>
      <c r="H71" s="41">
        <v>1</v>
      </c>
      <c r="I71" s="55">
        <v>2</v>
      </c>
      <c r="J71" s="55">
        <v>0</v>
      </c>
      <c r="K71" s="41">
        <v>2</v>
      </c>
      <c r="L71" s="41">
        <v>0</v>
      </c>
      <c r="M71" s="55">
        <v>49</v>
      </c>
      <c r="N71" s="55">
        <v>17</v>
      </c>
      <c r="O71" s="41">
        <v>0</v>
      </c>
      <c r="P71" s="58">
        <v>3</v>
      </c>
      <c r="Q71" s="65">
        <v>0</v>
      </c>
      <c r="R71" s="55">
        <v>0</v>
      </c>
      <c r="S71" s="55">
        <v>0</v>
      </c>
      <c r="T71" s="65">
        <v>0</v>
      </c>
      <c r="U71" s="65">
        <v>0</v>
      </c>
      <c r="V71" s="84">
        <v>0</v>
      </c>
      <c r="W71" s="84">
        <v>0</v>
      </c>
    </row>
    <row r="72" spans="1:23" s="19" customFormat="1" ht="12.75" customHeight="1">
      <c r="A72" s="53" t="s">
        <v>75</v>
      </c>
      <c r="B72" s="54"/>
      <c r="C72" s="40">
        <f>D72+E72</f>
        <v>24</v>
      </c>
      <c r="D72" s="40">
        <f>F72+I72+M72+O72+T72+H72+K72+R72</f>
        <v>15</v>
      </c>
      <c r="E72" s="40">
        <f>G72+J72+N72+P72+Q72+S72+U72+L72</f>
        <v>9</v>
      </c>
      <c r="F72" s="55">
        <v>1</v>
      </c>
      <c r="G72" s="55">
        <v>0</v>
      </c>
      <c r="H72" s="41">
        <v>0</v>
      </c>
      <c r="I72" s="55">
        <v>1</v>
      </c>
      <c r="J72" s="55">
        <v>0</v>
      </c>
      <c r="K72" s="41">
        <v>0</v>
      </c>
      <c r="L72" s="41">
        <v>0</v>
      </c>
      <c r="M72" s="55">
        <v>13</v>
      </c>
      <c r="N72" s="55">
        <v>7</v>
      </c>
      <c r="O72" s="41">
        <v>0</v>
      </c>
      <c r="P72" s="58">
        <v>2</v>
      </c>
      <c r="Q72" s="65">
        <v>0</v>
      </c>
      <c r="R72" s="55">
        <v>0</v>
      </c>
      <c r="S72" s="55">
        <v>0</v>
      </c>
      <c r="T72" s="65">
        <v>0</v>
      </c>
      <c r="U72" s="65">
        <v>0</v>
      </c>
      <c r="V72" s="84">
        <v>0</v>
      </c>
      <c r="W72" s="84">
        <v>0</v>
      </c>
    </row>
    <row r="73" spans="1:23" s="19" customFormat="1" ht="18.75" customHeight="1">
      <c r="A73" s="85" t="s">
        <v>76</v>
      </c>
      <c r="B73" s="54"/>
      <c r="C73" s="66"/>
      <c r="D73" s="66"/>
      <c r="E73" s="40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</row>
    <row r="74" spans="1:23" s="19" customFormat="1" ht="12.75" customHeight="1">
      <c r="A74" s="53" t="s">
        <v>77</v>
      </c>
      <c r="B74" s="54"/>
      <c r="C74" s="40">
        <f aca="true" t="shared" si="9" ref="C74:C80">D74+E74</f>
        <v>25</v>
      </c>
      <c r="D74" s="40">
        <f aca="true" t="shared" si="10" ref="D74:D80">F74+I74+M74+O74+T74+H74+K74+R74</f>
        <v>14</v>
      </c>
      <c r="E74" s="40">
        <f aca="true" t="shared" si="11" ref="E74:E80">G74+J74+N74+P74+Q74+S74+U74+L74</f>
        <v>11</v>
      </c>
      <c r="F74" s="55">
        <v>1</v>
      </c>
      <c r="G74" s="55">
        <v>0</v>
      </c>
      <c r="H74" s="41">
        <v>0</v>
      </c>
      <c r="I74" s="55">
        <v>1</v>
      </c>
      <c r="J74" s="55">
        <v>0</v>
      </c>
      <c r="K74" s="41">
        <v>1</v>
      </c>
      <c r="L74" s="41">
        <v>0</v>
      </c>
      <c r="M74" s="55">
        <v>11</v>
      </c>
      <c r="N74" s="55">
        <v>10</v>
      </c>
      <c r="O74" s="41">
        <v>0</v>
      </c>
      <c r="P74" s="65">
        <v>1</v>
      </c>
      <c r="Q74" s="65">
        <v>0</v>
      </c>
      <c r="R74" s="55">
        <v>0</v>
      </c>
      <c r="S74" s="55">
        <v>0</v>
      </c>
      <c r="T74" s="65">
        <v>0</v>
      </c>
      <c r="U74" s="65">
        <v>0</v>
      </c>
      <c r="V74" s="84">
        <v>0</v>
      </c>
      <c r="W74" s="84">
        <v>0</v>
      </c>
    </row>
    <row r="75" spans="1:23" s="19" customFormat="1" ht="12.75" customHeight="1">
      <c r="A75" s="53" t="s">
        <v>78</v>
      </c>
      <c r="B75" s="54"/>
      <c r="C75" s="40">
        <f t="shared" si="9"/>
        <v>57</v>
      </c>
      <c r="D75" s="40">
        <f t="shared" si="10"/>
        <v>30</v>
      </c>
      <c r="E75" s="40">
        <f t="shared" si="11"/>
        <v>27</v>
      </c>
      <c r="F75" s="55">
        <v>2</v>
      </c>
      <c r="G75" s="55">
        <v>0</v>
      </c>
      <c r="H75" s="41">
        <v>0</v>
      </c>
      <c r="I75" s="55">
        <v>3</v>
      </c>
      <c r="J75" s="55">
        <v>0</v>
      </c>
      <c r="K75" s="41">
        <v>0</v>
      </c>
      <c r="L75" s="41">
        <v>1</v>
      </c>
      <c r="M75" s="55">
        <v>24</v>
      </c>
      <c r="N75" s="55">
        <v>24</v>
      </c>
      <c r="O75" s="41">
        <v>0</v>
      </c>
      <c r="P75" s="58">
        <v>2</v>
      </c>
      <c r="Q75" s="65">
        <v>0</v>
      </c>
      <c r="R75" s="55">
        <v>0</v>
      </c>
      <c r="S75" s="55">
        <v>0</v>
      </c>
      <c r="T75" s="65">
        <v>1</v>
      </c>
      <c r="U75" s="65">
        <v>0</v>
      </c>
      <c r="V75" s="84">
        <v>0</v>
      </c>
      <c r="W75" s="84">
        <v>0</v>
      </c>
    </row>
    <row r="76" spans="1:23" s="19" customFormat="1" ht="12.75" customHeight="1">
      <c r="A76" s="53" t="s">
        <v>79</v>
      </c>
      <c r="B76" s="54"/>
      <c r="C76" s="40">
        <f t="shared" si="9"/>
        <v>74</v>
      </c>
      <c r="D76" s="40">
        <f t="shared" si="10"/>
        <v>45</v>
      </c>
      <c r="E76" s="40">
        <f t="shared" si="11"/>
        <v>29</v>
      </c>
      <c r="F76" s="55">
        <v>4</v>
      </c>
      <c r="G76" s="55">
        <v>0</v>
      </c>
      <c r="H76" s="41">
        <v>0</v>
      </c>
      <c r="I76" s="55">
        <v>4</v>
      </c>
      <c r="J76" s="55">
        <v>0</v>
      </c>
      <c r="K76" s="41">
        <v>1</v>
      </c>
      <c r="L76" s="41">
        <v>0</v>
      </c>
      <c r="M76" s="55">
        <v>36</v>
      </c>
      <c r="N76" s="55">
        <v>25</v>
      </c>
      <c r="O76" s="41">
        <v>0</v>
      </c>
      <c r="P76" s="58">
        <v>4</v>
      </c>
      <c r="Q76" s="65">
        <v>0</v>
      </c>
      <c r="R76" s="55">
        <v>0</v>
      </c>
      <c r="S76" s="55">
        <v>0</v>
      </c>
      <c r="T76" s="65">
        <v>0</v>
      </c>
      <c r="U76" s="65">
        <v>0</v>
      </c>
      <c r="V76" s="84">
        <v>0</v>
      </c>
      <c r="W76" s="84">
        <v>0</v>
      </c>
    </row>
    <row r="77" spans="1:23" s="19" customFormat="1" ht="12.75" customHeight="1">
      <c r="A77" s="53" t="s">
        <v>80</v>
      </c>
      <c r="B77" s="54"/>
      <c r="C77" s="40">
        <f t="shared" si="9"/>
        <v>43</v>
      </c>
      <c r="D77" s="40">
        <f t="shared" si="10"/>
        <v>27</v>
      </c>
      <c r="E77" s="40">
        <f t="shared" si="11"/>
        <v>16</v>
      </c>
      <c r="F77" s="55">
        <v>2</v>
      </c>
      <c r="G77" s="55">
        <v>0</v>
      </c>
      <c r="H77" s="41">
        <v>0</v>
      </c>
      <c r="I77" s="55">
        <v>2</v>
      </c>
      <c r="J77" s="55">
        <v>0</v>
      </c>
      <c r="K77" s="41">
        <v>1</v>
      </c>
      <c r="L77" s="41">
        <v>0</v>
      </c>
      <c r="M77" s="55">
        <v>22</v>
      </c>
      <c r="N77" s="55">
        <v>13</v>
      </c>
      <c r="O77" s="41">
        <v>0</v>
      </c>
      <c r="P77" s="58">
        <v>2</v>
      </c>
      <c r="Q77" s="65">
        <v>0</v>
      </c>
      <c r="R77" s="55">
        <v>0</v>
      </c>
      <c r="S77" s="55">
        <v>1</v>
      </c>
      <c r="T77" s="65">
        <v>0</v>
      </c>
      <c r="U77" s="65">
        <v>0</v>
      </c>
      <c r="V77" s="84">
        <v>0</v>
      </c>
      <c r="W77" s="84">
        <v>0</v>
      </c>
    </row>
    <row r="78" spans="1:23" s="19" customFormat="1" ht="12.75" customHeight="1">
      <c r="A78" s="53" t="s">
        <v>81</v>
      </c>
      <c r="B78" s="54"/>
      <c r="C78" s="40">
        <f t="shared" si="9"/>
        <v>41</v>
      </c>
      <c r="D78" s="40">
        <f t="shared" si="10"/>
        <v>28</v>
      </c>
      <c r="E78" s="40">
        <f t="shared" si="11"/>
        <v>13</v>
      </c>
      <c r="F78" s="55">
        <v>1</v>
      </c>
      <c r="G78" s="55">
        <v>0</v>
      </c>
      <c r="H78" s="41">
        <v>0</v>
      </c>
      <c r="I78" s="55">
        <v>1</v>
      </c>
      <c r="J78" s="55">
        <v>0</v>
      </c>
      <c r="K78" s="41">
        <v>0</v>
      </c>
      <c r="L78" s="41">
        <v>0</v>
      </c>
      <c r="M78" s="55">
        <v>26</v>
      </c>
      <c r="N78" s="55">
        <v>12</v>
      </c>
      <c r="O78" s="41">
        <v>0</v>
      </c>
      <c r="P78" s="58">
        <v>1</v>
      </c>
      <c r="Q78" s="65">
        <v>0</v>
      </c>
      <c r="R78" s="55">
        <v>0</v>
      </c>
      <c r="S78" s="55">
        <v>0</v>
      </c>
      <c r="T78" s="65">
        <v>0</v>
      </c>
      <c r="U78" s="65">
        <v>0</v>
      </c>
      <c r="V78" s="84">
        <v>0</v>
      </c>
      <c r="W78" s="84">
        <v>0</v>
      </c>
    </row>
    <row r="79" spans="1:23" s="19" customFormat="1" ht="12.75" customHeight="1">
      <c r="A79" s="53" t="s">
        <v>82</v>
      </c>
      <c r="B79" s="54"/>
      <c r="C79" s="40">
        <f t="shared" si="9"/>
        <v>20</v>
      </c>
      <c r="D79" s="40">
        <f t="shared" si="10"/>
        <v>14</v>
      </c>
      <c r="E79" s="40">
        <f t="shared" si="11"/>
        <v>6</v>
      </c>
      <c r="F79" s="55">
        <v>1</v>
      </c>
      <c r="G79" s="55">
        <v>0</v>
      </c>
      <c r="H79" s="41">
        <v>0</v>
      </c>
      <c r="I79" s="55">
        <v>1</v>
      </c>
      <c r="J79" s="55">
        <v>0</v>
      </c>
      <c r="K79" s="41">
        <v>0</v>
      </c>
      <c r="L79" s="41">
        <v>0</v>
      </c>
      <c r="M79" s="55">
        <v>12</v>
      </c>
      <c r="N79" s="55">
        <v>5</v>
      </c>
      <c r="O79" s="41">
        <v>0</v>
      </c>
      <c r="P79" s="58">
        <v>1</v>
      </c>
      <c r="Q79" s="65">
        <v>0</v>
      </c>
      <c r="R79" s="55">
        <v>0</v>
      </c>
      <c r="S79" s="55">
        <v>0</v>
      </c>
      <c r="T79" s="65">
        <v>0</v>
      </c>
      <c r="U79" s="65">
        <v>0</v>
      </c>
      <c r="V79" s="84">
        <v>0</v>
      </c>
      <c r="W79" s="84">
        <v>0</v>
      </c>
    </row>
    <row r="80" spans="1:23" s="19" customFormat="1" ht="12.75" customHeight="1">
      <c r="A80" s="53" t="s">
        <v>83</v>
      </c>
      <c r="B80" s="54"/>
      <c r="C80" s="40">
        <f t="shared" si="9"/>
        <v>32</v>
      </c>
      <c r="D80" s="40">
        <f t="shared" si="10"/>
        <v>22</v>
      </c>
      <c r="E80" s="40">
        <f t="shared" si="11"/>
        <v>10</v>
      </c>
      <c r="F80" s="55">
        <v>2</v>
      </c>
      <c r="G80" s="55">
        <v>0</v>
      </c>
      <c r="H80" s="41">
        <v>0</v>
      </c>
      <c r="I80" s="55">
        <v>2</v>
      </c>
      <c r="J80" s="55">
        <v>0</v>
      </c>
      <c r="K80" s="41">
        <v>2</v>
      </c>
      <c r="L80" s="41">
        <v>0</v>
      </c>
      <c r="M80" s="55">
        <v>16</v>
      </c>
      <c r="N80" s="55">
        <v>8</v>
      </c>
      <c r="O80" s="41">
        <v>0</v>
      </c>
      <c r="P80" s="58">
        <v>2</v>
      </c>
      <c r="Q80" s="65">
        <v>0</v>
      </c>
      <c r="R80" s="55">
        <v>0</v>
      </c>
      <c r="S80" s="55">
        <v>0</v>
      </c>
      <c r="T80" s="65">
        <v>0</v>
      </c>
      <c r="U80" s="65">
        <v>0</v>
      </c>
      <c r="V80" s="84">
        <v>0</v>
      </c>
      <c r="W80" s="84">
        <v>0</v>
      </c>
    </row>
    <row r="81" spans="1:23" s="19" customFormat="1" ht="18.75" customHeight="1">
      <c r="A81" s="85" t="s">
        <v>84</v>
      </c>
      <c r="B81" s="54"/>
      <c r="C81" s="66"/>
      <c r="D81" s="66"/>
      <c r="E81" s="40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86"/>
      <c r="Q81" s="66"/>
      <c r="R81" s="66"/>
      <c r="S81" s="66"/>
      <c r="T81" s="66"/>
      <c r="U81" s="66"/>
      <c r="V81" s="66"/>
      <c r="W81" s="66"/>
    </row>
    <row r="82" spans="1:23" s="19" customFormat="1" ht="12.75" customHeight="1">
      <c r="A82" s="53" t="s">
        <v>85</v>
      </c>
      <c r="B82" s="54"/>
      <c r="C82" s="40">
        <f>D82+E82</f>
        <v>20</v>
      </c>
      <c r="D82" s="40">
        <f>F82+I82+M82+O82+T82+H82+K82+R82</f>
        <v>16</v>
      </c>
      <c r="E82" s="40">
        <f>G82+J82+N82+P82+Q82+S82+U82+L82</f>
        <v>4</v>
      </c>
      <c r="F82" s="55">
        <v>1</v>
      </c>
      <c r="G82" s="55">
        <v>0</v>
      </c>
      <c r="H82" s="41">
        <v>0</v>
      </c>
      <c r="I82" s="55">
        <v>1</v>
      </c>
      <c r="J82" s="55">
        <v>0</v>
      </c>
      <c r="K82" s="41">
        <v>1</v>
      </c>
      <c r="L82" s="41">
        <v>0</v>
      </c>
      <c r="M82" s="55">
        <v>13</v>
      </c>
      <c r="N82" s="55">
        <v>3</v>
      </c>
      <c r="O82" s="41">
        <v>0</v>
      </c>
      <c r="P82" s="58">
        <v>1</v>
      </c>
      <c r="Q82" s="65">
        <v>0</v>
      </c>
      <c r="R82" s="55">
        <v>0</v>
      </c>
      <c r="S82" s="55">
        <v>0</v>
      </c>
      <c r="T82" s="65">
        <v>0</v>
      </c>
      <c r="U82" s="65">
        <v>0</v>
      </c>
      <c r="V82" s="84">
        <v>0</v>
      </c>
      <c r="W82" s="84">
        <v>0</v>
      </c>
    </row>
    <row r="83" spans="1:23" s="19" customFormat="1" ht="12.75" customHeight="1">
      <c r="A83" s="53" t="s">
        <v>86</v>
      </c>
      <c r="B83" s="54"/>
      <c r="C83" s="40">
        <f>D83+E83</f>
        <v>22</v>
      </c>
      <c r="D83" s="40">
        <f>F83+I83+M83+O83+T83+H83+K83+R83</f>
        <v>14</v>
      </c>
      <c r="E83" s="40">
        <f>G83+J83+N83+P83+Q83+S83+U83+L83</f>
        <v>8</v>
      </c>
      <c r="F83" s="55">
        <v>1</v>
      </c>
      <c r="G83" s="55">
        <v>0</v>
      </c>
      <c r="H83" s="41">
        <v>0</v>
      </c>
      <c r="I83" s="55">
        <v>1</v>
      </c>
      <c r="J83" s="55">
        <v>0</v>
      </c>
      <c r="K83" s="41">
        <v>1</v>
      </c>
      <c r="L83" s="41">
        <v>0</v>
      </c>
      <c r="M83" s="55">
        <v>10</v>
      </c>
      <c r="N83" s="55">
        <v>7</v>
      </c>
      <c r="O83" s="41">
        <v>0</v>
      </c>
      <c r="P83" s="58">
        <v>1</v>
      </c>
      <c r="Q83" s="65">
        <v>0</v>
      </c>
      <c r="R83" s="55">
        <v>1</v>
      </c>
      <c r="S83" s="55">
        <v>0</v>
      </c>
      <c r="T83" s="65">
        <v>0</v>
      </c>
      <c r="U83" s="65">
        <v>0</v>
      </c>
      <c r="V83" s="84">
        <v>0</v>
      </c>
      <c r="W83" s="84">
        <v>0</v>
      </c>
    </row>
    <row r="84" spans="1:23" s="19" customFormat="1" ht="12.75" customHeight="1">
      <c r="A84" s="53" t="s">
        <v>87</v>
      </c>
      <c r="B84" s="54"/>
      <c r="C84" s="40">
        <f>D84+E84</f>
        <v>21</v>
      </c>
      <c r="D84" s="40">
        <f>F84+I84+M84+O84+T84+H84+K84+R84</f>
        <v>15</v>
      </c>
      <c r="E84" s="40">
        <f>G84+J84+N84+P84+Q84+S84+U84+L84</f>
        <v>6</v>
      </c>
      <c r="F84" s="55">
        <v>1</v>
      </c>
      <c r="G84" s="55">
        <v>0</v>
      </c>
      <c r="H84" s="41">
        <v>0</v>
      </c>
      <c r="I84" s="55">
        <v>1</v>
      </c>
      <c r="J84" s="55">
        <v>0</v>
      </c>
      <c r="K84" s="41">
        <v>1</v>
      </c>
      <c r="L84" s="41">
        <v>0</v>
      </c>
      <c r="M84" s="55">
        <v>12</v>
      </c>
      <c r="N84" s="55">
        <v>4</v>
      </c>
      <c r="O84" s="41">
        <v>0</v>
      </c>
      <c r="P84" s="58">
        <v>1</v>
      </c>
      <c r="Q84" s="65">
        <v>0</v>
      </c>
      <c r="R84" s="55">
        <v>0</v>
      </c>
      <c r="S84" s="55">
        <v>1</v>
      </c>
      <c r="T84" s="65">
        <v>0</v>
      </c>
      <c r="U84" s="65">
        <v>0</v>
      </c>
      <c r="V84" s="84">
        <v>0</v>
      </c>
      <c r="W84" s="84">
        <v>0</v>
      </c>
    </row>
    <row r="85" spans="1:23" s="19" customFormat="1" ht="12.75" customHeight="1">
      <c r="A85" s="53" t="s">
        <v>88</v>
      </c>
      <c r="B85" s="54"/>
      <c r="C85" s="40">
        <f>D85+E85</f>
        <v>47</v>
      </c>
      <c r="D85" s="40">
        <f>F85+I85+M85+O85+T85+H85+K85+R85</f>
        <v>30</v>
      </c>
      <c r="E85" s="40">
        <f>G85+J85+N85+P85+Q85+S85+U85+L85</f>
        <v>17</v>
      </c>
      <c r="F85" s="55">
        <v>4</v>
      </c>
      <c r="G85" s="55">
        <v>0</v>
      </c>
      <c r="H85" s="41">
        <v>0</v>
      </c>
      <c r="I85" s="55">
        <v>4</v>
      </c>
      <c r="J85" s="55">
        <v>0</v>
      </c>
      <c r="K85" s="41">
        <v>0</v>
      </c>
      <c r="L85" s="41">
        <v>0</v>
      </c>
      <c r="M85" s="55">
        <v>22</v>
      </c>
      <c r="N85" s="55">
        <v>13</v>
      </c>
      <c r="O85" s="41">
        <v>0</v>
      </c>
      <c r="P85" s="58">
        <v>4</v>
      </c>
      <c r="Q85" s="65">
        <v>0</v>
      </c>
      <c r="R85" s="55">
        <v>0</v>
      </c>
      <c r="S85" s="55">
        <v>0</v>
      </c>
      <c r="T85" s="65">
        <v>0</v>
      </c>
      <c r="U85" s="65">
        <v>0</v>
      </c>
      <c r="V85" s="84">
        <v>0</v>
      </c>
      <c r="W85" s="84">
        <v>0</v>
      </c>
    </row>
    <row r="86" spans="1:23" s="19" customFormat="1" ht="12.75" customHeight="1">
      <c r="A86" s="53" t="s">
        <v>89</v>
      </c>
      <c r="B86" s="54"/>
      <c r="C86" s="40">
        <f>D86+E86</f>
        <v>12</v>
      </c>
      <c r="D86" s="40">
        <f>F86+I86+M86+O86+T86+H86+K86+R86</f>
        <v>7</v>
      </c>
      <c r="E86" s="40">
        <f>G86+J86+N86+P86+Q86+S86+U86+L86</f>
        <v>5</v>
      </c>
      <c r="F86" s="55">
        <v>1</v>
      </c>
      <c r="G86" s="55">
        <v>0</v>
      </c>
      <c r="H86" s="41">
        <v>0</v>
      </c>
      <c r="I86" s="55">
        <v>1</v>
      </c>
      <c r="J86" s="55">
        <v>0</v>
      </c>
      <c r="K86" s="41">
        <v>0</v>
      </c>
      <c r="L86" s="41">
        <v>0</v>
      </c>
      <c r="M86" s="55">
        <v>5</v>
      </c>
      <c r="N86" s="55">
        <v>4</v>
      </c>
      <c r="O86" s="41">
        <v>0</v>
      </c>
      <c r="P86" s="58">
        <v>1</v>
      </c>
      <c r="Q86" s="65">
        <v>0</v>
      </c>
      <c r="R86" s="55">
        <v>0</v>
      </c>
      <c r="S86" s="55">
        <v>0</v>
      </c>
      <c r="T86" s="65">
        <v>0</v>
      </c>
      <c r="U86" s="65">
        <v>0</v>
      </c>
      <c r="V86" s="84">
        <v>0</v>
      </c>
      <c r="W86" s="84">
        <v>0</v>
      </c>
    </row>
    <row r="87" spans="1:23" s="19" customFormat="1" ht="18.75" customHeight="1">
      <c r="A87" s="85" t="s">
        <v>90</v>
      </c>
      <c r="B87" s="54"/>
      <c r="C87" s="66"/>
      <c r="D87" s="66"/>
      <c r="E87" s="40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</row>
    <row r="88" spans="1:23" s="19" customFormat="1" ht="12.75" customHeight="1">
      <c r="A88" s="53" t="s">
        <v>91</v>
      </c>
      <c r="B88" s="54"/>
      <c r="C88" s="40">
        <f>D88+E88</f>
        <v>27</v>
      </c>
      <c r="D88" s="40">
        <f>F88+I88+M88+O88+T88+H88+K88+R88</f>
        <v>16</v>
      </c>
      <c r="E88" s="40">
        <f>G88+J88+N88+P88+Q88+S88+U88+L88</f>
        <v>11</v>
      </c>
      <c r="F88" s="55">
        <v>1</v>
      </c>
      <c r="G88" s="55">
        <v>0</v>
      </c>
      <c r="H88" s="41">
        <v>0</v>
      </c>
      <c r="I88" s="55">
        <v>1</v>
      </c>
      <c r="J88" s="55">
        <v>0</v>
      </c>
      <c r="K88" s="41">
        <v>0</v>
      </c>
      <c r="L88" s="41">
        <v>0</v>
      </c>
      <c r="M88" s="55">
        <v>14</v>
      </c>
      <c r="N88" s="55">
        <v>9</v>
      </c>
      <c r="O88" s="41">
        <v>0</v>
      </c>
      <c r="P88" s="41">
        <v>1</v>
      </c>
      <c r="Q88" s="65">
        <v>0</v>
      </c>
      <c r="R88" s="55">
        <v>0</v>
      </c>
      <c r="S88" s="55">
        <v>1</v>
      </c>
      <c r="T88" s="65">
        <v>0</v>
      </c>
      <c r="U88" s="65">
        <v>0</v>
      </c>
      <c r="V88" s="84">
        <v>0</v>
      </c>
      <c r="W88" s="84">
        <v>0</v>
      </c>
    </row>
    <row r="89" spans="1:23" s="19" customFormat="1" ht="12.75" customHeight="1">
      <c r="A89" s="53" t="s">
        <v>92</v>
      </c>
      <c r="B89" s="54"/>
      <c r="C89" s="40">
        <f>D89+E89</f>
        <v>39</v>
      </c>
      <c r="D89" s="40">
        <f>F89+I89+M89+O89+T89+H89+K89+R89</f>
        <v>23</v>
      </c>
      <c r="E89" s="40">
        <f>G89+J89+N89+P89+Q89+S89+U89+L89</f>
        <v>16</v>
      </c>
      <c r="F89" s="55">
        <v>2</v>
      </c>
      <c r="G89" s="55">
        <v>0</v>
      </c>
      <c r="H89" s="41">
        <v>0</v>
      </c>
      <c r="I89" s="55">
        <v>2</v>
      </c>
      <c r="J89" s="55">
        <v>0</v>
      </c>
      <c r="K89" s="41">
        <v>0</v>
      </c>
      <c r="L89" s="41">
        <v>0</v>
      </c>
      <c r="M89" s="55">
        <v>19</v>
      </c>
      <c r="N89" s="55">
        <v>13</v>
      </c>
      <c r="O89" s="41">
        <v>0</v>
      </c>
      <c r="P89" s="58">
        <v>2</v>
      </c>
      <c r="Q89" s="65">
        <v>0</v>
      </c>
      <c r="R89" s="55">
        <v>0</v>
      </c>
      <c r="S89" s="55">
        <v>1</v>
      </c>
      <c r="T89" s="65">
        <v>0</v>
      </c>
      <c r="U89" s="65">
        <v>0</v>
      </c>
      <c r="V89" s="84">
        <v>0</v>
      </c>
      <c r="W89" s="84">
        <v>0</v>
      </c>
    </row>
    <row r="90" spans="1:23" s="19" customFormat="1" ht="12.75" customHeight="1">
      <c r="A90" s="53" t="s">
        <v>93</v>
      </c>
      <c r="B90" s="54"/>
      <c r="C90" s="40">
        <f>D90+E90</f>
        <v>64</v>
      </c>
      <c r="D90" s="40">
        <f>F90+I90+M90+O90+T90+H90+K90+R90</f>
        <v>39</v>
      </c>
      <c r="E90" s="40">
        <f>G90+J90+N90+P90+Q90+S90+U90+L90</f>
        <v>25</v>
      </c>
      <c r="F90" s="55">
        <v>2</v>
      </c>
      <c r="G90" s="55">
        <v>0</v>
      </c>
      <c r="H90" s="41">
        <v>0</v>
      </c>
      <c r="I90" s="55">
        <v>2</v>
      </c>
      <c r="J90" s="55">
        <v>0</v>
      </c>
      <c r="K90" s="41">
        <v>1</v>
      </c>
      <c r="L90" s="41">
        <v>0</v>
      </c>
      <c r="M90" s="55">
        <v>34</v>
      </c>
      <c r="N90" s="55">
        <v>23</v>
      </c>
      <c r="O90" s="41">
        <v>0</v>
      </c>
      <c r="P90" s="58">
        <v>2</v>
      </c>
      <c r="Q90" s="65">
        <v>0</v>
      </c>
      <c r="R90" s="55">
        <v>0</v>
      </c>
      <c r="S90" s="55">
        <v>0</v>
      </c>
      <c r="T90" s="65">
        <v>0</v>
      </c>
      <c r="U90" s="65">
        <v>0</v>
      </c>
      <c r="V90" s="84">
        <v>0</v>
      </c>
      <c r="W90" s="84">
        <v>0</v>
      </c>
    </row>
    <row r="91" spans="1:23" s="19" customFormat="1" ht="18.75" customHeight="1">
      <c r="A91" s="85" t="s">
        <v>94</v>
      </c>
      <c r="B91" s="54"/>
      <c r="C91" s="40"/>
      <c r="D91" s="40"/>
      <c r="E91" s="40"/>
      <c r="F91" s="55"/>
      <c r="G91" s="55"/>
      <c r="H91" s="41"/>
      <c r="I91" s="55"/>
      <c r="J91" s="55"/>
      <c r="K91" s="41"/>
      <c r="L91" s="41"/>
      <c r="M91" s="55"/>
      <c r="N91" s="55"/>
      <c r="O91" s="41"/>
      <c r="P91" s="58"/>
      <c r="Q91" s="65"/>
      <c r="R91" s="55"/>
      <c r="S91" s="55"/>
      <c r="T91" s="65"/>
      <c r="U91" s="65"/>
      <c r="V91" s="66"/>
      <c r="W91" s="66"/>
    </row>
    <row r="92" spans="1:23" s="19" customFormat="1" ht="12.75" customHeight="1">
      <c r="A92" s="53" t="s">
        <v>95</v>
      </c>
      <c r="B92" s="54"/>
      <c r="C92" s="40">
        <f>D92+E92</f>
        <v>75</v>
      </c>
      <c r="D92" s="40">
        <f>F92+I92+M92+O92+T92+H92+K92+R92</f>
        <v>45</v>
      </c>
      <c r="E92" s="40">
        <f>G92+J92+N92+P92+Q92+S92+U92+L92</f>
        <v>30</v>
      </c>
      <c r="F92" s="55">
        <v>3</v>
      </c>
      <c r="G92" s="55">
        <v>0</v>
      </c>
      <c r="H92" s="41">
        <v>0</v>
      </c>
      <c r="I92" s="55">
        <v>3</v>
      </c>
      <c r="J92" s="55">
        <v>0</v>
      </c>
      <c r="K92" s="41">
        <v>0</v>
      </c>
      <c r="L92" s="41">
        <v>0</v>
      </c>
      <c r="M92" s="55">
        <v>39</v>
      </c>
      <c r="N92" s="55">
        <v>27</v>
      </c>
      <c r="O92" s="41">
        <v>0</v>
      </c>
      <c r="P92" s="58">
        <v>3</v>
      </c>
      <c r="Q92" s="65">
        <v>0</v>
      </c>
      <c r="R92" s="55">
        <v>0</v>
      </c>
      <c r="S92" s="55">
        <v>0</v>
      </c>
      <c r="T92" s="65">
        <v>0</v>
      </c>
      <c r="U92" s="65">
        <v>0</v>
      </c>
      <c r="V92" s="84">
        <v>0</v>
      </c>
      <c r="W92" s="84">
        <v>0</v>
      </c>
    </row>
    <row r="93" spans="1:23" s="19" customFormat="1" ht="18.75" customHeight="1">
      <c r="A93" s="85" t="s">
        <v>96</v>
      </c>
      <c r="B93" s="54"/>
      <c r="C93" s="40"/>
      <c r="D93" s="40"/>
      <c r="E93" s="40"/>
      <c r="F93" s="55"/>
      <c r="G93" s="55"/>
      <c r="H93" s="41"/>
      <c r="I93" s="55"/>
      <c r="J93" s="55"/>
      <c r="K93" s="41" t="s">
        <v>117</v>
      </c>
      <c r="L93" s="41" t="s">
        <v>117</v>
      </c>
      <c r="M93" s="55"/>
      <c r="N93" s="55"/>
      <c r="O93" s="41"/>
      <c r="P93" s="58"/>
      <c r="Q93" s="65"/>
      <c r="R93" s="55"/>
      <c r="S93" s="55"/>
      <c r="T93" s="65"/>
      <c r="U93" s="65"/>
      <c r="V93" s="66"/>
      <c r="W93" s="66"/>
    </row>
    <row r="94" spans="1:23" s="19" customFormat="1" ht="12.75" customHeight="1">
      <c r="A94" s="53" t="s">
        <v>97</v>
      </c>
      <c r="B94" s="54"/>
      <c r="C94" s="40">
        <f>D94+E94</f>
        <v>61</v>
      </c>
      <c r="D94" s="40">
        <f>F94+I94+M94+O94+T94+H94+K94+R94</f>
        <v>35</v>
      </c>
      <c r="E94" s="40">
        <f>G94+J94+N94+P94+Q94+S94+U94+L94</f>
        <v>26</v>
      </c>
      <c r="F94" s="55">
        <v>3</v>
      </c>
      <c r="G94" s="55">
        <v>0</v>
      </c>
      <c r="H94" s="41">
        <v>0</v>
      </c>
      <c r="I94" s="55">
        <v>2</v>
      </c>
      <c r="J94" s="55">
        <v>1</v>
      </c>
      <c r="K94" s="41">
        <v>0</v>
      </c>
      <c r="L94" s="41">
        <v>0</v>
      </c>
      <c r="M94" s="55">
        <v>30</v>
      </c>
      <c r="N94" s="55">
        <v>22</v>
      </c>
      <c r="O94" s="41">
        <v>0</v>
      </c>
      <c r="P94" s="58">
        <v>3</v>
      </c>
      <c r="Q94" s="65">
        <v>0</v>
      </c>
      <c r="R94" s="55">
        <v>0</v>
      </c>
      <c r="S94" s="55">
        <v>0</v>
      </c>
      <c r="T94" s="65">
        <v>0</v>
      </c>
      <c r="U94" s="65">
        <v>0</v>
      </c>
      <c r="V94" s="84">
        <v>0</v>
      </c>
      <c r="W94" s="84">
        <v>0</v>
      </c>
    </row>
    <row r="95" spans="1:23" s="19" customFormat="1" ht="12.75" customHeight="1">
      <c r="A95" s="53" t="s">
        <v>98</v>
      </c>
      <c r="B95" s="54"/>
      <c r="C95" s="40">
        <f>D95+E95</f>
        <v>85</v>
      </c>
      <c r="D95" s="40">
        <f>F95+I95+M95+O95+T95+H95+K95+R95</f>
        <v>52</v>
      </c>
      <c r="E95" s="40">
        <f>G95+J95+N95+P95+Q95+S95+U95+L95</f>
        <v>33</v>
      </c>
      <c r="F95" s="55">
        <v>4</v>
      </c>
      <c r="G95" s="55">
        <v>0</v>
      </c>
      <c r="H95" s="41">
        <v>0</v>
      </c>
      <c r="I95" s="55">
        <v>4</v>
      </c>
      <c r="J95" s="55">
        <v>0</v>
      </c>
      <c r="K95" s="41">
        <v>2</v>
      </c>
      <c r="L95" s="41">
        <v>0</v>
      </c>
      <c r="M95" s="55">
        <v>42</v>
      </c>
      <c r="N95" s="55">
        <v>29</v>
      </c>
      <c r="O95" s="41">
        <v>0</v>
      </c>
      <c r="P95" s="58">
        <v>4</v>
      </c>
      <c r="Q95" s="65">
        <v>0</v>
      </c>
      <c r="R95" s="55">
        <v>0</v>
      </c>
      <c r="S95" s="55">
        <v>0</v>
      </c>
      <c r="T95" s="65">
        <v>0</v>
      </c>
      <c r="U95" s="65">
        <v>0</v>
      </c>
      <c r="V95" s="84">
        <v>0</v>
      </c>
      <c r="W95" s="84">
        <v>0</v>
      </c>
    </row>
    <row r="96" spans="1:23" s="19" customFormat="1" ht="18.75" customHeight="1">
      <c r="A96" s="85" t="s">
        <v>99</v>
      </c>
      <c r="B96" s="54"/>
      <c r="C96" s="40"/>
      <c r="D96" s="40"/>
      <c r="E96" s="40"/>
      <c r="F96" s="55"/>
      <c r="G96" s="55"/>
      <c r="H96" s="41"/>
      <c r="I96" s="55"/>
      <c r="J96" s="55"/>
      <c r="K96" s="41"/>
      <c r="L96" s="41"/>
      <c r="M96" s="55"/>
      <c r="N96" s="55"/>
      <c r="O96" s="41"/>
      <c r="P96" s="58"/>
      <c r="Q96" s="65"/>
      <c r="R96" s="65"/>
      <c r="S96" s="65"/>
      <c r="T96" s="65"/>
      <c r="U96" s="65"/>
      <c r="V96" s="66"/>
      <c r="W96" s="66"/>
    </row>
    <row r="97" spans="1:23" s="19" customFormat="1" ht="12.75" customHeight="1">
      <c r="A97" s="53" t="s">
        <v>100</v>
      </c>
      <c r="B97" s="54"/>
      <c r="C97" s="40">
        <f>D97+E97</f>
        <v>82</v>
      </c>
      <c r="D97" s="40">
        <f>F97+I97+M97+O97+T97+H97+K97+R97</f>
        <v>50</v>
      </c>
      <c r="E97" s="40">
        <f>G97+J97+N97+P97+Q97+S97+U97+L97</f>
        <v>32</v>
      </c>
      <c r="F97" s="55">
        <v>3</v>
      </c>
      <c r="G97" s="55">
        <v>0</v>
      </c>
      <c r="H97" s="41">
        <v>1</v>
      </c>
      <c r="I97" s="55">
        <v>3</v>
      </c>
      <c r="J97" s="55">
        <v>0</v>
      </c>
      <c r="K97" s="41">
        <v>2</v>
      </c>
      <c r="L97" s="41">
        <v>0</v>
      </c>
      <c r="M97" s="55">
        <v>41</v>
      </c>
      <c r="N97" s="55">
        <v>28</v>
      </c>
      <c r="O97" s="41">
        <v>0</v>
      </c>
      <c r="P97" s="58">
        <v>4</v>
      </c>
      <c r="Q97" s="65">
        <v>0</v>
      </c>
      <c r="R97" s="55">
        <v>0</v>
      </c>
      <c r="S97" s="55">
        <v>0</v>
      </c>
      <c r="T97" s="65">
        <v>0</v>
      </c>
      <c r="U97" s="65">
        <v>0</v>
      </c>
      <c r="V97" s="84">
        <v>0</v>
      </c>
      <c r="W97" s="84">
        <v>0</v>
      </c>
    </row>
    <row r="98" spans="1:23" s="19" customFormat="1" ht="12.75" customHeight="1">
      <c r="A98" s="53" t="s">
        <v>101</v>
      </c>
      <c r="B98" s="54"/>
      <c r="C98" s="40">
        <f>D98+E98</f>
        <v>57</v>
      </c>
      <c r="D98" s="40">
        <f>F98+I98+M98+O98+T98+H98+K98+R98</f>
        <v>39</v>
      </c>
      <c r="E98" s="40">
        <f>G98+J98+N98+P98+Q98+S98+U98+L98</f>
        <v>18</v>
      </c>
      <c r="F98" s="55">
        <v>2</v>
      </c>
      <c r="G98" s="55">
        <v>0</v>
      </c>
      <c r="H98" s="41">
        <v>0</v>
      </c>
      <c r="I98" s="55">
        <v>2</v>
      </c>
      <c r="J98" s="55">
        <v>0</v>
      </c>
      <c r="K98" s="41">
        <v>1</v>
      </c>
      <c r="L98" s="41">
        <v>0</v>
      </c>
      <c r="M98" s="55">
        <v>34</v>
      </c>
      <c r="N98" s="55">
        <v>16</v>
      </c>
      <c r="O98" s="41">
        <v>0</v>
      </c>
      <c r="P98" s="58">
        <v>2</v>
      </c>
      <c r="Q98" s="65">
        <v>0</v>
      </c>
      <c r="R98" s="55">
        <v>0</v>
      </c>
      <c r="S98" s="55">
        <v>0</v>
      </c>
      <c r="T98" s="65">
        <v>0</v>
      </c>
      <c r="U98" s="65">
        <v>0</v>
      </c>
      <c r="V98" s="84">
        <v>0</v>
      </c>
      <c r="W98" s="84">
        <v>0</v>
      </c>
    </row>
    <row r="99" spans="1:23" s="18" customFormat="1" ht="6" customHeight="1">
      <c r="A99" s="67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70"/>
      <c r="P99" s="71"/>
      <c r="Q99" s="70"/>
      <c r="R99" s="70"/>
      <c r="S99" s="69"/>
      <c r="T99" s="70"/>
      <c r="U99" s="70"/>
      <c r="V99" s="87"/>
      <c r="W99" s="87"/>
    </row>
    <row r="100" spans="1:23" s="22" customFormat="1" ht="13.5">
      <c r="A100" s="88" t="s">
        <v>22</v>
      </c>
      <c r="B100" s="89"/>
      <c r="C100" s="90"/>
      <c r="D100" s="90"/>
      <c r="E100" s="90"/>
      <c r="F100" s="90"/>
      <c r="G100" s="90"/>
      <c r="H100" s="90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75"/>
      <c r="V100" s="75"/>
      <c r="W100" s="75"/>
    </row>
    <row r="101" spans="1:25" s="26" customFormat="1" ht="18.75" customHeight="1">
      <c r="A101" s="34" t="s">
        <v>17</v>
      </c>
      <c r="B101" s="91"/>
      <c r="C101" s="92"/>
      <c r="D101" s="91"/>
      <c r="E101" s="91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25"/>
      <c r="Y101" s="25"/>
    </row>
    <row r="102" spans="1:25" s="29" customFormat="1" ht="12.75" customHeight="1">
      <c r="A102" s="56" t="s">
        <v>19</v>
      </c>
      <c r="B102" s="94"/>
      <c r="C102" s="40">
        <f>D102+E102</f>
        <v>28</v>
      </c>
      <c r="D102" s="40">
        <f>F102+I102+M102+O102+T102+H102+K102+R102</f>
        <v>21</v>
      </c>
      <c r="E102" s="40">
        <f>G102+J102+N102+P102+Q102+S102+U102</f>
        <v>7</v>
      </c>
      <c r="F102" s="64">
        <v>0</v>
      </c>
      <c r="G102" s="64">
        <v>0</v>
      </c>
      <c r="H102" s="64">
        <v>1</v>
      </c>
      <c r="I102" s="64">
        <v>0</v>
      </c>
      <c r="J102" s="64">
        <v>0</v>
      </c>
      <c r="K102" s="64">
        <v>1</v>
      </c>
      <c r="L102" s="64">
        <v>0</v>
      </c>
      <c r="M102" s="64">
        <v>19</v>
      </c>
      <c r="N102" s="64">
        <v>6</v>
      </c>
      <c r="O102" s="64">
        <v>0</v>
      </c>
      <c r="P102" s="64">
        <v>1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113">
        <v>0</v>
      </c>
      <c r="W102" s="113">
        <v>0</v>
      </c>
      <c r="X102" s="15"/>
      <c r="Y102" s="28"/>
    </row>
    <row r="103" spans="1:25" s="30" customFormat="1" ht="18.75" customHeight="1">
      <c r="A103" s="35" t="s">
        <v>18</v>
      </c>
      <c r="B103" s="95"/>
      <c r="C103" s="96"/>
      <c r="D103" s="95"/>
      <c r="E103" s="9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113"/>
      <c r="W103" s="113"/>
      <c r="X103" s="16"/>
      <c r="Y103" s="16"/>
    </row>
    <row r="104" spans="1:25" s="29" customFormat="1" ht="12.75" customHeight="1">
      <c r="A104" s="97" t="s">
        <v>19</v>
      </c>
      <c r="B104" s="94"/>
      <c r="C104" s="40">
        <f aca="true" t="shared" si="12" ref="C104:C115">D104+E104</f>
        <v>199</v>
      </c>
      <c r="D104" s="40">
        <f>F104+I104+M104+O104+T104+H104+K104+R104</f>
        <v>134</v>
      </c>
      <c r="E104" s="40">
        <f aca="true" t="shared" si="13" ref="E104:E113">G104+J104+N104+P104+Q104+S104+U104</f>
        <v>65</v>
      </c>
      <c r="F104" s="55">
        <v>2</v>
      </c>
      <c r="G104" s="55">
        <v>0</v>
      </c>
      <c r="H104" s="65">
        <v>2</v>
      </c>
      <c r="I104" s="55">
        <v>5</v>
      </c>
      <c r="J104" s="55">
        <v>0</v>
      </c>
      <c r="K104" s="65">
        <v>0</v>
      </c>
      <c r="L104" s="65">
        <v>0</v>
      </c>
      <c r="M104" s="55">
        <v>109</v>
      </c>
      <c r="N104" s="55">
        <v>48</v>
      </c>
      <c r="O104" s="41">
        <v>0</v>
      </c>
      <c r="P104" s="58">
        <v>4</v>
      </c>
      <c r="Q104" s="65">
        <v>0</v>
      </c>
      <c r="R104" s="55">
        <v>0</v>
      </c>
      <c r="S104" s="55">
        <v>0</v>
      </c>
      <c r="T104" s="65">
        <v>16</v>
      </c>
      <c r="U104" s="65">
        <v>13</v>
      </c>
      <c r="V104" s="113">
        <v>0</v>
      </c>
      <c r="W104" s="113">
        <v>0</v>
      </c>
      <c r="X104" s="15"/>
      <c r="Y104" s="28"/>
    </row>
    <row r="105" spans="1:25" s="29" customFormat="1" ht="12.75" customHeight="1">
      <c r="A105" s="95" t="s">
        <v>108</v>
      </c>
      <c r="B105" s="94"/>
      <c r="C105" s="40">
        <f t="shared" si="12"/>
        <v>104</v>
      </c>
      <c r="D105" s="40">
        <f aca="true" t="shared" si="14" ref="D105:D115">F105+I105+M105+O105+T105+H105+K105+R105</f>
        <v>84</v>
      </c>
      <c r="E105" s="40">
        <f t="shared" si="13"/>
        <v>20</v>
      </c>
      <c r="F105" s="55">
        <v>1</v>
      </c>
      <c r="G105" s="55">
        <v>0</v>
      </c>
      <c r="H105" s="65">
        <v>1</v>
      </c>
      <c r="I105" s="55">
        <v>3</v>
      </c>
      <c r="J105" s="55">
        <v>0</v>
      </c>
      <c r="K105" s="65">
        <v>0</v>
      </c>
      <c r="L105" s="65">
        <v>0</v>
      </c>
      <c r="M105" s="55">
        <v>74</v>
      </c>
      <c r="N105" s="55">
        <v>16</v>
      </c>
      <c r="O105" s="41">
        <v>0</v>
      </c>
      <c r="P105" s="58">
        <v>1</v>
      </c>
      <c r="Q105" s="65">
        <v>0</v>
      </c>
      <c r="R105" s="55">
        <v>0</v>
      </c>
      <c r="S105" s="55">
        <v>0</v>
      </c>
      <c r="T105" s="65">
        <v>5</v>
      </c>
      <c r="U105" s="65">
        <v>3</v>
      </c>
      <c r="V105" s="113">
        <v>0</v>
      </c>
      <c r="W105" s="113">
        <v>0</v>
      </c>
      <c r="X105" s="15"/>
      <c r="Y105" s="28"/>
    </row>
    <row r="106" spans="1:25" s="29" customFormat="1" ht="12.75" customHeight="1">
      <c r="A106" s="95" t="s">
        <v>109</v>
      </c>
      <c r="B106" s="94"/>
      <c r="C106" s="40">
        <f t="shared" si="12"/>
        <v>33</v>
      </c>
      <c r="D106" s="40">
        <f t="shared" si="14"/>
        <v>21</v>
      </c>
      <c r="E106" s="40">
        <f t="shared" si="13"/>
        <v>12</v>
      </c>
      <c r="F106" s="55">
        <v>2</v>
      </c>
      <c r="G106" s="55">
        <v>0</v>
      </c>
      <c r="H106" s="65">
        <v>0</v>
      </c>
      <c r="I106" s="55">
        <v>2</v>
      </c>
      <c r="J106" s="55">
        <v>0</v>
      </c>
      <c r="K106" s="65">
        <v>0</v>
      </c>
      <c r="L106" s="65">
        <v>0</v>
      </c>
      <c r="M106" s="55">
        <v>15</v>
      </c>
      <c r="N106" s="55">
        <v>10</v>
      </c>
      <c r="O106" s="41">
        <v>1</v>
      </c>
      <c r="P106" s="65">
        <v>0</v>
      </c>
      <c r="Q106" s="65">
        <v>0</v>
      </c>
      <c r="R106" s="55">
        <v>0</v>
      </c>
      <c r="S106" s="55">
        <v>0</v>
      </c>
      <c r="T106" s="65">
        <v>1</v>
      </c>
      <c r="U106" s="65">
        <v>2</v>
      </c>
      <c r="V106" s="113">
        <v>0</v>
      </c>
      <c r="W106" s="113">
        <v>0</v>
      </c>
      <c r="X106" s="15"/>
      <c r="Y106" s="28"/>
    </row>
    <row r="107" spans="1:25" s="29" customFormat="1" ht="12.75" customHeight="1">
      <c r="A107" s="95" t="s">
        <v>41</v>
      </c>
      <c r="B107" s="94"/>
      <c r="C107" s="40">
        <f t="shared" si="12"/>
        <v>23</v>
      </c>
      <c r="D107" s="40">
        <f t="shared" si="14"/>
        <v>14</v>
      </c>
      <c r="E107" s="40">
        <f t="shared" si="13"/>
        <v>9</v>
      </c>
      <c r="F107" s="55">
        <v>0</v>
      </c>
      <c r="G107" s="55">
        <v>0</v>
      </c>
      <c r="H107" s="65">
        <v>0</v>
      </c>
      <c r="I107" s="55">
        <v>1</v>
      </c>
      <c r="J107" s="55">
        <v>0</v>
      </c>
      <c r="K107" s="65">
        <v>0</v>
      </c>
      <c r="L107" s="65">
        <v>0</v>
      </c>
      <c r="M107" s="55">
        <v>12</v>
      </c>
      <c r="N107" s="55">
        <v>6</v>
      </c>
      <c r="O107" s="41">
        <v>0</v>
      </c>
      <c r="P107" s="65">
        <v>1</v>
      </c>
      <c r="Q107" s="65">
        <v>0</v>
      </c>
      <c r="R107" s="55">
        <v>0</v>
      </c>
      <c r="S107" s="55">
        <v>0</v>
      </c>
      <c r="T107" s="65">
        <v>1</v>
      </c>
      <c r="U107" s="65">
        <v>2</v>
      </c>
      <c r="V107" s="113">
        <v>0</v>
      </c>
      <c r="W107" s="113">
        <v>0</v>
      </c>
      <c r="X107" s="15"/>
      <c r="Y107" s="28"/>
    </row>
    <row r="108" spans="1:25" s="29" customFormat="1" ht="12.75" customHeight="1">
      <c r="A108" s="95" t="s">
        <v>42</v>
      </c>
      <c r="B108" s="94"/>
      <c r="C108" s="40">
        <f t="shared" si="12"/>
        <v>14</v>
      </c>
      <c r="D108" s="40">
        <f t="shared" si="14"/>
        <v>8</v>
      </c>
      <c r="E108" s="40">
        <f t="shared" si="13"/>
        <v>6</v>
      </c>
      <c r="F108" s="55">
        <v>0</v>
      </c>
      <c r="G108" s="55">
        <v>0</v>
      </c>
      <c r="H108" s="65">
        <v>0</v>
      </c>
      <c r="I108" s="55">
        <v>1</v>
      </c>
      <c r="J108" s="55">
        <v>0</v>
      </c>
      <c r="K108" s="65">
        <v>0</v>
      </c>
      <c r="L108" s="65">
        <v>0</v>
      </c>
      <c r="M108" s="55">
        <v>5</v>
      </c>
      <c r="N108" s="55">
        <v>4</v>
      </c>
      <c r="O108" s="41">
        <v>0</v>
      </c>
      <c r="P108" s="58">
        <v>1</v>
      </c>
      <c r="Q108" s="65">
        <v>0</v>
      </c>
      <c r="R108" s="55">
        <v>0</v>
      </c>
      <c r="S108" s="55">
        <v>0</v>
      </c>
      <c r="T108" s="65">
        <v>2</v>
      </c>
      <c r="U108" s="65">
        <v>1</v>
      </c>
      <c r="V108" s="113">
        <v>0</v>
      </c>
      <c r="W108" s="113">
        <v>0</v>
      </c>
      <c r="X108" s="15"/>
      <c r="Y108" s="28"/>
    </row>
    <row r="109" spans="1:25" s="29" customFormat="1" ht="12.75" customHeight="1">
      <c r="A109" s="95" t="s">
        <v>20</v>
      </c>
      <c r="B109" s="94"/>
      <c r="C109" s="40">
        <f t="shared" si="12"/>
        <v>19</v>
      </c>
      <c r="D109" s="40">
        <f t="shared" si="14"/>
        <v>15</v>
      </c>
      <c r="E109" s="40">
        <f t="shared" si="13"/>
        <v>4</v>
      </c>
      <c r="F109" s="55">
        <v>0</v>
      </c>
      <c r="G109" s="55">
        <v>0</v>
      </c>
      <c r="H109" s="65">
        <v>0</v>
      </c>
      <c r="I109" s="55">
        <v>1</v>
      </c>
      <c r="J109" s="55">
        <v>0</v>
      </c>
      <c r="K109" s="65">
        <v>0</v>
      </c>
      <c r="L109" s="65">
        <v>0</v>
      </c>
      <c r="M109" s="55">
        <v>14</v>
      </c>
      <c r="N109" s="55">
        <v>4</v>
      </c>
      <c r="O109" s="41">
        <v>0</v>
      </c>
      <c r="P109" s="65">
        <v>0</v>
      </c>
      <c r="Q109" s="65">
        <v>0</v>
      </c>
      <c r="R109" s="55">
        <v>0</v>
      </c>
      <c r="S109" s="55">
        <v>0</v>
      </c>
      <c r="T109" s="65">
        <v>0</v>
      </c>
      <c r="U109" s="65">
        <v>0</v>
      </c>
      <c r="V109" s="113">
        <v>0</v>
      </c>
      <c r="W109" s="113">
        <v>0</v>
      </c>
      <c r="X109" s="15"/>
      <c r="Y109" s="28"/>
    </row>
    <row r="110" spans="1:25" s="29" customFormat="1" ht="12.75" customHeight="1">
      <c r="A110" s="95" t="s">
        <v>110</v>
      </c>
      <c r="B110" s="94"/>
      <c r="C110" s="40">
        <f t="shared" si="12"/>
        <v>32</v>
      </c>
      <c r="D110" s="40">
        <f t="shared" si="14"/>
        <v>20</v>
      </c>
      <c r="E110" s="40">
        <f t="shared" si="13"/>
        <v>12</v>
      </c>
      <c r="F110" s="55">
        <v>0</v>
      </c>
      <c r="G110" s="55">
        <v>0</v>
      </c>
      <c r="H110" s="65">
        <v>0</v>
      </c>
      <c r="I110" s="55">
        <v>1</v>
      </c>
      <c r="J110" s="55">
        <v>0</v>
      </c>
      <c r="K110" s="65">
        <v>2</v>
      </c>
      <c r="L110" s="65">
        <v>0</v>
      </c>
      <c r="M110" s="55">
        <v>14</v>
      </c>
      <c r="N110" s="55">
        <v>10</v>
      </c>
      <c r="O110" s="41">
        <v>0</v>
      </c>
      <c r="P110" s="58">
        <v>1</v>
      </c>
      <c r="Q110" s="65">
        <v>0</v>
      </c>
      <c r="R110" s="55">
        <v>0</v>
      </c>
      <c r="S110" s="55">
        <v>0</v>
      </c>
      <c r="T110" s="65">
        <v>3</v>
      </c>
      <c r="U110" s="65">
        <v>1</v>
      </c>
      <c r="V110" s="113">
        <v>0</v>
      </c>
      <c r="W110" s="113">
        <v>0</v>
      </c>
      <c r="X110" s="15"/>
      <c r="Y110" s="28"/>
    </row>
    <row r="111" spans="1:25" s="29" customFormat="1" ht="12.75" customHeight="1">
      <c r="A111" s="95" t="s">
        <v>111</v>
      </c>
      <c r="B111" s="94"/>
      <c r="C111" s="40">
        <f t="shared" si="12"/>
        <v>24</v>
      </c>
      <c r="D111" s="40">
        <f t="shared" si="14"/>
        <v>18</v>
      </c>
      <c r="E111" s="40">
        <f t="shared" si="13"/>
        <v>6</v>
      </c>
      <c r="F111" s="55">
        <v>0</v>
      </c>
      <c r="G111" s="55">
        <v>0</v>
      </c>
      <c r="H111" s="65">
        <v>0</v>
      </c>
      <c r="I111" s="55">
        <v>0</v>
      </c>
      <c r="J111" s="55">
        <v>0</v>
      </c>
      <c r="K111" s="65">
        <v>0</v>
      </c>
      <c r="L111" s="65">
        <v>0</v>
      </c>
      <c r="M111" s="55">
        <v>17</v>
      </c>
      <c r="N111" s="55">
        <v>6</v>
      </c>
      <c r="O111" s="41">
        <v>0</v>
      </c>
      <c r="P111" s="65">
        <v>0</v>
      </c>
      <c r="Q111" s="65">
        <v>0</v>
      </c>
      <c r="R111" s="55">
        <v>0</v>
      </c>
      <c r="S111" s="55">
        <v>0</v>
      </c>
      <c r="T111" s="65">
        <v>1</v>
      </c>
      <c r="U111" s="65">
        <v>0</v>
      </c>
      <c r="V111" s="113">
        <v>0</v>
      </c>
      <c r="W111" s="113">
        <v>0</v>
      </c>
      <c r="X111" s="15"/>
      <c r="Y111" s="28"/>
    </row>
    <row r="112" spans="1:25" s="29" customFormat="1" ht="12.75" customHeight="1">
      <c r="A112" s="95" t="s">
        <v>112</v>
      </c>
      <c r="B112" s="94"/>
      <c r="C112" s="40">
        <f t="shared" si="12"/>
        <v>34</v>
      </c>
      <c r="D112" s="40">
        <f t="shared" si="14"/>
        <v>26</v>
      </c>
      <c r="E112" s="40">
        <f t="shared" si="13"/>
        <v>8</v>
      </c>
      <c r="F112" s="55">
        <v>0</v>
      </c>
      <c r="G112" s="55">
        <v>0</v>
      </c>
      <c r="H112" s="65">
        <v>0</v>
      </c>
      <c r="I112" s="55">
        <v>0</v>
      </c>
      <c r="J112" s="55">
        <v>0</v>
      </c>
      <c r="K112" s="65">
        <v>0</v>
      </c>
      <c r="L112" s="65">
        <v>0</v>
      </c>
      <c r="M112" s="55">
        <v>26</v>
      </c>
      <c r="N112" s="55">
        <v>8</v>
      </c>
      <c r="O112" s="41">
        <v>0</v>
      </c>
      <c r="P112" s="65">
        <v>0</v>
      </c>
      <c r="Q112" s="65">
        <v>0</v>
      </c>
      <c r="R112" s="55">
        <v>0</v>
      </c>
      <c r="S112" s="55">
        <v>0</v>
      </c>
      <c r="T112" s="65">
        <v>0</v>
      </c>
      <c r="U112" s="65">
        <v>0</v>
      </c>
      <c r="V112" s="113">
        <v>0</v>
      </c>
      <c r="W112" s="113">
        <v>0</v>
      </c>
      <c r="X112" s="27"/>
      <c r="Y112" s="28"/>
    </row>
    <row r="113" spans="1:25" s="29" customFormat="1" ht="12.75" customHeight="1">
      <c r="A113" s="95" t="s">
        <v>21</v>
      </c>
      <c r="B113" s="94"/>
      <c r="C113" s="40">
        <f t="shared" si="12"/>
        <v>18</v>
      </c>
      <c r="D113" s="40">
        <f t="shared" si="14"/>
        <v>12</v>
      </c>
      <c r="E113" s="40">
        <f t="shared" si="13"/>
        <v>6</v>
      </c>
      <c r="F113" s="55">
        <v>0</v>
      </c>
      <c r="G113" s="55">
        <v>0</v>
      </c>
      <c r="H113" s="65">
        <v>1</v>
      </c>
      <c r="I113" s="55">
        <v>0</v>
      </c>
      <c r="J113" s="55">
        <v>0</v>
      </c>
      <c r="K113" s="65">
        <v>0</v>
      </c>
      <c r="L113" s="65">
        <v>0</v>
      </c>
      <c r="M113" s="55">
        <v>11</v>
      </c>
      <c r="N113" s="55">
        <v>5</v>
      </c>
      <c r="O113" s="41">
        <v>0</v>
      </c>
      <c r="P113" s="58">
        <v>1</v>
      </c>
      <c r="Q113" s="65">
        <v>0</v>
      </c>
      <c r="R113" s="55">
        <v>0</v>
      </c>
      <c r="S113" s="55">
        <v>0</v>
      </c>
      <c r="T113" s="65">
        <v>0</v>
      </c>
      <c r="U113" s="65">
        <v>0</v>
      </c>
      <c r="V113" s="113">
        <v>0</v>
      </c>
      <c r="W113" s="113">
        <v>0</v>
      </c>
      <c r="X113" s="15"/>
      <c r="Y113" s="28"/>
    </row>
    <row r="114" spans="1:25" s="29" customFormat="1" ht="12.75" customHeight="1">
      <c r="A114" s="95" t="s">
        <v>113</v>
      </c>
      <c r="B114" s="94"/>
      <c r="C114" s="40">
        <f t="shared" si="12"/>
        <v>21</v>
      </c>
      <c r="D114" s="40">
        <f t="shared" si="14"/>
        <v>7</v>
      </c>
      <c r="E114" s="40">
        <f>G114+J114+N114+P114+Q114+S114+U114+L114</f>
        <v>14</v>
      </c>
      <c r="F114" s="55">
        <v>0</v>
      </c>
      <c r="G114" s="55">
        <v>0</v>
      </c>
      <c r="H114" s="57">
        <v>0</v>
      </c>
      <c r="I114" s="55">
        <v>1</v>
      </c>
      <c r="J114" s="55">
        <v>0</v>
      </c>
      <c r="K114" s="57">
        <v>0</v>
      </c>
      <c r="L114" s="57">
        <v>1</v>
      </c>
      <c r="M114" s="55">
        <v>5</v>
      </c>
      <c r="N114" s="55">
        <v>13</v>
      </c>
      <c r="O114" s="41">
        <v>0</v>
      </c>
      <c r="P114" s="57">
        <v>0</v>
      </c>
      <c r="Q114" s="57">
        <v>0</v>
      </c>
      <c r="R114" s="55">
        <v>0</v>
      </c>
      <c r="S114" s="55">
        <v>0</v>
      </c>
      <c r="T114" s="57">
        <v>1</v>
      </c>
      <c r="U114" s="57">
        <v>0</v>
      </c>
      <c r="V114" s="113">
        <v>0</v>
      </c>
      <c r="W114" s="113">
        <v>0</v>
      </c>
      <c r="X114" s="15"/>
      <c r="Y114" s="28"/>
    </row>
    <row r="115" spans="1:25" s="33" customFormat="1" ht="12.75" customHeight="1">
      <c r="A115" s="98" t="s">
        <v>121</v>
      </c>
      <c r="B115" s="99"/>
      <c r="C115" s="111">
        <f t="shared" si="12"/>
        <v>4</v>
      </c>
      <c r="D115" s="100">
        <f t="shared" si="14"/>
        <v>4</v>
      </c>
      <c r="E115" s="100">
        <f>G115+J115+N115+P115+Q115+S115+U115</f>
        <v>0</v>
      </c>
      <c r="F115" s="101">
        <v>0</v>
      </c>
      <c r="G115" s="101">
        <v>0</v>
      </c>
      <c r="H115" s="103">
        <v>1</v>
      </c>
      <c r="I115" s="101">
        <v>0</v>
      </c>
      <c r="J115" s="101">
        <v>0</v>
      </c>
      <c r="K115" s="103">
        <v>0</v>
      </c>
      <c r="L115" s="103">
        <v>0</v>
      </c>
      <c r="M115" s="101">
        <v>3</v>
      </c>
      <c r="N115" s="101">
        <v>0</v>
      </c>
      <c r="O115" s="102">
        <v>0</v>
      </c>
      <c r="P115" s="103">
        <v>0</v>
      </c>
      <c r="Q115" s="103">
        <v>0</v>
      </c>
      <c r="R115" s="101">
        <v>0</v>
      </c>
      <c r="S115" s="101">
        <v>0</v>
      </c>
      <c r="T115" s="103">
        <v>0</v>
      </c>
      <c r="U115" s="103">
        <v>0</v>
      </c>
      <c r="V115" s="104">
        <v>0</v>
      </c>
      <c r="W115" s="104">
        <v>0</v>
      </c>
      <c r="X115" s="31"/>
      <c r="Y115" s="32"/>
    </row>
    <row r="116" spans="24:25" s="29" customFormat="1" ht="12.75" customHeight="1">
      <c r="X116" s="15"/>
      <c r="Y116" s="28"/>
    </row>
    <row r="117" spans="1:8" ht="13.5">
      <c r="A117" s="4"/>
      <c r="B117" s="4"/>
      <c r="C117" s="5"/>
      <c r="D117" s="5"/>
      <c r="E117" s="5"/>
      <c r="F117" s="5"/>
      <c r="G117" s="5"/>
      <c r="H117" s="5"/>
    </row>
  </sheetData>
  <sheetProtection/>
  <mergeCells count="17">
    <mergeCell ref="M2:V2"/>
    <mergeCell ref="M60:N60"/>
    <mergeCell ref="V3:W3"/>
    <mergeCell ref="V60:W60"/>
    <mergeCell ref="K3:L3"/>
    <mergeCell ref="K60:L60"/>
    <mergeCell ref="M3:N3"/>
    <mergeCell ref="R3:S3"/>
    <mergeCell ref="R60:S60"/>
    <mergeCell ref="A3:B4"/>
    <mergeCell ref="A60:B61"/>
    <mergeCell ref="C3:E3"/>
    <mergeCell ref="C60:E60"/>
    <mergeCell ref="F3:G3"/>
    <mergeCell ref="I3:J3"/>
    <mergeCell ref="F60:G60"/>
    <mergeCell ref="I60:J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&amp;P+65 -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2010-11-02T07:13:45Z</cp:lastPrinted>
  <dcterms:created xsi:type="dcterms:W3CDTF">1999-09-28T02:00:03Z</dcterms:created>
  <dcterms:modified xsi:type="dcterms:W3CDTF">2011-01-13T01:25:37Z</dcterms:modified>
  <cp:category/>
  <cp:version/>
  <cp:contentType/>
  <cp:contentStatus/>
</cp:coreProperties>
</file>