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26表" sheetId="1" r:id="rId1"/>
  </sheets>
  <definedNames>
    <definedName name="_xlnm.Print_Area" localSheetId="0">'第26表'!$A$1:$AB$120</definedName>
  </definedNames>
  <calcPr fullCalcOnLoad="1"/>
</workbook>
</file>

<file path=xl/sharedStrings.xml><?xml version="1.0" encoding="utf-8"?>
<sst xmlns="http://schemas.openxmlformats.org/spreadsheetml/2006/main" count="188" uniqueCount="130">
  <si>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</si>
  <si>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</si>
  <si>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</si>
  <si>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</si>
  <si>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</si>
  <si>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</si>
  <si>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</si>
  <si>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</si>
  <si>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</si>
  <si>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</si>
  <si>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</si>
  <si>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</si>
  <si>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</si>
  <si>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</si>
  <si>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</si>
  <si>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</si>
  <si>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</si>
  <si>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</si>
  <si>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学校図書館  事　務　員</t>
  </si>
  <si>
    <t>養 護 職 員(看護師等)</t>
  </si>
  <si>
    <t>学 校 栄 養  職    員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</si>
  <si>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</si>
  <si>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</si>
  <si>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</si>
  <si>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</si>
  <si>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</si>
  <si>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</si>
  <si>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</si>
  <si>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学校図書館  事　務　員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</si>
  <si>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</si>
  <si>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</si>
  <si>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</si>
  <si>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</si>
  <si>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</si>
  <si>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</si>
  <si>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</si>
  <si>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</si>
  <si>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</si>
  <si>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</si>
  <si>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</si>
  <si>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</si>
  <si>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</si>
  <si>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</si>
  <si>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</si>
  <si>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</si>
  <si>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</si>
  <si>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</si>
  <si>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</si>
  <si>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</si>
  <si>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</si>
  <si>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</si>
  <si>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</si>
  <si>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</si>
  <si>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</si>
  <si>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</si>
  <si>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</si>
  <si>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</si>
  <si>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</si>
  <si>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</si>
  <si>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</si>
  <si>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</si>
  <si>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</si>
  <si>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</si>
  <si>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</si>
  <si>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</si>
  <si>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</si>
  <si>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</si>
  <si>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</si>
  <si>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</si>
  <si>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</si>
  <si>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</si>
  <si>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</si>
  <si>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</si>
  <si>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</si>
  <si>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</si>
  <si>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</si>
  <si>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</si>
  <si>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</si>
  <si>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</si>
  <si>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</si>
  <si>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</si>
  <si>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</si>
  <si>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</si>
  <si>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</si>
  <si>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</si>
  <si>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</si>
  <si>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</si>
  <si>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</si>
  <si>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</si>
  <si>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</si>
  <si>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</si>
  <si>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</si>
  <si>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</si>
  <si>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</si>
  <si>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</si>
  <si>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</si>
  <si>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</si>
  <si>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</si>
  <si>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</si>
  <si>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</si>
  <si>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</si>
  <si>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</si>
  <si>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</si>
  <si>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</si>
  <si>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</si>
  <si>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</si>
  <si>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</si>
  <si>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</si>
  <si>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</si>
  <si>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</si>
  <si>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</si>
  <si>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</si>
  <si>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</si>
  <si>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</si>
  <si>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</si>
  <si>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</si>
  <si>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</si>
  <si>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</si>
  <si>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</si>
  <si>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</si>
  <si>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</si>
  <si>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市町村費負担教員のうち、法令で定める条件を満たさない者（注）</t>
  </si>
  <si>
    <t xml:space="preserve">  第２６表  　市 　 町 　 村 　 別</t>
  </si>
  <si>
    <t>東松山市</t>
  </si>
  <si>
    <t>注:法令に定める条件：１　給与を条例で定めている。　２　一般の公務員よりも優遇された、教育　　職の給料表を定めている。　３　条例で定めるところにより、教職調整額・義務教育等教員特別手当　</t>
  </si>
  <si>
    <t xml:space="preserve"> を支給している。４　任期なしフルタイム勤務の新任教職員に対しては初任　　者研修を実施している。</t>
  </si>
  <si>
    <r>
      <t>平成21</t>
    </r>
    <r>
      <rPr>
        <sz val="11"/>
        <rFont val="明朝"/>
        <family val="1"/>
      </rPr>
      <t>年度</t>
    </r>
  </si>
  <si>
    <t>平成22年度</t>
  </si>
  <si>
    <t>杉戸町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</si>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</sst>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12" xfId="0" applyNumberFormat="1" applyFont="1" applyFill="1" applyBorder="1" applyAlignment="1">
      <alignment horizontal="distributed"/>
    </xf>
    <xf numFmtId="179" fontId="0" fillId="0" borderId="13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1" fillId="0" borderId="14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 applyProtection="1">
      <alignment/>
      <protection locked="0"/>
    </xf>
    <xf numFmtId="179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4" xfId="0" applyFont="1" applyFill="1" applyBorder="1" applyAlignment="1" applyProtection="1">
      <alignment horizontal="distributed"/>
      <protection locked="0"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79" fontId="0" fillId="0" borderId="14" xfId="0" applyNumberFormat="1" applyFont="1" applyFill="1" applyBorder="1" applyAlignment="1">
      <alignment horizontal="distributed"/>
    </xf>
    <xf numFmtId="179" fontId="0" fillId="0" borderId="20" xfId="0" applyNumberFormat="1" applyFont="1" applyFill="1" applyBorder="1" applyAlignment="1">
      <alignment horizontal="distributed"/>
    </xf>
    <xf numFmtId="179" fontId="0" fillId="0" borderId="15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horizontal="distributed" shrinkToFit="1"/>
    </xf>
    <xf numFmtId="179" fontId="1" fillId="0" borderId="12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179" fontId="0" fillId="0" borderId="0" xfId="0" applyNumberFormat="1" applyFill="1" applyBorder="1" applyAlignment="1">
      <alignment horizontal="distributed"/>
    </xf>
    <xf numFmtId="179" fontId="0" fillId="0" borderId="15" xfId="0" applyNumberFormat="1" applyFill="1" applyBorder="1" applyAlignment="1">
      <alignment horizontal="distributed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6" sqref="G6"/>
    </sheetView>
  </sheetViews>
  <sheetFormatPr defaultColWidth="8.796875" defaultRowHeight="14.25"/>
  <cols>
    <col min="1" max="1" width="12.59765625" style="8" customWidth="1"/>
    <col min="2" max="2" width="1.59765625" style="8" customWidth="1"/>
    <col min="3" max="3" width="9.3984375" style="2" customWidth="1"/>
    <col min="4" max="4" width="1.69921875" style="2" hidden="1" customWidth="1"/>
    <col min="5" max="5" width="9.3984375" style="2" customWidth="1"/>
    <col min="6" max="6" width="1.69921875" style="2" hidden="1" customWidth="1"/>
    <col min="7" max="7" width="9.3984375" style="2" customWidth="1"/>
    <col min="8" max="8" width="0.1015625" style="2" customWidth="1"/>
    <col min="9" max="16" width="8.69921875" style="2" customWidth="1"/>
    <col min="17" max="18" width="6.8984375" style="2" customWidth="1"/>
    <col min="19" max="22" width="6.19921875" style="2" customWidth="1"/>
    <col min="23" max="23" width="7" style="2" customWidth="1"/>
    <col min="24" max="26" width="6.8984375" style="2" customWidth="1"/>
    <col min="27" max="28" width="5.59765625" style="2" customWidth="1"/>
    <col min="29" max="29" width="11.3984375" style="2" customWidth="1"/>
    <col min="30" max="30" width="1.8984375" style="2" customWidth="1"/>
    <col min="31" max="31" width="1.69921875" style="2" customWidth="1"/>
    <col min="32" max="32" width="4" style="2" customWidth="1"/>
    <col min="33" max="33" width="4.09765625" style="2" customWidth="1"/>
    <col min="34" max="16384" width="9" style="2" customWidth="1"/>
  </cols>
  <sheetData>
    <row r="1" spans="1:28" s="45" customFormat="1" ht="13.5">
      <c r="A1" s="14" t="s">
        <v>12</v>
      </c>
      <c r="B1" s="44"/>
      <c r="AA1" s="44"/>
      <c r="AB1" s="15" t="s">
        <v>0</v>
      </c>
    </row>
    <row r="2" spans="1:28" s="6" customFormat="1" ht="26.25" customHeight="1">
      <c r="A2" s="46"/>
      <c r="B2" s="46"/>
      <c r="C2" s="129" t="s">
        <v>129</v>
      </c>
      <c r="D2" s="46"/>
      <c r="E2" s="46"/>
      <c r="F2" s="46"/>
      <c r="G2" s="46"/>
      <c r="H2" s="46"/>
      <c r="I2" s="46"/>
      <c r="J2" s="101" t="s">
        <v>122</v>
      </c>
      <c r="K2" s="102"/>
      <c r="L2" s="102"/>
      <c r="M2" s="102"/>
      <c r="N2" s="102"/>
      <c r="O2" s="4" t="s">
        <v>13</v>
      </c>
      <c r="P2" s="46"/>
      <c r="Q2" s="4"/>
      <c r="R2" s="46"/>
      <c r="S2" s="46"/>
      <c r="T2" s="46"/>
      <c r="U2" s="46"/>
      <c r="V2" s="46"/>
      <c r="W2" s="46"/>
      <c r="X2" s="46"/>
      <c r="Y2" s="46"/>
      <c r="Z2" s="46"/>
      <c r="AA2" s="5"/>
      <c r="AB2" s="3"/>
    </row>
    <row r="3" spans="1:28" s="1" customFormat="1" ht="15" customHeight="1">
      <c r="A3" s="126" t="s">
        <v>14</v>
      </c>
      <c r="B3" s="119"/>
      <c r="C3" s="117" t="s">
        <v>15</v>
      </c>
      <c r="D3" s="118"/>
      <c r="E3" s="118"/>
      <c r="F3" s="118"/>
      <c r="G3" s="118"/>
      <c r="H3" s="119"/>
      <c r="I3" s="112" t="s">
        <v>16</v>
      </c>
      <c r="J3" s="110"/>
      <c r="K3" s="110"/>
      <c r="L3" s="113"/>
      <c r="M3" s="47"/>
      <c r="N3" s="47"/>
      <c r="O3" s="47"/>
      <c r="P3" s="47"/>
      <c r="Q3" s="123" t="s">
        <v>17</v>
      </c>
      <c r="R3" s="123"/>
      <c r="S3" s="123"/>
      <c r="T3" s="123"/>
      <c r="U3" s="123"/>
      <c r="V3" s="123"/>
      <c r="W3" s="123"/>
      <c r="X3" s="123"/>
      <c r="Y3" s="123"/>
      <c r="Z3" s="123"/>
      <c r="AA3" s="48"/>
      <c r="AB3" s="49"/>
    </row>
    <row r="4" spans="1:28" s="1" customFormat="1" ht="30" customHeight="1">
      <c r="A4" s="127"/>
      <c r="B4" s="128"/>
      <c r="C4" s="120"/>
      <c r="D4" s="121"/>
      <c r="E4" s="121"/>
      <c r="F4" s="121"/>
      <c r="G4" s="121"/>
      <c r="H4" s="122"/>
      <c r="I4" s="112" t="s">
        <v>1</v>
      </c>
      <c r="J4" s="113"/>
      <c r="K4" s="112" t="s">
        <v>2</v>
      </c>
      <c r="L4" s="113"/>
      <c r="M4" s="124" t="s">
        <v>121</v>
      </c>
      <c r="N4" s="125"/>
      <c r="O4" s="114" t="s">
        <v>1</v>
      </c>
      <c r="P4" s="115"/>
      <c r="Q4" s="103" t="s">
        <v>18</v>
      </c>
      <c r="R4" s="116"/>
      <c r="S4" s="103" t="s">
        <v>19</v>
      </c>
      <c r="T4" s="111"/>
      <c r="U4" s="103" t="s">
        <v>20</v>
      </c>
      <c r="V4" s="104"/>
      <c r="W4" s="103" t="s">
        <v>3</v>
      </c>
      <c r="X4" s="111"/>
      <c r="Y4" s="112" t="s">
        <v>4</v>
      </c>
      <c r="Z4" s="113"/>
      <c r="AA4" s="103" t="s">
        <v>5</v>
      </c>
      <c r="AB4" s="110"/>
    </row>
    <row r="5" spans="1:28" ht="15" customHeight="1">
      <c r="A5" s="121"/>
      <c r="B5" s="122"/>
      <c r="C5" s="51" t="s">
        <v>6</v>
      </c>
      <c r="D5" s="52"/>
      <c r="E5" s="51" t="s">
        <v>7</v>
      </c>
      <c r="F5" s="52"/>
      <c r="G5" s="53" t="s">
        <v>8</v>
      </c>
      <c r="H5" s="52"/>
      <c r="I5" s="52" t="s">
        <v>7</v>
      </c>
      <c r="J5" s="52" t="s">
        <v>8</v>
      </c>
      <c r="K5" s="52" t="s">
        <v>7</v>
      </c>
      <c r="L5" s="52" t="s">
        <v>8</v>
      </c>
      <c r="M5" s="54" t="s">
        <v>7</v>
      </c>
      <c r="N5" s="52" t="s">
        <v>8</v>
      </c>
      <c r="O5" s="50" t="s">
        <v>7</v>
      </c>
      <c r="P5" s="53" t="s">
        <v>8</v>
      </c>
      <c r="Q5" s="54" t="s">
        <v>7</v>
      </c>
      <c r="R5" s="52" t="s">
        <v>8</v>
      </c>
      <c r="S5" s="51" t="s">
        <v>21</v>
      </c>
      <c r="T5" s="51" t="s">
        <v>8</v>
      </c>
      <c r="U5" s="52" t="s">
        <v>7</v>
      </c>
      <c r="V5" s="52" t="s">
        <v>8</v>
      </c>
      <c r="W5" s="52" t="s">
        <v>7</v>
      </c>
      <c r="X5" s="52" t="s">
        <v>8</v>
      </c>
      <c r="Y5" s="52" t="s">
        <v>7</v>
      </c>
      <c r="Z5" s="52" t="s">
        <v>8</v>
      </c>
      <c r="AA5" s="52" t="s">
        <v>7</v>
      </c>
      <c r="AB5" s="53" t="s">
        <v>8</v>
      </c>
    </row>
    <row r="6" spans="1:29" ht="24" customHeight="1">
      <c r="A6" s="98" t="s">
        <v>126</v>
      </c>
      <c r="B6" s="55"/>
      <c r="C6" s="28">
        <v>1013</v>
      </c>
      <c r="D6" s="28">
        <v>0</v>
      </c>
      <c r="E6" s="28">
        <v>347</v>
      </c>
      <c r="F6" s="28">
        <v>0</v>
      </c>
      <c r="G6" s="28">
        <v>666</v>
      </c>
      <c r="H6" s="28">
        <v>0</v>
      </c>
      <c r="I6" s="36">
        <v>196</v>
      </c>
      <c r="J6" s="36">
        <v>265</v>
      </c>
      <c r="K6" s="36">
        <v>6</v>
      </c>
      <c r="L6" s="36">
        <v>110</v>
      </c>
      <c r="M6" s="36">
        <v>11</v>
      </c>
      <c r="N6" s="36">
        <v>8</v>
      </c>
      <c r="O6" s="36">
        <v>30</v>
      </c>
      <c r="P6" s="36">
        <v>56</v>
      </c>
      <c r="Q6" s="56">
        <v>1</v>
      </c>
      <c r="R6" s="36">
        <v>5</v>
      </c>
      <c r="S6" s="36">
        <v>1</v>
      </c>
      <c r="T6" s="56">
        <v>20</v>
      </c>
      <c r="U6" s="56">
        <v>0</v>
      </c>
      <c r="V6" s="36">
        <v>26</v>
      </c>
      <c r="W6" s="36">
        <v>2</v>
      </c>
      <c r="X6" s="36">
        <v>53</v>
      </c>
      <c r="Y6" s="36">
        <v>89</v>
      </c>
      <c r="Z6" s="36">
        <v>116</v>
      </c>
      <c r="AA6" s="36">
        <v>11</v>
      </c>
      <c r="AB6" s="36">
        <v>7</v>
      </c>
      <c r="AC6" s="9"/>
    </row>
    <row r="7" spans="1:29" s="61" customFormat="1" ht="24" customHeight="1">
      <c r="A7" s="57" t="s">
        <v>127</v>
      </c>
      <c r="B7" s="58"/>
      <c r="C7" s="95">
        <f>SUM(C11,C22:C56,C65:C100)</f>
        <v>1001</v>
      </c>
      <c r="D7" s="95">
        <f>SUM(D11,D22:D56,D65:D100)</f>
        <v>0</v>
      </c>
      <c r="E7" s="95">
        <f>SUM(E11,E22:E56,E65:E100)</f>
        <v>346</v>
      </c>
      <c r="F7" s="95">
        <f>SUM(F11,F22:F56,F65:F100)</f>
        <v>0</v>
      </c>
      <c r="G7" s="95">
        <f>SUM(G11,G22:G56,G65:G100)</f>
        <v>655</v>
      </c>
      <c r="H7" s="59">
        <f>SUM(H11:H101)</f>
        <v>0</v>
      </c>
      <c r="I7" s="95">
        <f aca="true" t="shared" si="0" ref="I7:AB7">SUM(I11,I22:I56,I65:I100)</f>
        <v>194</v>
      </c>
      <c r="J7" s="95">
        <f t="shared" si="0"/>
        <v>268</v>
      </c>
      <c r="K7" s="95">
        <f t="shared" si="0"/>
        <v>7</v>
      </c>
      <c r="L7" s="95">
        <f t="shared" si="0"/>
        <v>100</v>
      </c>
      <c r="M7" s="95">
        <f t="shared" si="0"/>
        <v>15</v>
      </c>
      <c r="N7" s="95">
        <f t="shared" si="0"/>
        <v>17</v>
      </c>
      <c r="O7" s="95">
        <f t="shared" si="0"/>
        <v>32</v>
      </c>
      <c r="P7" s="95">
        <f t="shared" si="0"/>
        <v>53</v>
      </c>
      <c r="Q7" s="95">
        <f t="shared" si="0"/>
        <v>1</v>
      </c>
      <c r="R7" s="95">
        <f t="shared" si="0"/>
        <v>7</v>
      </c>
      <c r="S7" s="95">
        <f t="shared" si="0"/>
        <v>1</v>
      </c>
      <c r="T7" s="95">
        <f t="shared" si="0"/>
        <v>20</v>
      </c>
      <c r="U7" s="95">
        <f t="shared" si="0"/>
        <v>1</v>
      </c>
      <c r="V7" s="95">
        <f t="shared" si="0"/>
        <v>33</v>
      </c>
      <c r="W7" s="95">
        <f t="shared" si="0"/>
        <v>3</v>
      </c>
      <c r="X7" s="95">
        <f t="shared" si="0"/>
        <v>42</v>
      </c>
      <c r="Y7" s="95">
        <f t="shared" si="0"/>
        <v>79</v>
      </c>
      <c r="Z7" s="95">
        <f t="shared" si="0"/>
        <v>108</v>
      </c>
      <c r="AA7" s="95">
        <f t="shared" si="0"/>
        <v>13</v>
      </c>
      <c r="AB7" s="95">
        <f t="shared" si="0"/>
        <v>7</v>
      </c>
      <c r="AC7" s="60"/>
    </row>
    <row r="8" spans="1:28" s="21" customFormat="1" ht="12.75" customHeight="1">
      <c r="A8" s="17" t="s">
        <v>9</v>
      </c>
      <c r="B8" s="18"/>
      <c r="C8" s="19">
        <f>C104</f>
        <v>1</v>
      </c>
      <c r="D8" s="20">
        <f aca="true" t="shared" si="1" ref="D8:AB8">D104</f>
        <v>22</v>
      </c>
      <c r="E8" s="20">
        <f t="shared" si="1"/>
        <v>1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0</v>
      </c>
    </row>
    <row r="9" spans="1:28" s="21" customFormat="1" ht="12.75" customHeight="1">
      <c r="A9" s="17" t="s">
        <v>10</v>
      </c>
      <c r="B9" s="18"/>
      <c r="C9" s="19">
        <f>C7-C8-C10</f>
        <v>916</v>
      </c>
      <c r="D9" s="20">
        <f aca="true" t="shared" si="2" ref="D9:AB9">D7-D8-D10</f>
        <v>-85</v>
      </c>
      <c r="E9" s="20">
        <f t="shared" si="2"/>
        <v>300</v>
      </c>
      <c r="F9" s="20">
        <f t="shared" si="2"/>
        <v>-19</v>
      </c>
      <c r="G9" s="20">
        <f t="shared" si="2"/>
        <v>616</v>
      </c>
      <c r="H9" s="20">
        <f t="shared" si="2"/>
        <v>-12</v>
      </c>
      <c r="I9" s="20">
        <f t="shared" si="2"/>
        <v>194</v>
      </c>
      <c r="J9" s="20">
        <f t="shared" si="2"/>
        <v>268</v>
      </c>
      <c r="K9" s="20">
        <f t="shared" si="2"/>
        <v>7</v>
      </c>
      <c r="L9" s="20">
        <f t="shared" si="2"/>
        <v>100</v>
      </c>
      <c r="M9" s="20">
        <f t="shared" si="2"/>
        <v>15</v>
      </c>
      <c r="N9" s="20">
        <f t="shared" si="2"/>
        <v>17</v>
      </c>
      <c r="O9" s="20">
        <f t="shared" si="2"/>
        <v>3</v>
      </c>
      <c r="P9" s="20">
        <f t="shared" si="2"/>
        <v>21</v>
      </c>
      <c r="Q9" s="20">
        <f t="shared" si="2"/>
        <v>0</v>
      </c>
      <c r="R9" s="20">
        <f t="shared" si="2"/>
        <v>4</v>
      </c>
      <c r="S9" s="20">
        <f t="shared" si="2"/>
        <v>0</v>
      </c>
      <c r="T9" s="20">
        <f t="shared" si="2"/>
        <v>20</v>
      </c>
      <c r="U9" s="20">
        <f t="shared" si="2"/>
        <v>1</v>
      </c>
      <c r="V9" s="20">
        <f t="shared" si="2"/>
        <v>33</v>
      </c>
      <c r="W9" s="20">
        <f t="shared" si="2"/>
        <v>2</v>
      </c>
      <c r="X9" s="20">
        <f t="shared" si="2"/>
        <v>41</v>
      </c>
      <c r="Y9" s="20">
        <f t="shared" si="2"/>
        <v>76</v>
      </c>
      <c r="Z9" s="20">
        <f t="shared" si="2"/>
        <v>107</v>
      </c>
      <c r="AA9" s="20">
        <f t="shared" si="2"/>
        <v>2</v>
      </c>
      <c r="AB9" s="20">
        <f t="shared" si="2"/>
        <v>5</v>
      </c>
    </row>
    <row r="10" spans="1:28" s="21" customFormat="1" ht="12.75" customHeight="1">
      <c r="A10" s="17" t="s">
        <v>11</v>
      </c>
      <c r="B10" s="18"/>
      <c r="C10" s="19">
        <f>SUM(C106:C117)</f>
        <v>84</v>
      </c>
      <c r="D10" s="20">
        <f aca="true" t="shared" si="3" ref="D10:AB10">SUM(D106:D117)</f>
        <v>63</v>
      </c>
      <c r="E10" s="20">
        <f t="shared" si="3"/>
        <v>45</v>
      </c>
      <c r="F10" s="20">
        <f t="shared" si="3"/>
        <v>19</v>
      </c>
      <c r="G10" s="20">
        <f t="shared" si="3"/>
        <v>39</v>
      </c>
      <c r="H10" s="20">
        <f t="shared" si="3"/>
        <v>12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28</v>
      </c>
      <c r="P10" s="20">
        <f t="shared" si="3"/>
        <v>32</v>
      </c>
      <c r="Q10" s="20">
        <f t="shared" si="3"/>
        <v>1</v>
      </c>
      <c r="R10" s="20">
        <f t="shared" si="3"/>
        <v>3</v>
      </c>
      <c r="S10" s="20">
        <f t="shared" si="3"/>
        <v>1</v>
      </c>
      <c r="T10" s="20">
        <f t="shared" si="3"/>
        <v>0</v>
      </c>
      <c r="U10" s="20">
        <f t="shared" si="3"/>
        <v>0</v>
      </c>
      <c r="V10" s="20">
        <f t="shared" si="3"/>
        <v>0</v>
      </c>
      <c r="W10" s="20">
        <f t="shared" si="3"/>
        <v>1</v>
      </c>
      <c r="X10" s="20">
        <f t="shared" si="3"/>
        <v>1</v>
      </c>
      <c r="Y10" s="20">
        <f t="shared" si="3"/>
        <v>3</v>
      </c>
      <c r="Z10" s="20">
        <f t="shared" si="3"/>
        <v>1</v>
      </c>
      <c r="AA10" s="20">
        <f t="shared" si="3"/>
        <v>11</v>
      </c>
      <c r="AB10" s="20">
        <f t="shared" si="3"/>
        <v>2</v>
      </c>
    </row>
    <row r="11" spans="1:29" ht="24" customHeight="1">
      <c r="A11" s="89" t="s">
        <v>41</v>
      </c>
      <c r="B11" s="62"/>
      <c r="C11" s="28">
        <f>E11+G11</f>
        <v>251</v>
      </c>
      <c r="D11" s="28"/>
      <c r="E11" s="28">
        <f>I11+K11+M11+O11+Q11+S11+U11+W11+Y11+AA11</f>
        <v>71</v>
      </c>
      <c r="F11" s="28"/>
      <c r="G11" s="28">
        <f>J11+L11+N11+P11+R11+T11+V11+X11+Z11+AB11</f>
        <v>180</v>
      </c>
      <c r="H11" s="28"/>
      <c r="I11" s="28">
        <f>SUM(I12:I21)</f>
        <v>29</v>
      </c>
      <c r="J11" s="28">
        <f aca="true" t="shared" si="4" ref="J11:AB11">SUM(J12:J21)</f>
        <v>36</v>
      </c>
      <c r="K11" s="28">
        <f t="shared" si="4"/>
        <v>3</v>
      </c>
      <c r="L11" s="28">
        <f t="shared" si="4"/>
        <v>27</v>
      </c>
      <c r="M11" s="28">
        <f t="shared" si="4"/>
        <v>0</v>
      </c>
      <c r="N11" s="28">
        <f t="shared" si="4"/>
        <v>0</v>
      </c>
      <c r="O11" s="28">
        <f t="shared" si="4"/>
        <v>9</v>
      </c>
      <c r="P11" s="28">
        <f t="shared" si="4"/>
        <v>18</v>
      </c>
      <c r="Q11" s="28">
        <f t="shared" si="4"/>
        <v>0</v>
      </c>
      <c r="R11" s="28">
        <f t="shared" si="4"/>
        <v>5</v>
      </c>
      <c r="S11" s="28">
        <f t="shared" si="4"/>
        <v>0</v>
      </c>
      <c r="T11" s="28">
        <f t="shared" si="4"/>
        <v>20</v>
      </c>
      <c r="U11" s="28">
        <f t="shared" si="4"/>
        <v>0</v>
      </c>
      <c r="V11" s="28">
        <f t="shared" si="4"/>
        <v>21</v>
      </c>
      <c r="W11" s="28">
        <f t="shared" si="4"/>
        <v>1</v>
      </c>
      <c r="X11" s="28">
        <f t="shared" si="4"/>
        <v>0</v>
      </c>
      <c r="Y11" s="28">
        <f t="shared" si="4"/>
        <v>22</v>
      </c>
      <c r="Z11" s="28">
        <f t="shared" si="4"/>
        <v>53</v>
      </c>
      <c r="AA11" s="28">
        <f t="shared" si="4"/>
        <v>7</v>
      </c>
      <c r="AB11" s="28">
        <f t="shared" si="4"/>
        <v>0</v>
      </c>
      <c r="AC11" s="9"/>
    </row>
    <row r="12" spans="1:29" ht="24" customHeight="1">
      <c r="A12" s="90" t="s">
        <v>42</v>
      </c>
      <c r="B12" s="62"/>
      <c r="C12" s="28">
        <f>E12+G12</f>
        <v>31</v>
      </c>
      <c r="D12" s="28"/>
      <c r="E12" s="28">
        <f>I12+K12+M12+O12+Q12+S12+U12+W12+Y12+AA12</f>
        <v>11</v>
      </c>
      <c r="F12" s="28"/>
      <c r="G12" s="28">
        <f>J12+L12+N12+P12+R12+T12+V12+X12+Z12+AB12</f>
        <v>20</v>
      </c>
      <c r="H12" s="28"/>
      <c r="I12" s="28">
        <v>1</v>
      </c>
      <c r="J12" s="28">
        <v>5</v>
      </c>
      <c r="K12" s="28">
        <v>0</v>
      </c>
      <c r="L12" s="28">
        <v>4</v>
      </c>
      <c r="M12" s="28">
        <v>0</v>
      </c>
      <c r="N12" s="28">
        <v>0</v>
      </c>
      <c r="O12" s="28">
        <v>3</v>
      </c>
      <c r="P12" s="28">
        <v>2</v>
      </c>
      <c r="Q12" s="28">
        <v>0</v>
      </c>
      <c r="R12" s="28">
        <v>1</v>
      </c>
      <c r="S12" s="28">
        <v>0</v>
      </c>
      <c r="T12" s="28">
        <v>0</v>
      </c>
      <c r="U12" s="28">
        <v>0</v>
      </c>
      <c r="V12" s="28">
        <v>2</v>
      </c>
      <c r="W12" s="28">
        <v>0</v>
      </c>
      <c r="X12" s="28">
        <v>0</v>
      </c>
      <c r="Y12" s="28">
        <v>5</v>
      </c>
      <c r="Z12" s="28">
        <v>6</v>
      </c>
      <c r="AA12" s="28">
        <v>2</v>
      </c>
      <c r="AB12" s="28">
        <v>0</v>
      </c>
      <c r="AC12" s="9"/>
    </row>
    <row r="13" spans="1:29" ht="13.5" customHeight="1">
      <c r="A13" s="90" t="s">
        <v>43</v>
      </c>
      <c r="B13" s="62"/>
      <c r="C13" s="28">
        <f>E13+G13</f>
        <v>22</v>
      </c>
      <c r="D13" s="28"/>
      <c r="E13" s="28">
        <f>I13+K13+M13+O13+Q13+S13+U13+W13+Y13+AA13</f>
        <v>6</v>
      </c>
      <c r="F13" s="28"/>
      <c r="G13" s="28">
        <f>J13+L13+N13+P13+R13+T13+V13+X13+Z13+AB13</f>
        <v>16</v>
      </c>
      <c r="H13" s="28"/>
      <c r="I13" s="28">
        <v>3</v>
      </c>
      <c r="J13" s="28">
        <v>4</v>
      </c>
      <c r="K13" s="28">
        <v>0</v>
      </c>
      <c r="L13" s="28">
        <v>5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2</v>
      </c>
      <c r="W13" s="28">
        <v>0</v>
      </c>
      <c r="X13" s="28">
        <v>0</v>
      </c>
      <c r="Y13" s="28">
        <v>3</v>
      </c>
      <c r="Z13" s="28">
        <v>5</v>
      </c>
      <c r="AA13" s="28">
        <v>0</v>
      </c>
      <c r="AB13" s="28">
        <v>0</v>
      </c>
      <c r="AC13" s="9"/>
    </row>
    <row r="14" spans="1:28" ht="13.5" customHeight="1">
      <c r="A14" s="90" t="s">
        <v>44</v>
      </c>
      <c r="B14" s="62"/>
      <c r="C14" s="28">
        <f>E14+G14</f>
        <v>26</v>
      </c>
      <c r="D14" s="28"/>
      <c r="E14" s="28">
        <f>I14+K14+M14+O14+Q14+S14+U14+W14+Y14+AA14</f>
        <v>9</v>
      </c>
      <c r="F14" s="28"/>
      <c r="G14" s="28">
        <f>J14+L14+N14+P14+R14+T14+V14+X14+Z14+AB14</f>
        <v>17</v>
      </c>
      <c r="H14" s="28"/>
      <c r="I14" s="28">
        <v>4</v>
      </c>
      <c r="J14" s="28">
        <v>3</v>
      </c>
      <c r="K14" s="28">
        <v>0</v>
      </c>
      <c r="L14" s="28">
        <v>2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5</v>
      </c>
      <c r="W14" s="28">
        <v>0</v>
      </c>
      <c r="X14" s="28">
        <v>0</v>
      </c>
      <c r="Y14" s="28">
        <v>5</v>
      </c>
      <c r="Z14" s="28">
        <v>7</v>
      </c>
      <c r="AA14" s="28">
        <v>0</v>
      </c>
      <c r="AB14" s="28">
        <v>0</v>
      </c>
    </row>
    <row r="15" spans="1:29" ht="13.5" customHeight="1">
      <c r="A15" s="90" t="s">
        <v>45</v>
      </c>
      <c r="B15" s="62"/>
      <c r="C15" s="28">
        <f aca="true" t="shared" si="5" ref="C15:C22">E15+G15</f>
        <v>33</v>
      </c>
      <c r="D15" s="28"/>
      <c r="E15" s="28">
        <f aca="true" t="shared" si="6" ref="E15:E53">I15+K15+M15+O15+Q15+S15+U15+W15+Y15+AA15</f>
        <v>10</v>
      </c>
      <c r="F15" s="28"/>
      <c r="G15" s="28">
        <f aca="true" t="shared" si="7" ref="G15:G50">J15+L15+N15+P15+R15+T15+V15+X15+Z15+AB15</f>
        <v>23</v>
      </c>
      <c r="H15" s="28"/>
      <c r="I15" s="28">
        <v>4</v>
      </c>
      <c r="J15" s="28">
        <v>3</v>
      </c>
      <c r="K15" s="28">
        <v>0</v>
      </c>
      <c r="L15" s="28">
        <v>2</v>
      </c>
      <c r="M15" s="28">
        <v>0</v>
      </c>
      <c r="N15" s="28">
        <v>0</v>
      </c>
      <c r="O15" s="28">
        <v>1</v>
      </c>
      <c r="P15" s="28">
        <v>5</v>
      </c>
      <c r="Q15" s="28">
        <v>0</v>
      </c>
      <c r="R15" s="28">
        <v>1</v>
      </c>
      <c r="S15" s="28">
        <v>0</v>
      </c>
      <c r="T15" s="28">
        <v>0</v>
      </c>
      <c r="U15" s="28">
        <v>0</v>
      </c>
      <c r="V15" s="28">
        <v>5</v>
      </c>
      <c r="W15" s="28">
        <v>0</v>
      </c>
      <c r="X15" s="28">
        <v>0</v>
      </c>
      <c r="Y15" s="28">
        <v>4</v>
      </c>
      <c r="Z15" s="28">
        <v>7</v>
      </c>
      <c r="AA15" s="28">
        <v>1</v>
      </c>
      <c r="AB15" s="28">
        <v>0</v>
      </c>
      <c r="AC15" s="9"/>
    </row>
    <row r="16" spans="1:29" ht="13.5" customHeight="1">
      <c r="A16" s="90" t="s">
        <v>46</v>
      </c>
      <c r="B16" s="62"/>
      <c r="C16" s="28">
        <f t="shared" si="5"/>
        <v>16</v>
      </c>
      <c r="D16" s="28"/>
      <c r="E16" s="28">
        <f t="shared" si="6"/>
        <v>8</v>
      </c>
      <c r="F16" s="28"/>
      <c r="G16" s="28">
        <f t="shared" si="7"/>
        <v>8</v>
      </c>
      <c r="H16" s="28"/>
      <c r="I16" s="28">
        <v>4</v>
      </c>
      <c r="J16" s="28">
        <v>0</v>
      </c>
      <c r="K16" s="28">
        <v>1</v>
      </c>
      <c r="L16" s="28">
        <v>2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1</v>
      </c>
      <c r="S16" s="28">
        <v>0</v>
      </c>
      <c r="T16" s="28">
        <v>0</v>
      </c>
      <c r="U16" s="28">
        <v>0</v>
      </c>
      <c r="V16" s="28">
        <v>1</v>
      </c>
      <c r="W16" s="28">
        <v>0</v>
      </c>
      <c r="X16" s="28">
        <v>0</v>
      </c>
      <c r="Y16" s="28">
        <v>3</v>
      </c>
      <c r="Z16" s="28">
        <v>3</v>
      </c>
      <c r="AA16" s="28">
        <v>0</v>
      </c>
      <c r="AB16" s="28">
        <v>0</v>
      </c>
      <c r="AC16" s="9"/>
    </row>
    <row r="17" spans="1:29" ht="24" customHeight="1">
      <c r="A17" s="90" t="s">
        <v>47</v>
      </c>
      <c r="B17" s="62"/>
      <c r="C17" s="28">
        <f t="shared" si="5"/>
        <v>17</v>
      </c>
      <c r="D17" s="28"/>
      <c r="E17" s="28">
        <f t="shared" si="6"/>
        <v>3</v>
      </c>
      <c r="F17" s="28"/>
      <c r="G17" s="28">
        <f t="shared" si="7"/>
        <v>14</v>
      </c>
      <c r="H17" s="28"/>
      <c r="I17" s="28">
        <v>3</v>
      </c>
      <c r="J17" s="28">
        <v>3</v>
      </c>
      <c r="K17" s="28">
        <v>0</v>
      </c>
      <c r="L17" s="28">
        <v>2</v>
      </c>
      <c r="M17" s="28">
        <v>0</v>
      </c>
      <c r="N17" s="28">
        <v>0</v>
      </c>
      <c r="O17" s="28">
        <v>0</v>
      </c>
      <c r="P17" s="28">
        <v>2</v>
      </c>
      <c r="Q17" s="28">
        <v>0</v>
      </c>
      <c r="R17" s="28">
        <v>0</v>
      </c>
      <c r="S17" s="28">
        <v>0</v>
      </c>
      <c r="T17" s="28">
        <v>4</v>
      </c>
      <c r="U17" s="28">
        <v>0</v>
      </c>
      <c r="V17" s="28">
        <v>1</v>
      </c>
      <c r="W17" s="28">
        <v>0</v>
      </c>
      <c r="X17" s="28">
        <v>0</v>
      </c>
      <c r="Y17" s="28">
        <v>0</v>
      </c>
      <c r="Z17" s="28">
        <v>2</v>
      </c>
      <c r="AA17" s="28">
        <v>0</v>
      </c>
      <c r="AB17" s="28">
        <v>0</v>
      </c>
      <c r="AC17" s="9"/>
    </row>
    <row r="18" spans="1:29" ht="13.5" customHeight="1">
      <c r="A18" s="90" t="s">
        <v>48</v>
      </c>
      <c r="B18" s="62"/>
      <c r="C18" s="28">
        <f>E18+G18</f>
        <v>27</v>
      </c>
      <c r="D18" s="28"/>
      <c r="E18" s="28">
        <f t="shared" si="6"/>
        <v>6</v>
      </c>
      <c r="F18" s="28"/>
      <c r="G18" s="28">
        <f>J18+L18+N18+P18+R18+T18+V18+X18+Z18+AB18</f>
        <v>21</v>
      </c>
      <c r="H18" s="28"/>
      <c r="I18" s="28">
        <v>3</v>
      </c>
      <c r="J18" s="28">
        <v>4</v>
      </c>
      <c r="K18" s="28">
        <v>0</v>
      </c>
      <c r="L18" s="28">
        <v>3</v>
      </c>
      <c r="M18" s="28">
        <v>0</v>
      </c>
      <c r="N18" s="28">
        <v>0</v>
      </c>
      <c r="O18" s="28">
        <v>0</v>
      </c>
      <c r="P18" s="28">
        <v>2</v>
      </c>
      <c r="Q18" s="28">
        <v>0</v>
      </c>
      <c r="R18" s="28">
        <v>1</v>
      </c>
      <c r="S18" s="28">
        <v>0</v>
      </c>
      <c r="T18" s="28">
        <v>4</v>
      </c>
      <c r="U18" s="28">
        <v>0</v>
      </c>
      <c r="V18" s="28">
        <v>2</v>
      </c>
      <c r="W18" s="28">
        <v>1</v>
      </c>
      <c r="X18" s="28">
        <v>0</v>
      </c>
      <c r="Y18" s="28">
        <v>1</v>
      </c>
      <c r="Z18" s="28">
        <v>5</v>
      </c>
      <c r="AA18" s="28">
        <v>1</v>
      </c>
      <c r="AB18" s="28">
        <v>0</v>
      </c>
      <c r="AC18" s="9"/>
    </row>
    <row r="19" spans="1:29" ht="13.5" customHeight="1">
      <c r="A19" s="90" t="s">
        <v>49</v>
      </c>
      <c r="B19" s="62"/>
      <c r="C19" s="28">
        <f t="shared" si="5"/>
        <v>30</v>
      </c>
      <c r="D19" s="28"/>
      <c r="E19" s="28">
        <f t="shared" si="6"/>
        <v>9</v>
      </c>
      <c r="F19" s="28"/>
      <c r="G19" s="28">
        <f t="shared" si="7"/>
        <v>21</v>
      </c>
      <c r="H19" s="28"/>
      <c r="I19" s="28">
        <v>3</v>
      </c>
      <c r="J19" s="28">
        <v>4</v>
      </c>
      <c r="K19" s="28">
        <v>1</v>
      </c>
      <c r="L19" s="28">
        <v>2</v>
      </c>
      <c r="M19" s="28">
        <v>0</v>
      </c>
      <c r="N19" s="28">
        <v>0</v>
      </c>
      <c r="O19" s="28">
        <v>2</v>
      </c>
      <c r="P19" s="28">
        <v>2</v>
      </c>
      <c r="Q19" s="28">
        <v>0</v>
      </c>
      <c r="R19" s="28">
        <v>0</v>
      </c>
      <c r="S19" s="28">
        <v>0</v>
      </c>
      <c r="T19" s="28">
        <v>6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28">
        <v>6</v>
      </c>
      <c r="AA19" s="28">
        <v>3</v>
      </c>
      <c r="AB19" s="28">
        <v>0</v>
      </c>
      <c r="AC19" s="9"/>
    </row>
    <row r="20" spans="1:29" ht="13.5" customHeight="1">
      <c r="A20" s="90" t="s">
        <v>50</v>
      </c>
      <c r="B20" s="62"/>
      <c r="C20" s="28">
        <f t="shared" si="5"/>
        <v>26</v>
      </c>
      <c r="D20" s="28"/>
      <c r="E20" s="28">
        <f t="shared" si="6"/>
        <v>2</v>
      </c>
      <c r="F20" s="28"/>
      <c r="G20" s="28">
        <f t="shared" si="7"/>
        <v>24</v>
      </c>
      <c r="H20" s="28"/>
      <c r="I20" s="28">
        <v>2</v>
      </c>
      <c r="J20" s="28">
        <v>4</v>
      </c>
      <c r="K20" s="28">
        <v>0</v>
      </c>
      <c r="L20" s="28">
        <v>4</v>
      </c>
      <c r="M20" s="28">
        <v>0</v>
      </c>
      <c r="N20" s="28">
        <v>0</v>
      </c>
      <c r="O20" s="28">
        <v>0</v>
      </c>
      <c r="P20" s="28">
        <v>2</v>
      </c>
      <c r="Q20" s="28">
        <v>0</v>
      </c>
      <c r="R20" s="28">
        <v>1</v>
      </c>
      <c r="S20" s="28">
        <v>0</v>
      </c>
      <c r="T20" s="28">
        <v>6</v>
      </c>
      <c r="U20" s="28">
        <v>0</v>
      </c>
      <c r="V20" s="28">
        <v>2</v>
      </c>
      <c r="W20" s="28">
        <v>0</v>
      </c>
      <c r="X20" s="28">
        <v>0</v>
      </c>
      <c r="Y20" s="28">
        <v>0</v>
      </c>
      <c r="Z20" s="28">
        <v>5</v>
      </c>
      <c r="AA20" s="28">
        <v>0</v>
      </c>
      <c r="AB20" s="28">
        <v>0</v>
      </c>
      <c r="AC20" s="9"/>
    </row>
    <row r="21" spans="1:29" ht="13.5" customHeight="1">
      <c r="A21" s="90" t="s">
        <v>51</v>
      </c>
      <c r="B21" s="62"/>
      <c r="C21" s="28">
        <f t="shared" si="5"/>
        <v>23</v>
      </c>
      <c r="D21" s="28"/>
      <c r="E21" s="28">
        <f t="shared" si="6"/>
        <v>7</v>
      </c>
      <c r="F21" s="28"/>
      <c r="G21" s="28">
        <f t="shared" si="7"/>
        <v>16</v>
      </c>
      <c r="H21" s="28"/>
      <c r="I21" s="28">
        <v>2</v>
      </c>
      <c r="J21" s="28">
        <v>6</v>
      </c>
      <c r="K21" s="28">
        <v>1</v>
      </c>
      <c r="L21" s="28">
        <v>1</v>
      </c>
      <c r="M21" s="28">
        <v>0</v>
      </c>
      <c r="N21" s="28">
        <v>0</v>
      </c>
      <c r="O21" s="28">
        <v>3</v>
      </c>
      <c r="P21" s="28">
        <v>2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1</v>
      </c>
      <c r="Z21" s="28">
        <v>7</v>
      </c>
      <c r="AA21" s="28">
        <v>0</v>
      </c>
      <c r="AB21" s="28">
        <v>0</v>
      </c>
      <c r="AC21" s="9"/>
    </row>
    <row r="22" spans="1:29" ht="24" customHeight="1">
      <c r="A22" s="89" t="s">
        <v>52</v>
      </c>
      <c r="B22" s="62"/>
      <c r="C22" s="28">
        <f t="shared" si="5"/>
        <v>69</v>
      </c>
      <c r="D22" s="28"/>
      <c r="E22" s="28">
        <f t="shared" si="6"/>
        <v>33</v>
      </c>
      <c r="F22" s="28"/>
      <c r="G22" s="28">
        <f t="shared" si="7"/>
        <v>36</v>
      </c>
      <c r="H22" s="28"/>
      <c r="I22" s="28">
        <v>6</v>
      </c>
      <c r="J22" s="28">
        <v>16</v>
      </c>
      <c r="K22" s="28">
        <v>1</v>
      </c>
      <c r="L22" s="28">
        <v>2</v>
      </c>
      <c r="M22" s="28">
        <v>4</v>
      </c>
      <c r="N22" s="28">
        <v>2</v>
      </c>
      <c r="O22" s="28">
        <v>6</v>
      </c>
      <c r="P22" s="28">
        <v>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12</v>
      </c>
      <c r="Z22" s="28">
        <v>10</v>
      </c>
      <c r="AA22" s="28">
        <v>4</v>
      </c>
      <c r="AB22" s="28">
        <v>0</v>
      </c>
      <c r="AC22" s="9"/>
    </row>
    <row r="23" spans="1:29" ht="13.5" customHeight="1">
      <c r="A23" s="89" t="s">
        <v>53</v>
      </c>
      <c r="B23" s="62"/>
      <c r="C23" s="28">
        <f>E23+G23</f>
        <v>29</v>
      </c>
      <c r="D23" s="28"/>
      <c r="E23" s="28">
        <f t="shared" si="6"/>
        <v>11</v>
      </c>
      <c r="F23" s="28"/>
      <c r="G23" s="28">
        <f t="shared" si="7"/>
        <v>18</v>
      </c>
      <c r="H23" s="28"/>
      <c r="I23" s="28">
        <v>5</v>
      </c>
      <c r="J23" s="28">
        <v>13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2</v>
      </c>
      <c r="Y23" s="28">
        <v>6</v>
      </c>
      <c r="Z23" s="28">
        <v>2</v>
      </c>
      <c r="AA23" s="28">
        <v>0</v>
      </c>
      <c r="AB23" s="28">
        <v>0</v>
      </c>
      <c r="AC23" s="9"/>
    </row>
    <row r="24" spans="1:29" ht="13.5" customHeight="1">
      <c r="A24" s="89" t="s">
        <v>54</v>
      </c>
      <c r="B24" s="62"/>
      <c r="C24" s="28">
        <f>E24+G24</f>
        <v>31</v>
      </c>
      <c r="D24" s="28"/>
      <c r="E24" s="28">
        <f t="shared" si="6"/>
        <v>15</v>
      </c>
      <c r="F24" s="28"/>
      <c r="G24" s="28">
        <f t="shared" si="7"/>
        <v>16</v>
      </c>
      <c r="H24" s="28"/>
      <c r="I24" s="28">
        <v>15</v>
      </c>
      <c r="J24" s="28">
        <v>12</v>
      </c>
      <c r="K24" s="28">
        <v>0</v>
      </c>
      <c r="L24" s="28">
        <v>4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9"/>
    </row>
    <row r="25" spans="1:29" ht="13.5" customHeight="1">
      <c r="A25" s="89" t="s">
        <v>55</v>
      </c>
      <c r="B25" s="62"/>
      <c r="C25" s="28">
        <f>E25+G25</f>
        <v>10</v>
      </c>
      <c r="D25" s="28"/>
      <c r="E25" s="28">
        <f t="shared" si="6"/>
        <v>2</v>
      </c>
      <c r="F25" s="28"/>
      <c r="G25" s="28">
        <f t="shared" si="7"/>
        <v>8</v>
      </c>
      <c r="H25" s="28"/>
      <c r="I25" s="28">
        <v>1</v>
      </c>
      <c r="J25" s="28">
        <v>7</v>
      </c>
      <c r="K25" s="28">
        <v>1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9"/>
    </row>
    <row r="26" spans="1:29" ht="13.5" customHeight="1">
      <c r="A26" s="89" t="s">
        <v>56</v>
      </c>
      <c r="B26" s="62"/>
      <c r="C26" s="28">
        <f>E26+G26</f>
        <v>13</v>
      </c>
      <c r="D26" s="28"/>
      <c r="E26" s="28">
        <f t="shared" si="6"/>
        <v>4</v>
      </c>
      <c r="F26" s="28"/>
      <c r="G26" s="28">
        <f t="shared" si="7"/>
        <v>9</v>
      </c>
      <c r="H26" s="28"/>
      <c r="I26" s="28">
        <v>4</v>
      </c>
      <c r="J26" s="28">
        <v>5</v>
      </c>
      <c r="K26" s="28">
        <v>0</v>
      </c>
      <c r="L26" s="28">
        <v>2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2</v>
      </c>
      <c r="Y26" s="28">
        <v>0</v>
      </c>
      <c r="Z26" s="28">
        <v>0</v>
      </c>
      <c r="AA26" s="28">
        <v>0</v>
      </c>
      <c r="AB26" s="28">
        <v>0</v>
      </c>
      <c r="AC26" s="9"/>
    </row>
    <row r="27" spans="1:29" ht="24" customHeight="1">
      <c r="A27" s="89" t="s">
        <v>57</v>
      </c>
      <c r="B27" s="62"/>
      <c r="C27" s="28">
        <f>E27+G27</f>
        <v>29</v>
      </c>
      <c r="D27" s="28"/>
      <c r="E27" s="28">
        <f t="shared" si="6"/>
        <v>10</v>
      </c>
      <c r="F27" s="28"/>
      <c r="G27" s="28">
        <f t="shared" si="7"/>
        <v>19</v>
      </c>
      <c r="H27" s="28"/>
      <c r="I27" s="28">
        <v>7</v>
      </c>
      <c r="J27" s="28">
        <v>8</v>
      </c>
      <c r="K27" s="28">
        <v>0</v>
      </c>
      <c r="L27" s="28">
        <v>3</v>
      </c>
      <c r="M27" s="28">
        <v>0</v>
      </c>
      <c r="N27" s="28">
        <v>0</v>
      </c>
      <c r="O27" s="28">
        <v>2</v>
      </c>
      <c r="P27" s="28">
        <v>7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1</v>
      </c>
      <c r="AA27" s="28">
        <v>0</v>
      </c>
      <c r="AB27" s="28">
        <v>0</v>
      </c>
      <c r="AC27" s="9"/>
    </row>
    <row r="28" spans="1:29" ht="13.5" customHeight="1">
      <c r="A28" s="89" t="s">
        <v>58</v>
      </c>
      <c r="B28" s="62"/>
      <c r="C28" s="28">
        <f aca="true" t="shared" si="8" ref="C28:C36">E28+G28</f>
        <v>32</v>
      </c>
      <c r="D28" s="28"/>
      <c r="E28" s="28">
        <f t="shared" si="6"/>
        <v>16</v>
      </c>
      <c r="F28" s="28"/>
      <c r="G28" s="28">
        <f t="shared" si="7"/>
        <v>16</v>
      </c>
      <c r="H28" s="28"/>
      <c r="I28" s="28">
        <v>4</v>
      </c>
      <c r="J28" s="28">
        <v>4</v>
      </c>
      <c r="K28" s="28">
        <v>0</v>
      </c>
      <c r="L28" s="28">
        <v>2</v>
      </c>
      <c r="M28" s="28">
        <v>0</v>
      </c>
      <c r="N28" s="28">
        <v>0</v>
      </c>
      <c r="O28" s="28">
        <v>1</v>
      </c>
      <c r="P28" s="28">
        <v>3</v>
      </c>
      <c r="Q28" s="28">
        <v>1</v>
      </c>
      <c r="R28" s="28">
        <v>0</v>
      </c>
      <c r="S28" s="28">
        <v>1</v>
      </c>
      <c r="T28" s="28">
        <v>0</v>
      </c>
      <c r="U28" s="28">
        <v>0</v>
      </c>
      <c r="V28" s="28">
        <v>0</v>
      </c>
      <c r="W28" s="28">
        <v>2</v>
      </c>
      <c r="X28" s="28">
        <v>5</v>
      </c>
      <c r="Y28" s="28">
        <v>7</v>
      </c>
      <c r="Z28" s="28">
        <v>0</v>
      </c>
      <c r="AA28" s="28">
        <v>0</v>
      </c>
      <c r="AB28" s="28">
        <v>2</v>
      </c>
      <c r="AC28" s="9"/>
    </row>
    <row r="29" spans="1:29" ht="13.5" customHeight="1">
      <c r="A29" s="89" t="s">
        <v>59</v>
      </c>
      <c r="B29" s="62"/>
      <c r="C29" s="28">
        <f t="shared" si="8"/>
        <v>17</v>
      </c>
      <c r="D29" s="28"/>
      <c r="E29" s="28">
        <f t="shared" si="6"/>
        <v>5</v>
      </c>
      <c r="F29" s="28"/>
      <c r="G29" s="28">
        <f t="shared" si="7"/>
        <v>12</v>
      </c>
      <c r="H29" s="28"/>
      <c r="I29" s="28">
        <v>5</v>
      </c>
      <c r="J29" s="28">
        <v>4</v>
      </c>
      <c r="K29" s="28">
        <v>0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7</v>
      </c>
      <c r="AA29" s="28">
        <v>0</v>
      </c>
      <c r="AB29" s="28">
        <v>0</v>
      </c>
      <c r="AC29" s="9"/>
    </row>
    <row r="30" spans="1:29" ht="13.5" customHeight="1">
      <c r="A30" s="89" t="s">
        <v>60</v>
      </c>
      <c r="B30" s="62"/>
      <c r="C30" s="28">
        <f t="shared" si="8"/>
        <v>10</v>
      </c>
      <c r="D30" s="28"/>
      <c r="E30" s="28">
        <f t="shared" si="6"/>
        <v>4</v>
      </c>
      <c r="F30" s="28"/>
      <c r="G30" s="28">
        <f t="shared" si="7"/>
        <v>6</v>
      </c>
      <c r="H30" s="28"/>
      <c r="I30" s="28">
        <v>1</v>
      </c>
      <c r="J30" s="28">
        <v>3</v>
      </c>
      <c r="K30" s="28">
        <v>0</v>
      </c>
      <c r="L30" s="28">
        <v>0</v>
      </c>
      <c r="M30" s="28">
        <v>0</v>
      </c>
      <c r="N30" s="28">
        <v>0</v>
      </c>
      <c r="O30" s="28">
        <v>2</v>
      </c>
      <c r="P30" s="28">
        <v>2</v>
      </c>
      <c r="Q30" s="28">
        <v>0</v>
      </c>
      <c r="R30" s="28">
        <v>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1</v>
      </c>
      <c r="Z30" s="28">
        <v>0</v>
      </c>
      <c r="AA30" s="28">
        <v>0</v>
      </c>
      <c r="AB30" s="28">
        <v>0</v>
      </c>
      <c r="AC30" s="9"/>
    </row>
    <row r="31" spans="1:29" ht="13.5" customHeight="1">
      <c r="A31" s="89" t="s">
        <v>61</v>
      </c>
      <c r="B31" s="62"/>
      <c r="C31" s="28">
        <f t="shared" si="8"/>
        <v>7</v>
      </c>
      <c r="D31" s="28"/>
      <c r="E31" s="28">
        <f t="shared" si="6"/>
        <v>1</v>
      </c>
      <c r="F31" s="28"/>
      <c r="G31" s="28">
        <f t="shared" si="7"/>
        <v>6</v>
      </c>
      <c r="H31" s="28"/>
      <c r="I31" s="28">
        <v>0</v>
      </c>
      <c r="J31" s="28">
        <v>5</v>
      </c>
      <c r="K31" s="28">
        <v>0</v>
      </c>
      <c r="L31" s="28">
        <v>0</v>
      </c>
      <c r="M31" s="28">
        <v>0</v>
      </c>
      <c r="N31" s="28">
        <v>0</v>
      </c>
      <c r="O31" s="28">
        <v>1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9"/>
    </row>
    <row r="32" spans="1:29" ht="24" customHeight="1">
      <c r="A32" s="89" t="s">
        <v>34</v>
      </c>
      <c r="B32" s="62"/>
      <c r="C32" s="28">
        <f t="shared" si="8"/>
        <v>36</v>
      </c>
      <c r="D32" s="28"/>
      <c r="E32" s="28">
        <f t="shared" si="6"/>
        <v>10</v>
      </c>
      <c r="F32" s="28"/>
      <c r="G32" s="28">
        <f t="shared" si="7"/>
        <v>26</v>
      </c>
      <c r="H32" s="28"/>
      <c r="I32" s="28">
        <v>4</v>
      </c>
      <c r="J32" s="28">
        <v>13</v>
      </c>
      <c r="K32" s="28">
        <v>0</v>
      </c>
      <c r="L32" s="28">
        <v>8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4</v>
      </c>
      <c r="W32" s="28">
        <v>0</v>
      </c>
      <c r="X32" s="28">
        <v>0</v>
      </c>
      <c r="Y32" s="28">
        <v>6</v>
      </c>
      <c r="Z32" s="28">
        <v>1</v>
      </c>
      <c r="AA32" s="28">
        <v>0</v>
      </c>
      <c r="AB32" s="28">
        <v>0</v>
      </c>
      <c r="AC32" s="9"/>
    </row>
    <row r="33" spans="1:29" ht="13.5" customHeight="1">
      <c r="A33" s="89" t="s">
        <v>62</v>
      </c>
      <c r="B33" s="62"/>
      <c r="C33" s="28">
        <f t="shared" si="8"/>
        <v>15</v>
      </c>
      <c r="D33" s="28"/>
      <c r="E33" s="28">
        <f t="shared" si="6"/>
        <v>5</v>
      </c>
      <c r="F33" s="28"/>
      <c r="G33" s="28">
        <f t="shared" si="7"/>
        <v>10</v>
      </c>
      <c r="H33" s="28"/>
      <c r="I33" s="28">
        <v>3</v>
      </c>
      <c r="J33" s="28">
        <v>7</v>
      </c>
      <c r="K33" s="28">
        <v>0</v>
      </c>
      <c r="L33" s="28">
        <v>2</v>
      </c>
      <c r="M33" s="28">
        <v>0</v>
      </c>
      <c r="N33" s="28">
        <v>0</v>
      </c>
      <c r="O33" s="28">
        <v>2</v>
      </c>
      <c r="P33" s="28">
        <v>1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9"/>
    </row>
    <row r="34" spans="1:29" ht="13.5" customHeight="1">
      <c r="A34" s="89" t="s">
        <v>63</v>
      </c>
      <c r="B34" s="62"/>
      <c r="C34" s="28">
        <f t="shared" si="8"/>
        <v>4</v>
      </c>
      <c r="D34" s="28"/>
      <c r="E34" s="28">
        <f t="shared" si="6"/>
        <v>1</v>
      </c>
      <c r="F34" s="28"/>
      <c r="G34" s="28">
        <f t="shared" si="7"/>
        <v>3</v>
      </c>
      <c r="H34" s="28"/>
      <c r="I34" s="28">
        <v>1</v>
      </c>
      <c r="J34" s="28">
        <v>2</v>
      </c>
      <c r="K34" s="28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9"/>
    </row>
    <row r="35" spans="1:29" ht="13.5" customHeight="1">
      <c r="A35" s="89" t="s">
        <v>64</v>
      </c>
      <c r="B35" s="62"/>
      <c r="C35" s="28">
        <f t="shared" si="8"/>
        <v>15</v>
      </c>
      <c r="D35" s="28"/>
      <c r="E35" s="28">
        <f t="shared" si="6"/>
        <v>3</v>
      </c>
      <c r="F35" s="28"/>
      <c r="G35" s="28">
        <f t="shared" si="7"/>
        <v>12</v>
      </c>
      <c r="H35" s="28"/>
      <c r="I35" s="28">
        <v>3</v>
      </c>
      <c r="J35" s="28">
        <v>5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6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9"/>
    </row>
    <row r="36" spans="1:29" ht="13.5" customHeight="1">
      <c r="A36" s="89" t="s">
        <v>65</v>
      </c>
      <c r="B36" s="62"/>
      <c r="C36" s="28">
        <f t="shared" si="8"/>
        <v>18</v>
      </c>
      <c r="D36" s="28"/>
      <c r="E36" s="28">
        <f t="shared" si="6"/>
        <v>4</v>
      </c>
      <c r="F36" s="28"/>
      <c r="G36" s="28">
        <f t="shared" si="7"/>
        <v>14</v>
      </c>
      <c r="H36" s="28"/>
      <c r="I36" s="28">
        <v>3</v>
      </c>
      <c r="J36" s="28">
        <v>7</v>
      </c>
      <c r="K36" s="28">
        <v>1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6</v>
      </c>
      <c r="Y36" s="28">
        <v>0</v>
      </c>
      <c r="Z36" s="28">
        <v>0</v>
      </c>
      <c r="AA36" s="28">
        <v>0</v>
      </c>
      <c r="AB36" s="28">
        <v>0</v>
      </c>
      <c r="AC36" s="9"/>
    </row>
    <row r="37" spans="1:29" ht="24" customHeight="1">
      <c r="A37" s="89" t="s">
        <v>66</v>
      </c>
      <c r="B37" s="62"/>
      <c r="C37" s="28">
        <f>E37+G37</f>
        <v>30</v>
      </c>
      <c r="D37" s="28"/>
      <c r="E37" s="28">
        <f t="shared" si="6"/>
        <v>15</v>
      </c>
      <c r="F37" s="28"/>
      <c r="G37" s="28">
        <f t="shared" si="7"/>
        <v>15</v>
      </c>
      <c r="H37" s="28"/>
      <c r="I37" s="28">
        <v>9</v>
      </c>
      <c r="J37" s="28">
        <v>5</v>
      </c>
      <c r="K37" s="28">
        <v>0</v>
      </c>
      <c r="L37" s="28">
        <v>2</v>
      </c>
      <c r="M37" s="28">
        <v>4</v>
      </c>
      <c r="N37" s="28">
        <v>8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2</v>
      </c>
      <c r="Z37" s="28">
        <v>0</v>
      </c>
      <c r="AA37" s="28">
        <v>0</v>
      </c>
      <c r="AB37" s="28">
        <v>0</v>
      </c>
      <c r="AC37" s="9"/>
    </row>
    <row r="38" spans="1:29" ht="13.5" customHeight="1">
      <c r="A38" s="89" t="s">
        <v>67</v>
      </c>
      <c r="B38" s="62"/>
      <c r="C38" s="28">
        <f aca="true" t="shared" si="9" ref="C38:C50">E38+G38</f>
        <v>18</v>
      </c>
      <c r="D38" s="28"/>
      <c r="E38" s="28">
        <f t="shared" si="6"/>
        <v>7</v>
      </c>
      <c r="F38" s="28"/>
      <c r="G38" s="28">
        <f t="shared" si="7"/>
        <v>11</v>
      </c>
      <c r="H38" s="28"/>
      <c r="I38" s="28">
        <v>6</v>
      </c>
      <c r="J38" s="28">
        <v>5</v>
      </c>
      <c r="K38" s="28">
        <v>0</v>
      </c>
      <c r="L38" s="28">
        <v>3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1</v>
      </c>
      <c r="V38" s="28">
        <v>3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9"/>
    </row>
    <row r="39" spans="1:29" ht="13.5" customHeight="1">
      <c r="A39" s="89" t="s">
        <v>68</v>
      </c>
      <c r="B39" s="62"/>
      <c r="C39" s="28">
        <f t="shared" si="9"/>
        <v>39</v>
      </c>
      <c r="D39" s="28"/>
      <c r="E39" s="28">
        <f t="shared" si="6"/>
        <v>24</v>
      </c>
      <c r="F39" s="28"/>
      <c r="G39" s="28">
        <f t="shared" si="7"/>
        <v>15</v>
      </c>
      <c r="H39" s="28"/>
      <c r="I39" s="28">
        <v>11</v>
      </c>
      <c r="J39" s="28">
        <v>9</v>
      </c>
      <c r="K39" s="28">
        <v>0</v>
      </c>
      <c r="L39" s="28">
        <v>2</v>
      </c>
      <c r="M39" s="28">
        <v>0</v>
      </c>
      <c r="N39" s="28">
        <v>0</v>
      </c>
      <c r="O39" s="28">
        <v>1</v>
      </c>
      <c r="P39" s="28">
        <v>0</v>
      </c>
      <c r="Q39" s="28">
        <v>0</v>
      </c>
      <c r="R39" s="28">
        <v>1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12</v>
      </c>
      <c r="Z39" s="28">
        <v>3</v>
      </c>
      <c r="AA39" s="28">
        <v>0</v>
      </c>
      <c r="AB39" s="28">
        <v>0</v>
      </c>
      <c r="AC39" s="9"/>
    </row>
    <row r="40" spans="1:29" ht="13.5" customHeight="1">
      <c r="A40" s="89" t="s">
        <v>69</v>
      </c>
      <c r="B40" s="62"/>
      <c r="C40" s="28">
        <f t="shared" si="9"/>
        <v>5</v>
      </c>
      <c r="D40" s="28"/>
      <c r="E40" s="28">
        <f t="shared" si="6"/>
        <v>1</v>
      </c>
      <c r="F40" s="28"/>
      <c r="G40" s="28">
        <f t="shared" si="7"/>
        <v>4</v>
      </c>
      <c r="H40" s="28"/>
      <c r="I40" s="28">
        <v>0</v>
      </c>
      <c r="J40" s="28">
        <v>3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1</v>
      </c>
      <c r="Z40" s="28">
        <v>1</v>
      </c>
      <c r="AA40" s="28">
        <v>0</v>
      </c>
      <c r="AB40" s="28">
        <v>0</v>
      </c>
      <c r="AC40" s="9"/>
    </row>
    <row r="41" spans="1:29" ht="13.5" customHeight="1">
      <c r="A41" s="89" t="s">
        <v>70</v>
      </c>
      <c r="B41" s="62"/>
      <c r="C41" s="28">
        <f t="shared" si="9"/>
        <v>7</v>
      </c>
      <c r="D41" s="28"/>
      <c r="E41" s="28">
        <f t="shared" si="6"/>
        <v>2</v>
      </c>
      <c r="F41" s="28"/>
      <c r="G41" s="28">
        <f t="shared" si="7"/>
        <v>5</v>
      </c>
      <c r="H41" s="28"/>
      <c r="I41" s="28">
        <v>2</v>
      </c>
      <c r="J41" s="28">
        <v>4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9"/>
    </row>
    <row r="42" spans="1:29" ht="24" customHeight="1">
      <c r="A42" s="89" t="s">
        <v>71</v>
      </c>
      <c r="B42" s="62"/>
      <c r="C42" s="28">
        <f t="shared" si="9"/>
        <v>17</v>
      </c>
      <c r="D42" s="28"/>
      <c r="E42" s="28">
        <f t="shared" si="6"/>
        <v>5</v>
      </c>
      <c r="F42" s="28"/>
      <c r="G42" s="28">
        <f t="shared" si="7"/>
        <v>12</v>
      </c>
      <c r="H42" s="28"/>
      <c r="I42" s="28">
        <v>5</v>
      </c>
      <c r="J42" s="28">
        <v>7</v>
      </c>
      <c r="K42" s="28">
        <v>0</v>
      </c>
      <c r="L42" s="28">
        <v>2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3</v>
      </c>
      <c r="Y42" s="28">
        <v>0</v>
      </c>
      <c r="Z42" s="28">
        <v>0</v>
      </c>
      <c r="AA42" s="28">
        <v>0</v>
      </c>
      <c r="AB42" s="28">
        <v>0</v>
      </c>
      <c r="AC42" s="9"/>
    </row>
    <row r="43" spans="1:29" ht="13.5" customHeight="1">
      <c r="A43" s="89" t="s">
        <v>72</v>
      </c>
      <c r="B43" s="62"/>
      <c r="C43" s="28">
        <f t="shared" si="9"/>
        <v>6</v>
      </c>
      <c r="D43" s="28"/>
      <c r="E43" s="28">
        <f t="shared" si="6"/>
        <v>3</v>
      </c>
      <c r="F43" s="28"/>
      <c r="G43" s="28">
        <f t="shared" si="7"/>
        <v>3</v>
      </c>
      <c r="H43" s="28"/>
      <c r="I43" s="28">
        <v>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9"/>
    </row>
    <row r="44" spans="1:29" ht="13.5" customHeight="1">
      <c r="A44" s="89" t="s">
        <v>73</v>
      </c>
      <c r="B44" s="62"/>
      <c r="C44" s="28">
        <f t="shared" si="9"/>
        <v>8</v>
      </c>
      <c r="D44" s="28"/>
      <c r="E44" s="28">
        <f t="shared" si="6"/>
        <v>3</v>
      </c>
      <c r="F44" s="28"/>
      <c r="G44" s="28">
        <f t="shared" si="7"/>
        <v>5</v>
      </c>
      <c r="H44" s="28"/>
      <c r="I44" s="28">
        <v>3</v>
      </c>
      <c r="J44" s="28">
        <v>4</v>
      </c>
      <c r="K44" s="28">
        <v>0</v>
      </c>
      <c r="L44" s="28">
        <v>1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9"/>
    </row>
    <row r="45" spans="1:29" ht="13.5" customHeight="1">
      <c r="A45" s="89" t="s">
        <v>74</v>
      </c>
      <c r="B45" s="62"/>
      <c r="C45" s="28">
        <f t="shared" si="9"/>
        <v>6</v>
      </c>
      <c r="D45" s="28"/>
      <c r="E45" s="28">
        <f t="shared" si="6"/>
        <v>3</v>
      </c>
      <c r="F45" s="28"/>
      <c r="G45" s="28">
        <f t="shared" si="7"/>
        <v>3</v>
      </c>
      <c r="H45" s="28"/>
      <c r="I45" s="28">
        <v>3</v>
      </c>
      <c r="J45" s="28">
        <v>1</v>
      </c>
      <c r="K45" s="28">
        <v>0</v>
      </c>
      <c r="L45" s="28">
        <v>2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9"/>
    </row>
    <row r="46" spans="1:29" ht="13.5" customHeight="1">
      <c r="A46" s="89" t="s">
        <v>75</v>
      </c>
      <c r="B46" s="62"/>
      <c r="C46" s="28">
        <f t="shared" si="9"/>
        <v>8</v>
      </c>
      <c r="D46" s="28"/>
      <c r="E46" s="28">
        <f t="shared" si="6"/>
        <v>4</v>
      </c>
      <c r="F46" s="28"/>
      <c r="G46" s="28">
        <f t="shared" si="7"/>
        <v>4</v>
      </c>
      <c r="H46" s="28"/>
      <c r="I46" s="28">
        <v>1</v>
      </c>
      <c r="J46" s="28">
        <v>2</v>
      </c>
      <c r="K46" s="28">
        <v>0</v>
      </c>
      <c r="L46" s="28">
        <v>1</v>
      </c>
      <c r="M46" s="28">
        <v>3</v>
      </c>
      <c r="N46" s="28">
        <v>1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9"/>
    </row>
    <row r="47" spans="1:29" ht="24" customHeight="1">
      <c r="A47" s="89" t="s">
        <v>76</v>
      </c>
      <c r="B47" s="62"/>
      <c r="C47" s="28">
        <f t="shared" si="9"/>
        <v>22</v>
      </c>
      <c r="D47" s="28"/>
      <c r="E47" s="28">
        <f t="shared" si="6"/>
        <v>10</v>
      </c>
      <c r="F47" s="28"/>
      <c r="G47" s="28">
        <f t="shared" si="7"/>
        <v>12</v>
      </c>
      <c r="H47" s="28"/>
      <c r="I47" s="28">
        <v>3</v>
      </c>
      <c r="J47" s="28">
        <v>5</v>
      </c>
      <c r="K47" s="28">
        <v>0</v>
      </c>
      <c r="L47" s="28">
        <v>5</v>
      </c>
      <c r="M47" s="28">
        <v>3</v>
      </c>
      <c r="N47" s="28">
        <v>0</v>
      </c>
      <c r="O47" s="28">
        <v>4</v>
      </c>
      <c r="P47" s="28">
        <v>2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9"/>
    </row>
    <row r="48" spans="1:29" ht="13.5" customHeight="1">
      <c r="A48" s="89" t="s">
        <v>77</v>
      </c>
      <c r="B48" s="62"/>
      <c r="C48" s="28">
        <f t="shared" si="9"/>
        <v>11</v>
      </c>
      <c r="D48" s="28"/>
      <c r="E48" s="28">
        <f t="shared" si="6"/>
        <v>0</v>
      </c>
      <c r="F48" s="28"/>
      <c r="G48" s="28">
        <f t="shared" si="7"/>
        <v>11</v>
      </c>
      <c r="H48" s="28"/>
      <c r="I48" s="28">
        <v>0</v>
      </c>
      <c r="J48" s="28">
        <v>4</v>
      </c>
      <c r="K48" s="28">
        <v>0</v>
      </c>
      <c r="L48" s="28">
        <v>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4</v>
      </c>
      <c r="AA48" s="28">
        <v>0</v>
      </c>
      <c r="AB48" s="28">
        <v>0</v>
      </c>
      <c r="AC48" s="9"/>
    </row>
    <row r="49" spans="1:29" ht="13.5" customHeight="1">
      <c r="A49" s="89" t="s">
        <v>78</v>
      </c>
      <c r="B49" s="62"/>
      <c r="C49" s="28">
        <f t="shared" si="9"/>
        <v>15</v>
      </c>
      <c r="D49" s="28"/>
      <c r="E49" s="28">
        <f t="shared" si="6"/>
        <v>6</v>
      </c>
      <c r="F49" s="28"/>
      <c r="G49" s="28">
        <f t="shared" si="7"/>
        <v>9</v>
      </c>
      <c r="H49" s="28"/>
      <c r="I49" s="28">
        <v>6</v>
      </c>
      <c r="J49" s="28">
        <v>6</v>
      </c>
      <c r="K49" s="28">
        <v>0</v>
      </c>
      <c r="L49" s="28">
        <v>1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2</v>
      </c>
      <c r="AA49" s="28">
        <v>0</v>
      </c>
      <c r="AB49" s="28">
        <v>0</v>
      </c>
      <c r="AC49" s="9"/>
    </row>
    <row r="50" spans="1:29" ht="13.5" customHeight="1">
      <c r="A50" s="89" t="s">
        <v>79</v>
      </c>
      <c r="B50" s="62"/>
      <c r="C50" s="28">
        <f t="shared" si="9"/>
        <v>10</v>
      </c>
      <c r="D50" s="28"/>
      <c r="E50" s="28">
        <f t="shared" si="6"/>
        <v>1</v>
      </c>
      <c r="F50" s="28"/>
      <c r="G50" s="28">
        <f t="shared" si="7"/>
        <v>9</v>
      </c>
      <c r="H50" s="28"/>
      <c r="I50" s="28">
        <v>0</v>
      </c>
      <c r="J50" s="28">
        <v>4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1</v>
      </c>
      <c r="Z50" s="28">
        <v>3</v>
      </c>
      <c r="AA50" s="28">
        <v>0</v>
      </c>
      <c r="AB50" s="28">
        <v>0</v>
      </c>
      <c r="AC50" s="9"/>
    </row>
    <row r="51" spans="1:29" s="66" customFormat="1" ht="13.5" customHeight="1">
      <c r="A51" s="89" t="s">
        <v>80</v>
      </c>
      <c r="B51" s="63"/>
      <c r="C51" s="28">
        <f aca="true" t="shared" si="10" ref="C51:C56">E51+G51</f>
        <v>5</v>
      </c>
      <c r="D51" s="28"/>
      <c r="E51" s="28">
        <f>I51+K51+M51+O51+Q51+S51+U51+W51+Y51+AA51</f>
        <v>3</v>
      </c>
      <c r="F51" s="28"/>
      <c r="G51" s="28">
        <f aca="true" t="shared" si="11" ref="G51:G56">J51+L51+N51+P51+R51+T51+V51+X51+Z51+AB51</f>
        <v>2</v>
      </c>
      <c r="H51" s="28"/>
      <c r="I51" s="28">
        <v>3</v>
      </c>
      <c r="J51" s="28">
        <v>2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65"/>
    </row>
    <row r="52" spans="1:29" s="66" customFormat="1" ht="24" customHeight="1">
      <c r="A52" s="89" t="s">
        <v>81</v>
      </c>
      <c r="B52" s="63"/>
      <c r="C52" s="64">
        <f t="shared" si="10"/>
        <v>7</v>
      </c>
      <c r="D52" s="64"/>
      <c r="E52" s="64">
        <f t="shared" si="6"/>
        <v>2</v>
      </c>
      <c r="F52" s="64"/>
      <c r="G52" s="64">
        <f t="shared" si="11"/>
        <v>5</v>
      </c>
      <c r="H52" s="64"/>
      <c r="I52" s="64">
        <v>2</v>
      </c>
      <c r="J52" s="64">
        <v>4</v>
      </c>
      <c r="K52" s="64">
        <v>0</v>
      </c>
      <c r="L52" s="64">
        <v>1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5"/>
    </row>
    <row r="53" spans="1:29" s="68" customFormat="1" ht="13.5" customHeight="1">
      <c r="A53" s="92" t="s">
        <v>82</v>
      </c>
      <c r="B53" s="76"/>
      <c r="C53" s="78">
        <f t="shared" si="10"/>
        <v>11</v>
      </c>
      <c r="D53" s="77"/>
      <c r="E53" s="77">
        <f t="shared" si="6"/>
        <v>4</v>
      </c>
      <c r="F53" s="77"/>
      <c r="G53" s="77">
        <f t="shared" si="11"/>
        <v>7</v>
      </c>
      <c r="H53" s="77"/>
      <c r="I53" s="77">
        <v>4</v>
      </c>
      <c r="J53" s="77">
        <v>5</v>
      </c>
      <c r="K53" s="77">
        <v>0</v>
      </c>
      <c r="L53" s="77">
        <v>2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65"/>
    </row>
    <row r="54" spans="1:29" s="79" customFormat="1" ht="13.5" customHeight="1">
      <c r="A54" s="89" t="s">
        <v>83</v>
      </c>
      <c r="B54" s="63"/>
      <c r="C54" s="28">
        <f t="shared" si="10"/>
        <v>10</v>
      </c>
      <c r="D54" s="28"/>
      <c r="E54" s="28">
        <f>I54+K54+M54+O54+Q54+S54+U54+W54+Y54+AA54</f>
        <v>3</v>
      </c>
      <c r="F54" s="28"/>
      <c r="G54" s="28">
        <f t="shared" si="11"/>
        <v>7</v>
      </c>
      <c r="H54" s="28"/>
      <c r="I54" s="28">
        <v>3</v>
      </c>
      <c r="J54" s="28">
        <v>3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3</v>
      </c>
      <c r="Y54" s="28">
        <v>0</v>
      </c>
      <c r="Z54" s="28">
        <v>0</v>
      </c>
      <c r="AA54" s="28">
        <v>0</v>
      </c>
      <c r="AB54" s="28">
        <v>0</v>
      </c>
      <c r="AC54" s="64"/>
    </row>
    <row r="55" spans="1:29" s="79" customFormat="1" ht="13.5" customHeight="1">
      <c r="A55" s="89" t="s">
        <v>84</v>
      </c>
      <c r="B55" s="63"/>
      <c r="C55" s="64">
        <f t="shared" si="10"/>
        <v>18</v>
      </c>
      <c r="D55" s="64"/>
      <c r="E55" s="64">
        <f>I55+K55+M55+O55+Q55+S55+U55+W55+Y55+AA55</f>
        <v>3</v>
      </c>
      <c r="F55" s="64"/>
      <c r="G55" s="64">
        <f t="shared" si="11"/>
        <v>15</v>
      </c>
      <c r="H55" s="64"/>
      <c r="I55" s="64">
        <v>3</v>
      </c>
      <c r="J55" s="64">
        <v>5</v>
      </c>
      <c r="K55" s="64">
        <v>0</v>
      </c>
      <c r="L55" s="64">
        <v>1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9</v>
      </c>
      <c r="Y55" s="64">
        <v>0</v>
      </c>
      <c r="Z55" s="64">
        <v>0</v>
      </c>
      <c r="AA55" s="64">
        <v>0</v>
      </c>
      <c r="AB55" s="64">
        <v>0</v>
      </c>
      <c r="AC55" s="64"/>
    </row>
    <row r="56" spans="1:29" s="79" customFormat="1" ht="13.5" customHeight="1">
      <c r="A56" s="89" t="s">
        <v>85</v>
      </c>
      <c r="B56" s="63"/>
      <c r="C56" s="64">
        <f t="shared" si="10"/>
        <v>11</v>
      </c>
      <c r="D56" s="64"/>
      <c r="E56" s="64">
        <f>I56+K56+M56+O56+Q56+S56+U56+W56+Y56+AA56</f>
        <v>3</v>
      </c>
      <c r="F56" s="64"/>
      <c r="G56" s="64">
        <f t="shared" si="11"/>
        <v>8</v>
      </c>
      <c r="H56" s="64"/>
      <c r="I56" s="64">
        <v>2</v>
      </c>
      <c r="J56" s="64">
        <v>1</v>
      </c>
      <c r="K56" s="64">
        <v>0</v>
      </c>
      <c r="L56" s="64">
        <v>1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2</v>
      </c>
      <c r="W56" s="64">
        <v>0</v>
      </c>
      <c r="X56" s="64">
        <v>2</v>
      </c>
      <c r="Y56" s="64">
        <v>1</v>
      </c>
      <c r="Z56" s="64">
        <v>2</v>
      </c>
      <c r="AA56" s="64">
        <v>0</v>
      </c>
      <c r="AB56" s="64">
        <v>0</v>
      </c>
      <c r="AC56" s="64"/>
    </row>
    <row r="57" spans="1:29" s="79" customFormat="1" ht="11.25" customHeight="1">
      <c r="A57" s="89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s="80" customFormat="1" ht="11.25" customHeight="1">
      <c r="A58" s="93"/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s="45" customFormat="1" ht="13.5">
      <c r="A59" s="14" t="s">
        <v>22</v>
      </c>
      <c r="B59" s="44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16" t="s">
        <v>0</v>
      </c>
      <c r="AC59" s="69"/>
    </row>
    <row r="60" spans="1:29" s="6" customFormat="1" ht="26.25" customHeight="1">
      <c r="A60" s="46"/>
      <c r="B60" s="46"/>
      <c r="C60" s="70"/>
      <c r="D60" s="70"/>
      <c r="E60" s="70"/>
      <c r="F60" s="70"/>
      <c r="G60" s="70"/>
      <c r="H60" s="70"/>
      <c r="I60" s="70"/>
      <c r="J60" s="101" t="s">
        <v>122</v>
      </c>
      <c r="K60" s="102"/>
      <c r="L60" s="102"/>
      <c r="M60" s="102"/>
      <c r="N60" s="102"/>
      <c r="O60" s="11" t="s">
        <v>23</v>
      </c>
      <c r="P60" s="70"/>
      <c r="Q60" s="11"/>
      <c r="R60" s="70"/>
      <c r="S60" s="70"/>
      <c r="T60" s="70"/>
      <c r="U60" s="70"/>
      <c r="V60" s="70"/>
      <c r="W60" s="70"/>
      <c r="X60" s="70"/>
      <c r="Y60" s="70"/>
      <c r="Z60" s="70"/>
      <c r="AA60" s="12"/>
      <c r="AB60" s="10"/>
      <c r="AC60" s="13"/>
    </row>
    <row r="61" spans="1:28" s="1" customFormat="1" ht="15" customHeight="1">
      <c r="A61" s="126" t="s">
        <v>24</v>
      </c>
      <c r="B61" s="119"/>
      <c r="C61" s="117" t="s">
        <v>25</v>
      </c>
      <c r="D61" s="118"/>
      <c r="E61" s="118"/>
      <c r="F61" s="118"/>
      <c r="G61" s="118"/>
      <c r="H61" s="119"/>
      <c r="I61" s="112" t="s">
        <v>26</v>
      </c>
      <c r="J61" s="110"/>
      <c r="K61" s="110"/>
      <c r="L61" s="113"/>
      <c r="M61" s="47"/>
      <c r="N61" s="47"/>
      <c r="O61" s="47"/>
      <c r="P61" s="47"/>
      <c r="Q61" s="123" t="s">
        <v>27</v>
      </c>
      <c r="R61" s="123"/>
      <c r="S61" s="123"/>
      <c r="T61" s="123"/>
      <c r="U61" s="123"/>
      <c r="V61" s="123"/>
      <c r="W61" s="123"/>
      <c r="X61" s="123"/>
      <c r="Y61" s="123"/>
      <c r="Z61" s="123"/>
      <c r="AA61" s="48"/>
      <c r="AB61" s="49"/>
    </row>
    <row r="62" spans="1:28" s="1" customFormat="1" ht="30" customHeight="1">
      <c r="A62" s="127"/>
      <c r="B62" s="128"/>
      <c r="C62" s="120"/>
      <c r="D62" s="121"/>
      <c r="E62" s="121"/>
      <c r="F62" s="121"/>
      <c r="G62" s="121"/>
      <c r="H62" s="122"/>
      <c r="I62" s="112" t="s">
        <v>1</v>
      </c>
      <c r="J62" s="113"/>
      <c r="K62" s="112" t="s">
        <v>2</v>
      </c>
      <c r="L62" s="113"/>
      <c r="M62" s="124" t="s">
        <v>121</v>
      </c>
      <c r="N62" s="125"/>
      <c r="O62" s="114" t="s">
        <v>1</v>
      </c>
      <c r="P62" s="115"/>
      <c r="Q62" s="103" t="s">
        <v>28</v>
      </c>
      <c r="R62" s="116"/>
      <c r="S62" s="103" t="s">
        <v>19</v>
      </c>
      <c r="T62" s="111"/>
      <c r="U62" s="103" t="s">
        <v>20</v>
      </c>
      <c r="V62" s="104"/>
      <c r="W62" s="103" t="s">
        <v>3</v>
      </c>
      <c r="X62" s="111"/>
      <c r="Y62" s="112" t="s">
        <v>4</v>
      </c>
      <c r="Z62" s="113"/>
      <c r="AA62" s="103" t="s">
        <v>5</v>
      </c>
      <c r="AB62" s="110"/>
    </row>
    <row r="63" spans="1:28" ht="15" customHeight="1">
      <c r="A63" s="121"/>
      <c r="B63" s="122"/>
      <c r="C63" s="51" t="s">
        <v>6</v>
      </c>
      <c r="D63" s="52"/>
      <c r="E63" s="51" t="s">
        <v>7</v>
      </c>
      <c r="F63" s="52"/>
      <c r="G63" s="53" t="s">
        <v>8</v>
      </c>
      <c r="H63" s="52"/>
      <c r="I63" s="52" t="s">
        <v>7</v>
      </c>
      <c r="J63" s="52" t="s">
        <v>8</v>
      </c>
      <c r="K63" s="52" t="s">
        <v>7</v>
      </c>
      <c r="L63" s="52" t="s">
        <v>8</v>
      </c>
      <c r="M63" s="54" t="s">
        <v>7</v>
      </c>
      <c r="N63" s="52" t="s">
        <v>8</v>
      </c>
      <c r="O63" s="50" t="s">
        <v>7</v>
      </c>
      <c r="P63" s="53" t="s">
        <v>8</v>
      </c>
      <c r="Q63" s="54" t="s">
        <v>7</v>
      </c>
      <c r="R63" s="52" t="s">
        <v>8</v>
      </c>
      <c r="S63" s="51" t="s">
        <v>21</v>
      </c>
      <c r="T63" s="51" t="s">
        <v>8</v>
      </c>
      <c r="U63" s="52" t="s">
        <v>7</v>
      </c>
      <c r="V63" s="52" t="s">
        <v>8</v>
      </c>
      <c r="W63" s="52" t="s">
        <v>7</v>
      </c>
      <c r="X63" s="52" t="s">
        <v>8</v>
      </c>
      <c r="Y63" s="52" t="s">
        <v>7</v>
      </c>
      <c r="Z63" s="52" t="s">
        <v>8</v>
      </c>
      <c r="AA63" s="52" t="s">
        <v>7</v>
      </c>
      <c r="AB63" s="53" t="s">
        <v>8</v>
      </c>
    </row>
    <row r="64" spans="1:29" s="66" customFormat="1" ht="6" customHeight="1">
      <c r="A64" s="91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5"/>
    </row>
    <row r="65" spans="1:29" s="66" customFormat="1" ht="12.75" customHeight="1">
      <c r="A65" s="89" t="s">
        <v>86</v>
      </c>
      <c r="B65" s="63"/>
      <c r="C65" s="64">
        <f aca="true" t="shared" si="12" ref="C65:C72">E65+G65</f>
        <v>11</v>
      </c>
      <c r="D65" s="64"/>
      <c r="E65" s="64">
        <f aca="true" t="shared" si="13" ref="E65:E72">I65+K65+M65+O65+Q65+S65+U65+W65+Y65+AA65</f>
        <v>0</v>
      </c>
      <c r="F65" s="64"/>
      <c r="G65" s="64">
        <f aca="true" t="shared" si="14" ref="G65:G72">J65+L65+N65+P65+R65+T65+V65+X65+Z65+AB65</f>
        <v>11</v>
      </c>
      <c r="H65" s="64"/>
      <c r="I65" s="64">
        <v>0</v>
      </c>
      <c r="J65" s="64">
        <v>5</v>
      </c>
      <c r="K65" s="64">
        <v>0</v>
      </c>
      <c r="L65" s="64">
        <v>1</v>
      </c>
      <c r="M65" s="64">
        <v>0</v>
      </c>
      <c r="N65" s="64">
        <v>5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5"/>
    </row>
    <row r="66" spans="1:29" s="66" customFormat="1" ht="12.75" customHeight="1">
      <c r="A66" s="89" t="s">
        <v>87</v>
      </c>
      <c r="B66" s="63"/>
      <c r="C66" s="64">
        <f t="shared" si="12"/>
        <v>9</v>
      </c>
      <c r="D66" s="64"/>
      <c r="E66" s="64">
        <f t="shared" si="13"/>
        <v>3</v>
      </c>
      <c r="F66" s="64"/>
      <c r="G66" s="64">
        <f t="shared" si="14"/>
        <v>6</v>
      </c>
      <c r="H66" s="64"/>
      <c r="I66" s="64">
        <v>3</v>
      </c>
      <c r="J66" s="64">
        <v>3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3</v>
      </c>
      <c r="AA66" s="64">
        <v>0</v>
      </c>
      <c r="AB66" s="64">
        <v>0</v>
      </c>
      <c r="AC66" s="65"/>
    </row>
    <row r="67" spans="1:29" s="66" customFormat="1" ht="12.75" customHeight="1">
      <c r="A67" s="89" t="s">
        <v>88</v>
      </c>
      <c r="B67" s="63"/>
      <c r="C67" s="64">
        <f t="shared" si="12"/>
        <v>7</v>
      </c>
      <c r="D67" s="64"/>
      <c r="E67" s="64">
        <f t="shared" si="13"/>
        <v>3</v>
      </c>
      <c r="F67" s="64"/>
      <c r="G67" s="64">
        <f t="shared" si="14"/>
        <v>4</v>
      </c>
      <c r="H67" s="64"/>
      <c r="I67" s="64">
        <v>3</v>
      </c>
      <c r="J67" s="64">
        <v>1</v>
      </c>
      <c r="K67" s="64">
        <v>0</v>
      </c>
      <c r="L67" s="64">
        <v>2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1</v>
      </c>
      <c r="AA67" s="64">
        <v>0</v>
      </c>
      <c r="AB67" s="64">
        <v>0</v>
      </c>
      <c r="AC67" s="65"/>
    </row>
    <row r="68" spans="1:29" s="66" customFormat="1" ht="12.75" customHeight="1">
      <c r="A68" s="89" t="s">
        <v>89</v>
      </c>
      <c r="B68" s="63"/>
      <c r="C68" s="64">
        <f t="shared" si="12"/>
        <v>15</v>
      </c>
      <c r="D68" s="64"/>
      <c r="E68" s="64">
        <f t="shared" si="13"/>
        <v>6</v>
      </c>
      <c r="F68" s="64"/>
      <c r="G68" s="64">
        <f t="shared" si="14"/>
        <v>9</v>
      </c>
      <c r="H68" s="64"/>
      <c r="I68" s="64">
        <v>4</v>
      </c>
      <c r="J68" s="64">
        <v>3</v>
      </c>
      <c r="K68" s="64">
        <v>0</v>
      </c>
      <c r="L68" s="64">
        <v>1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2</v>
      </c>
      <c r="AB68" s="64">
        <v>5</v>
      </c>
      <c r="AC68" s="65"/>
    </row>
    <row r="69" spans="1:29" s="66" customFormat="1" ht="24" customHeight="1">
      <c r="A69" s="94" t="s">
        <v>90</v>
      </c>
      <c r="B69" s="63"/>
      <c r="AC69" s="65"/>
    </row>
    <row r="70" spans="1:29" s="66" customFormat="1" ht="12.75" customHeight="1">
      <c r="A70" s="89" t="s">
        <v>91</v>
      </c>
      <c r="B70" s="63"/>
      <c r="C70" s="64">
        <f t="shared" si="12"/>
        <v>4</v>
      </c>
      <c r="D70" s="64"/>
      <c r="E70" s="64">
        <f t="shared" si="13"/>
        <v>3</v>
      </c>
      <c r="F70" s="64"/>
      <c r="G70" s="64">
        <f t="shared" si="14"/>
        <v>1</v>
      </c>
      <c r="H70" s="64"/>
      <c r="I70" s="64">
        <v>3</v>
      </c>
      <c r="J70" s="64">
        <v>1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5"/>
    </row>
    <row r="71" spans="1:29" s="66" customFormat="1" ht="18.75" customHeight="1">
      <c r="A71" s="94" t="s">
        <v>92</v>
      </c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5"/>
    </row>
    <row r="72" spans="1:29" s="66" customFormat="1" ht="12.75" customHeight="1">
      <c r="A72" s="89" t="s">
        <v>93</v>
      </c>
      <c r="B72" s="63"/>
      <c r="C72" s="64">
        <f t="shared" si="12"/>
        <v>5</v>
      </c>
      <c r="D72" s="64"/>
      <c r="E72" s="64">
        <f t="shared" si="13"/>
        <v>2</v>
      </c>
      <c r="F72" s="64"/>
      <c r="G72" s="64">
        <f t="shared" si="14"/>
        <v>3</v>
      </c>
      <c r="H72" s="64"/>
      <c r="I72" s="64">
        <v>2</v>
      </c>
      <c r="J72" s="64">
        <v>2</v>
      </c>
      <c r="K72" s="64">
        <v>0</v>
      </c>
      <c r="L72" s="64">
        <v>1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5"/>
    </row>
    <row r="73" spans="1:29" s="66" customFormat="1" ht="12.75" customHeight="1">
      <c r="A73" s="89" t="s">
        <v>38</v>
      </c>
      <c r="B73" s="63"/>
      <c r="C73" s="64">
        <f>E73+G73</f>
        <v>6</v>
      </c>
      <c r="D73" s="64"/>
      <c r="E73" s="64">
        <f>I73+K73+M73+O73+Q73+S73+U73+W73+Y73+AA73</f>
        <v>3</v>
      </c>
      <c r="F73" s="64"/>
      <c r="G73" s="64">
        <f>J73+L73+N73+P73+R73+T73+V73+X73+Z73+AB73</f>
        <v>3</v>
      </c>
      <c r="H73" s="64"/>
      <c r="I73" s="64">
        <v>1</v>
      </c>
      <c r="J73" s="64">
        <v>1</v>
      </c>
      <c r="K73" s="64">
        <v>0</v>
      </c>
      <c r="L73" s="64">
        <v>0</v>
      </c>
      <c r="M73" s="64">
        <v>0</v>
      </c>
      <c r="N73" s="64">
        <v>0</v>
      </c>
      <c r="O73" s="64">
        <v>2</v>
      </c>
      <c r="P73" s="64">
        <v>2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5"/>
    </row>
    <row r="74" spans="1:29" s="66" customFormat="1" ht="12.75" customHeight="1">
      <c r="A74" s="89" t="s">
        <v>94</v>
      </c>
      <c r="B74" s="63"/>
      <c r="C74" s="64">
        <f aca="true" t="shared" si="15" ref="C74:C79">E74+G74</f>
        <v>2</v>
      </c>
      <c r="D74" s="64"/>
      <c r="E74" s="64">
        <f aca="true" t="shared" si="16" ref="E74:E79">I74+K74+M74+O74+Q74+S74+U74+W74+Y74+AA74</f>
        <v>1</v>
      </c>
      <c r="F74" s="64"/>
      <c r="G74" s="64">
        <f aca="true" t="shared" si="17" ref="G74:G79">J74+L74+N74+P74+R74+T74+V74+X74+Z74+AB74</f>
        <v>1</v>
      </c>
      <c r="H74" s="64"/>
      <c r="I74" s="64">
        <v>1</v>
      </c>
      <c r="J74" s="64">
        <v>1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5"/>
    </row>
    <row r="75" spans="1:29" s="66" customFormat="1" ht="24" customHeight="1">
      <c r="A75" s="94" t="s">
        <v>95</v>
      </c>
      <c r="B75" s="63"/>
      <c r="AC75" s="65"/>
    </row>
    <row r="76" spans="1:29" s="66" customFormat="1" ht="12.75" customHeight="1">
      <c r="A76" s="89" t="s">
        <v>96</v>
      </c>
      <c r="B76" s="63"/>
      <c r="C76" s="64">
        <f t="shared" si="15"/>
        <v>3</v>
      </c>
      <c r="D76" s="64"/>
      <c r="E76" s="64">
        <f t="shared" si="16"/>
        <v>2</v>
      </c>
      <c r="F76" s="64"/>
      <c r="G76" s="64">
        <f t="shared" si="17"/>
        <v>1</v>
      </c>
      <c r="H76" s="64"/>
      <c r="I76" s="64">
        <v>1</v>
      </c>
      <c r="J76" s="64">
        <v>0</v>
      </c>
      <c r="K76" s="64">
        <v>0</v>
      </c>
      <c r="L76" s="64">
        <v>0</v>
      </c>
      <c r="M76" s="64">
        <v>1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1</v>
      </c>
      <c r="AA76" s="64">
        <v>0</v>
      </c>
      <c r="AB76" s="64">
        <v>0</v>
      </c>
      <c r="AC76" s="65"/>
    </row>
    <row r="77" spans="1:29" s="66" customFormat="1" ht="12.75" customHeight="1">
      <c r="A77" s="89" t="s">
        <v>97</v>
      </c>
      <c r="B77" s="63"/>
      <c r="C77" s="64">
        <f t="shared" si="15"/>
        <v>8</v>
      </c>
      <c r="D77" s="64"/>
      <c r="E77" s="64">
        <f t="shared" si="16"/>
        <v>3</v>
      </c>
      <c r="F77" s="64"/>
      <c r="G77" s="64">
        <f t="shared" si="17"/>
        <v>5</v>
      </c>
      <c r="H77" s="64"/>
      <c r="I77" s="64">
        <v>1</v>
      </c>
      <c r="J77" s="64">
        <v>1</v>
      </c>
      <c r="K77" s="64">
        <v>0</v>
      </c>
      <c r="L77" s="64">
        <v>1</v>
      </c>
      <c r="M77" s="64">
        <v>0</v>
      </c>
      <c r="N77" s="64">
        <v>0</v>
      </c>
      <c r="O77" s="64">
        <v>2</v>
      </c>
      <c r="P77" s="64">
        <v>1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2</v>
      </c>
      <c r="AA77" s="64">
        <v>0</v>
      </c>
      <c r="AB77" s="64">
        <v>0</v>
      </c>
      <c r="AC77" s="65"/>
    </row>
    <row r="78" spans="1:29" s="66" customFormat="1" ht="12.75" customHeight="1">
      <c r="A78" s="89" t="s">
        <v>98</v>
      </c>
      <c r="B78" s="63"/>
      <c r="C78" s="64">
        <f t="shared" si="15"/>
        <v>9</v>
      </c>
      <c r="D78" s="64"/>
      <c r="E78" s="64">
        <f t="shared" si="16"/>
        <v>4</v>
      </c>
      <c r="F78" s="64"/>
      <c r="G78" s="64">
        <f t="shared" si="17"/>
        <v>5</v>
      </c>
      <c r="H78" s="64"/>
      <c r="I78" s="64">
        <v>1</v>
      </c>
      <c r="J78" s="64">
        <v>3</v>
      </c>
      <c r="K78" s="64">
        <v>0</v>
      </c>
      <c r="L78" s="64">
        <v>1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3</v>
      </c>
      <c r="Z78" s="64">
        <v>1</v>
      </c>
      <c r="AA78" s="64">
        <v>0</v>
      </c>
      <c r="AB78" s="64">
        <v>0</v>
      </c>
      <c r="AC78" s="65"/>
    </row>
    <row r="79" spans="1:29" s="66" customFormat="1" ht="12.75" customHeight="1">
      <c r="A79" s="89" t="s">
        <v>99</v>
      </c>
      <c r="B79" s="63"/>
      <c r="C79" s="64">
        <f t="shared" si="15"/>
        <v>5</v>
      </c>
      <c r="D79" s="64"/>
      <c r="E79" s="64">
        <f t="shared" si="16"/>
        <v>1</v>
      </c>
      <c r="F79" s="64"/>
      <c r="G79" s="64">
        <f t="shared" si="17"/>
        <v>4</v>
      </c>
      <c r="H79" s="64"/>
      <c r="I79" s="64">
        <v>1</v>
      </c>
      <c r="J79" s="64">
        <v>2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2</v>
      </c>
      <c r="AA79" s="64">
        <v>0</v>
      </c>
      <c r="AB79" s="64">
        <v>0</v>
      </c>
      <c r="AC79" s="65"/>
    </row>
    <row r="80" spans="1:29" s="66" customFormat="1" ht="12.75" customHeight="1">
      <c r="A80" s="89" t="s">
        <v>100</v>
      </c>
      <c r="B80" s="63"/>
      <c r="C80" s="64">
        <f>E80+G80</f>
        <v>4</v>
      </c>
      <c r="D80" s="64"/>
      <c r="E80" s="64">
        <f>I80+K80+M80+O80+Q80+S80+U80+W80+Y80+AA80</f>
        <v>1</v>
      </c>
      <c r="F80" s="64"/>
      <c r="G80" s="64">
        <f>J80+L80+N80+P80+R80+T80+V80+X80+Z80+AB80</f>
        <v>3</v>
      </c>
      <c r="H80" s="64"/>
      <c r="I80" s="64">
        <v>0</v>
      </c>
      <c r="J80" s="64">
        <v>1</v>
      </c>
      <c r="K80" s="64">
        <v>0</v>
      </c>
      <c r="L80" s="64">
        <v>2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1</v>
      </c>
      <c r="Z80" s="64">
        <v>0</v>
      </c>
      <c r="AA80" s="64">
        <v>0</v>
      </c>
      <c r="AB80" s="64">
        <v>0</v>
      </c>
      <c r="AC80" s="65"/>
    </row>
    <row r="81" spans="1:29" s="66" customFormat="1" ht="12.75" customHeight="1">
      <c r="A81" s="89" t="s">
        <v>101</v>
      </c>
      <c r="B81" s="63"/>
      <c r="C81" s="64">
        <f aca="true" t="shared" si="18" ref="C81:C100">E81+G81</f>
        <v>1</v>
      </c>
      <c r="D81" s="64"/>
      <c r="E81" s="64">
        <f>I81+K81+M81+O81+Q81+S81+U81+W81+Y81+AA81</f>
        <v>1</v>
      </c>
      <c r="F81" s="64"/>
      <c r="G81" s="64">
        <f>J81+L81+N81+P81+R81+T81+V81+X81+Z81+AB81</f>
        <v>0</v>
      </c>
      <c r="H81" s="64"/>
      <c r="I81" s="64">
        <v>1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5"/>
    </row>
    <row r="82" spans="1:29" s="66" customFormat="1" ht="12.75" customHeight="1">
      <c r="A82" s="89" t="s">
        <v>102</v>
      </c>
      <c r="B82" s="63"/>
      <c r="C82" s="64">
        <f t="shared" si="18"/>
        <v>4</v>
      </c>
      <c r="D82" s="64"/>
      <c r="E82" s="64">
        <f>I82+K82+M82+O82+Q82+S82+U82+W82+Y82+AA82</f>
        <v>1</v>
      </c>
      <c r="F82" s="64"/>
      <c r="G82" s="64">
        <f>J82+L82+N82+P82+R82+T82+V82+X82+Z82+AB82</f>
        <v>3</v>
      </c>
      <c r="H82" s="64"/>
      <c r="I82" s="64">
        <v>1</v>
      </c>
      <c r="J82" s="64">
        <v>1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2</v>
      </c>
      <c r="AA82" s="64">
        <v>0</v>
      </c>
      <c r="AB82" s="64">
        <v>0</v>
      </c>
      <c r="AC82" s="65"/>
    </row>
    <row r="83" spans="1:29" s="66" customFormat="1" ht="24" customHeight="1">
      <c r="A83" s="94" t="s">
        <v>103</v>
      </c>
      <c r="B83" s="63"/>
      <c r="AC83" s="65"/>
    </row>
    <row r="84" spans="1:29" s="66" customFormat="1" ht="12.75" customHeight="1">
      <c r="A84" s="89" t="s">
        <v>104</v>
      </c>
      <c r="B84" s="63"/>
      <c r="C84" s="64">
        <f t="shared" si="18"/>
        <v>2</v>
      </c>
      <c r="D84" s="64"/>
      <c r="E84" s="64">
        <f>I84+K84+M84+O84+Q84+S84+U84+W84+Y84+AA84</f>
        <v>0</v>
      </c>
      <c r="F84" s="64"/>
      <c r="G84" s="64">
        <f>J84+L84+N84+P84+R84+T84+V84+X84+Z84+AB84</f>
        <v>2</v>
      </c>
      <c r="H84" s="64"/>
      <c r="I84" s="64">
        <v>0</v>
      </c>
      <c r="J84" s="64">
        <v>1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1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5"/>
    </row>
    <row r="85" spans="1:29" s="66" customFormat="1" ht="12.75" customHeight="1">
      <c r="A85" s="89" t="s">
        <v>105</v>
      </c>
      <c r="B85" s="63"/>
      <c r="C85" s="64">
        <f t="shared" si="18"/>
        <v>3</v>
      </c>
      <c r="D85" s="64"/>
      <c r="E85" s="64">
        <f>I85+K85+M85+O85+Q85+S85+U85+W85+Y85+AA85</f>
        <v>0</v>
      </c>
      <c r="F85" s="64"/>
      <c r="G85" s="64">
        <f>J85+L85+N85+P85+R85+T85+V85+X85+Z85+AB85</f>
        <v>3</v>
      </c>
      <c r="H85" s="64"/>
      <c r="I85" s="64">
        <v>0</v>
      </c>
      <c r="J85" s="64">
        <v>1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1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1</v>
      </c>
      <c r="AA85" s="64">
        <v>0</v>
      </c>
      <c r="AB85" s="64">
        <v>0</v>
      </c>
      <c r="AC85" s="65"/>
    </row>
    <row r="86" spans="1:29" s="66" customFormat="1" ht="12.75" customHeight="1">
      <c r="A86" s="89" t="s">
        <v>106</v>
      </c>
      <c r="B86" s="63"/>
      <c r="C86" s="64">
        <f>E86+G86</f>
        <v>1</v>
      </c>
      <c r="D86" s="64"/>
      <c r="E86" s="64">
        <f>I86+K86+M86+O86+Q86+S86+U86+W86+Y86+AA86</f>
        <v>1</v>
      </c>
      <c r="F86" s="64"/>
      <c r="G86" s="64">
        <f>J86+L86+N86+P86+R86+T86+V86+X86+Z86+AB86</f>
        <v>0</v>
      </c>
      <c r="H86" s="64"/>
      <c r="I86" s="64">
        <v>1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5"/>
    </row>
    <row r="87" spans="1:29" s="66" customFormat="1" ht="12.75" customHeight="1">
      <c r="A87" s="89" t="s">
        <v>107</v>
      </c>
      <c r="B87" s="63"/>
      <c r="C87" s="64">
        <f t="shared" si="18"/>
        <v>13</v>
      </c>
      <c r="D87" s="64"/>
      <c r="E87" s="64">
        <f aca="true" t="shared" si="19" ref="E87:E92">I87+K87+M87+O87+Q87+S87+U87+W87+Y87+AA87</f>
        <v>2</v>
      </c>
      <c r="F87" s="64"/>
      <c r="G87" s="64">
        <f aca="true" t="shared" si="20" ref="G87:G92">J87+L87+N87+P87+R87+T87+V87+X87+Z87+AB87</f>
        <v>11</v>
      </c>
      <c r="H87" s="64"/>
      <c r="I87" s="64">
        <v>1</v>
      </c>
      <c r="J87" s="64">
        <v>3</v>
      </c>
      <c r="K87" s="64">
        <v>0</v>
      </c>
      <c r="L87" s="64">
        <v>1</v>
      </c>
      <c r="M87" s="64">
        <v>0</v>
      </c>
      <c r="N87" s="64">
        <v>0</v>
      </c>
      <c r="O87" s="64">
        <v>0</v>
      </c>
      <c r="P87" s="64">
        <v>1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6</v>
      </c>
      <c r="Y87" s="64">
        <v>1</v>
      </c>
      <c r="Z87" s="64">
        <v>0</v>
      </c>
      <c r="AA87" s="64">
        <v>0</v>
      </c>
      <c r="AB87" s="64">
        <v>0</v>
      </c>
      <c r="AC87" s="65"/>
    </row>
    <row r="88" spans="1:29" s="66" customFormat="1" ht="12.75" customHeight="1">
      <c r="A88" s="89" t="s">
        <v>108</v>
      </c>
      <c r="B88" s="63"/>
      <c r="C88" s="64">
        <f t="shared" si="18"/>
        <v>2</v>
      </c>
      <c r="D88" s="64"/>
      <c r="E88" s="64">
        <f t="shared" si="19"/>
        <v>2</v>
      </c>
      <c r="F88" s="64"/>
      <c r="G88" s="64">
        <f t="shared" si="20"/>
        <v>0</v>
      </c>
      <c r="H88" s="64"/>
      <c r="I88" s="64">
        <v>1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1</v>
      </c>
      <c r="Z88" s="64">
        <v>0</v>
      </c>
      <c r="AA88" s="64">
        <v>0</v>
      </c>
      <c r="AB88" s="64">
        <v>0</v>
      </c>
      <c r="AC88" s="65"/>
    </row>
    <row r="89" spans="1:29" s="66" customFormat="1" ht="24" customHeight="1">
      <c r="A89" s="94" t="s">
        <v>109</v>
      </c>
      <c r="B89" s="63"/>
      <c r="AC89" s="65"/>
    </row>
    <row r="90" spans="1:29" s="66" customFormat="1" ht="12.75" customHeight="1">
      <c r="A90" s="89" t="s">
        <v>110</v>
      </c>
      <c r="B90" s="63"/>
      <c r="C90" s="64">
        <f t="shared" si="18"/>
        <v>1</v>
      </c>
      <c r="D90" s="64"/>
      <c r="E90" s="64">
        <f t="shared" si="19"/>
        <v>1</v>
      </c>
      <c r="F90" s="64"/>
      <c r="G90" s="64">
        <f t="shared" si="20"/>
        <v>0</v>
      </c>
      <c r="H90" s="64"/>
      <c r="I90" s="64">
        <v>1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5"/>
    </row>
    <row r="91" spans="1:29" s="66" customFormat="1" ht="12.75" customHeight="1">
      <c r="A91" s="89" t="s">
        <v>111</v>
      </c>
      <c r="B91" s="63"/>
      <c r="C91" s="64">
        <f t="shared" si="18"/>
        <v>2</v>
      </c>
      <c r="D91" s="64"/>
      <c r="E91" s="64">
        <f t="shared" si="19"/>
        <v>1</v>
      </c>
      <c r="F91" s="64"/>
      <c r="G91" s="64">
        <f t="shared" si="20"/>
        <v>1</v>
      </c>
      <c r="H91" s="64"/>
      <c r="I91" s="64">
        <v>1</v>
      </c>
      <c r="J91" s="64">
        <v>1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5"/>
    </row>
    <row r="92" spans="1:29" s="66" customFormat="1" ht="12.75" customHeight="1">
      <c r="A92" s="89" t="s">
        <v>112</v>
      </c>
      <c r="B92" s="63"/>
      <c r="C92" s="64">
        <f t="shared" si="18"/>
        <v>3</v>
      </c>
      <c r="D92" s="64"/>
      <c r="E92" s="64">
        <f t="shared" si="19"/>
        <v>1</v>
      </c>
      <c r="F92" s="64"/>
      <c r="G92" s="64">
        <f t="shared" si="20"/>
        <v>2</v>
      </c>
      <c r="H92" s="64"/>
      <c r="I92" s="64">
        <v>0</v>
      </c>
      <c r="J92" s="64">
        <v>2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1</v>
      </c>
      <c r="Z92" s="64">
        <v>0</v>
      </c>
      <c r="AA92" s="64">
        <v>0</v>
      </c>
      <c r="AB92" s="64">
        <v>0</v>
      </c>
      <c r="AC92" s="65"/>
    </row>
    <row r="93" spans="1:29" s="66" customFormat="1" ht="18.75" customHeight="1">
      <c r="A93" s="94" t="s">
        <v>113</v>
      </c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5"/>
    </row>
    <row r="94" spans="1:29" s="66" customFormat="1" ht="12.75" customHeight="1">
      <c r="A94" s="89" t="s">
        <v>114</v>
      </c>
      <c r="B94" s="63"/>
      <c r="C94" s="64">
        <f t="shared" si="18"/>
        <v>3</v>
      </c>
      <c r="D94" s="64"/>
      <c r="E94" s="64">
        <f>I94+K94+M94+O94+Q94+S94+U94+W94+Y94+AA94</f>
        <v>1</v>
      </c>
      <c r="F94" s="64"/>
      <c r="G94" s="64">
        <f>J94+L94+N94+P94+R94+T94+V94+X94+Z94+AB94</f>
        <v>2</v>
      </c>
      <c r="H94" s="64"/>
      <c r="I94" s="64">
        <v>1</v>
      </c>
      <c r="J94" s="64">
        <v>2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5"/>
    </row>
    <row r="95" spans="1:29" s="66" customFormat="1" ht="24" customHeight="1">
      <c r="A95" s="94" t="s">
        <v>115</v>
      </c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5"/>
    </row>
    <row r="96" spans="1:29" s="66" customFormat="1" ht="12.75" customHeight="1">
      <c r="A96" s="89" t="s">
        <v>116</v>
      </c>
      <c r="B96" s="63"/>
      <c r="C96" s="64">
        <f t="shared" si="18"/>
        <v>6</v>
      </c>
      <c r="D96" s="64"/>
      <c r="E96" s="64">
        <f>I96+K96+M96+O96+Q96+S96+U96+W96+Y96+AA96</f>
        <v>1</v>
      </c>
      <c r="F96" s="64"/>
      <c r="G96" s="64">
        <f>J96+L96+N96+P96+R96+T96+V96+X96+Z96+AB96</f>
        <v>5</v>
      </c>
      <c r="H96" s="64"/>
      <c r="I96" s="64">
        <v>1</v>
      </c>
      <c r="J96" s="64">
        <v>2</v>
      </c>
      <c r="K96" s="64">
        <v>0</v>
      </c>
      <c r="L96" s="64">
        <v>2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1</v>
      </c>
      <c r="AA96" s="64">
        <v>0</v>
      </c>
      <c r="AB96" s="64">
        <v>0</v>
      </c>
      <c r="AC96" s="65"/>
    </row>
    <row r="97" spans="1:29" s="66" customFormat="1" ht="12.75" customHeight="1">
      <c r="A97" s="89" t="s">
        <v>117</v>
      </c>
      <c r="B97" s="63"/>
      <c r="C97" s="64">
        <f t="shared" si="18"/>
        <v>12</v>
      </c>
      <c r="D97" s="64"/>
      <c r="E97" s="64">
        <f>I97+K97+M97+O97+Q97+S97+U97+W97+Y97+AA97</f>
        <v>2</v>
      </c>
      <c r="F97" s="64"/>
      <c r="G97" s="64">
        <f>J97+L97+N97+P97+R97+T97+V97+X97+Z97+AB97</f>
        <v>10</v>
      </c>
      <c r="H97" s="64"/>
      <c r="I97" s="64">
        <v>2</v>
      </c>
      <c r="J97" s="64">
        <v>2</v>
      </c>
      <c r="K97" s="64">
        <v>0</v>
      </c>
      <c r="L97" s="64">
        <v>1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4</v>
      </c>
      <c r="Y97" s="64">
        <v>0</v>
      </c>
      <c r="Z97" s="64">
        <v>3</v>
      </c>
      <c r="AA97" s="64">
        <v>0</v>
      </c>
      <c r="AB97" s="64">
        <v>0</v>
      </c>
      <c r="AC97" s="65"/>
    </row>
    <row r="98" spans="1:29" s="66" customFormat="1" ht="24" customHeight="1">
      <c r="A98" s="94" t="s">
        <v>118</v>
      </c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5"/>
    </row>
    <row r="99" spans="1:29" s="66" customFormat="1" ht="12.75" customHeight="1">
      <c r="A99" s="89" t="s">
        <v>119</v>
      </c>
      <c r="B99" s="63"/>
      <c r="C99" s="64">
        <f t="shared" si="18"/>
        <v>5</v>
      </c>
      <c r="D99" s="64"/>
      <c r="E99" s="64">
        <f>I99+K99+M99+O99+Q99+S99+U99+W99+Y99+AA99</f>
        <v>2</v>
      </c>
      <c r="F99" s="64"/>
      <c r="G99" s="64">
        <f>J99+L99+N99+P99+R99+T99+V99+X99+Z99+AB99</f>
        <v>3</v>
      </c>
      <c r="H99" s="64"/>
      <c r="I99" s="64">
        <v>1</v>
      </c>
      <c r="J99" s="64">
        <v>2</v>
      </c>
      <c r="K99" s="64">
        <v>1</v>
      </c>
      <c r="L99" s="64">
        <v>0</v>
      </c>
      <c r="M99" s="64">
        <v>0</v>
      </c>
      <c r="N99" s="64">
        <v>0</v>
      </c>
      <c r="O99" s="64">
        <v>0</v>
      </c>
      <c r="P99" s="64">
        <v>1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5"/>
    </row>
    <row r="100" spans="1:29" s="66" customFormat="1" ht="12.75" customHeight="1">
      <c r="A100" s="89" t="s">
        <v>120</v>
      </c>
      <c r="B100" s="63"/>
      <c r="C100" s="64">
        <f t="shared" si="18"/>
        <v>5</v>
      </c>
      <c r="D100" s="64"/>
      <c r="E100" s="64">
        <f>I100+K100+M100+O100+Q100+S100+U100+W100+Y100+AA100</f>
        <v>1</v>
      </c>
      <c r="F100" s="64"/>
      <c r="G100" s="64">
        <f>J100+L100+N100+P100+R100+T100+V100+X100+Z100+AB100</f>
        <v>4</v>
      </c>
      <c r="H100" s="64"/>
      <c r="I100" s="64">
        <v>1</v>
      </c>
      <c r="J100" s="64">
        <v>1</v>
      </c>
      <c r="K100" s="64">
        <v>0</v>
      </c>
      <c r="L100" s="64">
        <v>1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2</v>
      </c>
      <c r="AA100" s="64">
        <v>0</v>
      </c>
      <c r="AB100" s="64">
        <v>0</v>
      </c>
      <c r="AC100" s="65"/>
    </row>
    <row r="101" spans="1:29" s="68" customFormat="1" ht="6" customHeight="1">
      <c r="A101" s="93"/>
      <c r="B101" s="71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5"/>
    </row>
    <row r="102" spans="1:17" s="75" customFormat="1" ht="13.5">
      <c r="A102" s="88" t="s">
        <v>40</v>
      </c>
      <c r="B102" s="72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21" s="25" customFormat="1" ht="12.75" customHeight="1">
      <c r="A103" s="86" t="s">
        <v>29</v>
      </c>
      <c r="B103" s="22"/>
      <c r="C103" s="23"/>
      <c r="D103" s="22"/>
      <c r="E103" s="22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8" s="30" customFormat="1" ht="12.75" customHeight="1">
      <c r="A104" s="85" t="s">
        <v>31</v>
      </c>
      <c r="B104" s="26"/>
      <c r="C104" s="27">
        <f>SUM(E104:G104)</f>
        <v>1</v>
      </c>
      <c r="D104" s="13">
        <v>22</v>
      </c>
      <c r="E104" s="64">
        <f>I104+K104+M104+O104+Q104+S104+U104+W104+Y104+AA104</f>
        <v>1</v>
      </c>
      <c r="F104" s="13">
        <v>0</v>
      </c>
      <c r="G104" s="64">
        <f>J104+L104+N104+P104+R104+T104+V104+X104+Z104+AB104</f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</v>
      </c>
      <c r="P104" s="13">
        <v>0</v>
      </c>
      <c r="Q104" s="13">
        <v>0</v>
      </c>
      <c r="R104" s="28">
        <v>0</v>
      </c>
      <c r="S104" s="28">
        <v>0</v>
      </c>
      <c r="T104" s="28">
        <v>0</v>
      </c>
      <c r="U104" s="29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</row>
    <row r="105" spans="1:21" s="34" customFormat="1" ht="12.75" customHeight="1">
      <c r="A105" s="87" t="s">
        <v>30</v>
      </c>
      <c r="B105" s="31"/>
      <c r="C105" s="32"/>
      <c r="D105" s="31"/>
      <c r="E105" s="3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8" s="34" customFormat="1" ht="12.75" customHeight="1">
      <c r="A106" s="85" t="s">
        <v>31</v>
      </c>
      <c r="B106" s="81"/>
      <c r="C106" s="27">
        <f>SUM(E106+G106)</f>
        <v>31</v>
      </c>
      <c r="D106" s="28">
        <f>F106+H106+J106+L106+P106</f>
        <v>29</v>
      </c>
      <c r="E106" s="28">
        <f>SUM(I106,K106,M106,O106,Q106,S106,U106,W106,Y106,AA106)</f>
        <v>16</v>
      </c>
      <c r="F106" s="33">
        <v>8</v>
      </c>
      <c r="G106" s="28">
        <f>SUM(J106,L106,N106,P106,R106,T106,V106,X106,Z106,AB106)</f>
        <v>15</v>
      </c>
      <c r="H106" s="33">
        <v>8</v>
      </c>
      <c r="I106" s="33">
        <v>0</v>
      </c>
      <c r="J106" s="33">
        <v>0</v>
      </c>
      <c r="K106" s="33">
        <v>0</v>
      </c>
      <c r="L106" s="36">
        <v>0</v>
      </c>
      <c r="M106" s="36">
        <v>0</v>
      </c>
      <c r="N106" s="37">
        <v>0</v>
      </c>
      <c r="O106" s="37">
        <v>8</v>
      </c>
      <c r="P106" s="33">
        <v>13</v>
      </c>
      <c r="Q106" s="37">
        <v>0</v>
      </c>
      <c r="R106" s="28">
        <v>1</v>
      </c>
      <c r="S106" s="28">
        <v>0</v>
      </c>
      <c r="T106" s="28">
        <v>0</v>
      </c>
      <c r="U106" s="33">
        <v>0</v>
      </c>
      <c r="V106" s="34">
        <v>0</v>
      </c>
      <c r="W106" s="34">
        <v>0</v>
      </c>
      <c r="X106" s="34">
        <v>0</v>
      </c>
      <c r="Y106" s="34">
        <v>1</v>
      </c>
      <c r="Z106" s="34">
        <v>1</v>
      </c>
      <c r="AA106" s="34">
        <v>7</v>
      </c>
      <c r="AB106" s="34">
        <v>0</v>
      </c>
    </row>
    <row r="107" spans="1:28" s="34" customFormat="1" ht="12.75" customHeight="1">
      <c r="A107" s="31" t="s">
        <v>32</v>
      </c>
      <c r="B107" s="81"/>
      <c r="C107" s="27">
        <f aca="true" t="shared" si="21" ref="C107:C117">SUM(E107+G107)</f>
        <v>16</v>
      </c>
      <c r="D107" s="28">
        <f aca="true" t="shared" si="22" ref="D107:D117">F107+H107+J107+L107+P107</f>
        <v>9</v>
      </c>
      <c r="E107" s="28">
        <f aca="true" t="shared" si="23" ref="E107:E117">SUM(I107,K107,M107,O107,Q107,S107,U107,W107,Y107,AA107)</f>
        <v>10</v>
      </c>
      <c r="F107" s="33">
        <v>3</v>
      </c>
      <c r="G107" s="28">
        <f aca="true" t="shared" si="24" ref="G107:G117">SUM(J107,L107,N107,P107,R107,T107,V107,X107,Z107,AB107)</f>
        <v>6</v>
      </c>
      <c r="H107" s="33">
        <v>0</v>
      </c>
      <c r="I107" s="33">
        <v>0</v>
      </c>
      <c r="J107" s="33">
        <v>0</v>
      </c>
      <c r="K107" s="33">
        <v>0</v>
      </c>
      <c r="L107" s="36">
        <v>0</v>
      </c>
      <c r="M107" s="36">
        <v>0</v>
      </c>
      <c r="N107" s="33">
        <v>0</v>
      </c>
      <c r="O107" s="37">
        <v>6</v>
      </c>
      <c r="P107" s="33">
        <v>6</v>
      </c>
      <c r="Q107" s="37">
        <v>0</v>
      </c>
      <c r="R107" s="28">
        <v>0</v>
      </c>
      <c r="S107" s="28">
        <v>0</v>
      </c>
      <c r="T107" s="28">
        <v>0</v>
      </c>
      <c r="U107" s="33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4</v>
      </c>
      <c r="AB107" s="34">
        <v>0</v>
      </c>
    </row>
    <row r="108" spans="1:28" s="34" customFormat="1" ht="12.75" customHeight="1">
      <c r="A108" s="31" t="s">
        <v>33</v>
      </c>
      <c r="B108" s="81"/>
      <c r="C108" s="27">
        <f t="shared" si="21"/>
        <v>11</v>
      </c>
      <c r="D108" s="28">
        <f t="shared" si="22"/>
        <v>4</v>
      </c>
      <c r="E108" s="28">
        <f t="shared" si="23"/>
        <v>5</v>
      </c>
      <c r="F108" s="33">
        <v>1</v>
      </c>
      <c r="G108" s="28">
        <f t="shared" si="24"/>
        <v>6</v>
      </c>
      <c r="H108" s="33">
        <v>0</v>
      </c>
      <c r="I108" s="33">
        <v>0</v>
      </c>
      <c r="J108" s="33">
        <v>0</v>
      </c>
      <c r="K108" s="33">
        <v>0</v>
      </c>
      <c r="L108" s="36">
        <v>0</v>
      </c>
      <c r="M108" s="36">
        <v>0</v>
      </c>
      <c r="N108" s="37">
        <v>0</v>
      </c>
      <c r="O108" s="37">
        <v>1</v>
      </c>
      <c r="P108" s="33">
        <v>3</v>
      </c>
      <c r="Q108" s="37">
        <v>1</v>
      </c>
      <c r="R108" s="28">
        <v>0</v>
      </c>
      <c r="S108" s="28">
        <v>1</v>
      </c>
      <c r="T108" s="28">
        <v>0</v>
      </c>
      <c r="U108" s="33">
        <v>0</v>
      </c>
      <c r="V108" s="34">
        <v>0</v>
      </c>
      <c r="W108" s="34">
        <v>1</v>
      </c>
      <c r="X108" s="34">
        <v>1</v>
      </c>
      <c r="Y108" s="34">
        <v>1</v>
      </c>
      <c r="Z108" s="34">
        <v>0</v>
      </c>
      <c r="AA108" s="34">
        <v>0</v>
      </c>
      <c r="AB108" s="34">
        <v>2</v>
      </c>
    </row>
    <row r="109" spans="1:28" s="34" customFormat="1" ht="12.75" customHeight="1">
      <c r="A109" s="31" t="s">
        <v>60</v>
      </c>
      <c r="B109" s="81"/>
      <c r="C109" s="27">
        <f>SUM(E109+G109)</f>
        <v>6</v>
      </c>
      <c r="D109" s="28">
        <f>F109+H109+J109+L109+P109</f>
        <v>3</v>
      </c>
      <c r="E109" s="28">
        <f>SUM(I109,K109,M109,O109,Q109,S109,U109,W109,Y109,AA109)</f>
        <v>3</v>
      </c>
      <c r="F109" s="33">
        <v>1</v>
      </c>
      <c r="G109" s="28">
        <f>SUM(J109,L109,N109,P109,R109,T109,V109,X109,Z109,AB109)</f>
        <v>3</v>
      </c>
      <c r="H109" s="33">
        <v>0</v>
      </c>
      <c r="I109" s="33">
        <v>0</v>
      </c>
      <c r="J109" s="33">
        <v>0</v>
      </c>
      <c r="K109" s="33">
        <v>0</v>
      </c>
      <c r="L109" s="36">
        <v>0</v>
      </c>
      <c r="M109" s="36">
        <v>0</v>
      </c>
      <c r="N109" s="37">
        <v>0</v>
      </c>
      <c r="O109" s="37">
        <v>2</v>
      </c>
      <c r="P109" s="33">
        <v>2</v>
      </c>
      <c r="Q109" s="37">
        <v>0</v>
      </c>
      <c r="R109" s="28">
        <v>1</v>
      </c>
      <c r="S109" s="28">
        <v>0</v>
      </c>
      <c r="T109" s="28">
        <v>0</v>
      </c>
      <c r="U109" s="33">
        <v>0</v>
      </c>
      <c r="V109" s="34">
        <v>0</v>
      </c>
      <c r="W109" s="34">
        <v>0</v>
      </c>
      <c r="X109" s="34">
        <v>0</v>
      </c>
      <c r="Y109" s="34">
        <v>1</v>
      </c>
      <c r="Z109" s="34">
        <v>0</v>
      </c>
      <c r="AA109" s="34">
        <v>0</v>
      </c>
      <c r="AB109" s="34">
        <v>0</v>
      </c>
    </row>
    <row r="110" spans="1:28" s="34" customFormat="1" ht="12.75" customHeight="1">
      <c r="A110" s="99" t="s">
        <v>123</v>
      </c>
      <c r="B110" s="81"/>
      <c r="C110" s="27">
        <f>SUM(E110+G110)</f>
        <v>1</v>
      </c>
      <c r="D110" s="28">
        <f>F110+H110+J110+L110+P110</f>
        <v>4</v>
      </c>
      <c r="E110" s="28">
        <f>SUM(I110,K110,M110,O110,Q110,S110,U110,W110,Y110,AA110)</f>
        <v>0</v>
      </c>
      <c r="F110" s="33">
        <v>3</v>
      </c>
      <c r="G110" s="28">
        <f>SUM(J110,L110,N110,P110,R110,T110,V110,X110,Z110,AB110)</f>
        <v>1</v>
      </c>
      <c r="H110" s="33">
        <v>0</v>
      </c>
      <c r="I110" s="33">
        <v>0</v>
      </c>
      <c r="J110" s="33">
        <v>0</v>
      </c>
      <c r="K110" s="33">
        <v>0</v>
      </c>
      <c r="L110" s="36">
        <v>0</v>
      </c>
      <c r="M110" s="36">
        <v>0</v>
      </c>
      <c r="N110" s="33">
        <v>0</v>
      </c>
      <c r="O110" s="37">
        <v>0</v>
      </c>
      <c r="P110" s="33">
        <v>1</v>
      </c>
      <c r="Q110" s="37">
        <v>0</v>
      </c>
      <c r="R110" s="28">
        <v>0</v>
      </c>
      <c r="S110" s="28">
        <v>0</v>
      </c>
      <c r="T110" s="28">
        <v>0</v>
      </c>
      <c r="U110" s="33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</row>
    <row r="111" spans="1:28" s="34" customFormat="1" ht="12.75" customHeight="1">
      <c r="A111" s="31" t="s">
        <v>34</v>
      </c>
      <c r="B111" s="81"/>
      <c r="C111" s="27">
        <f t="shared" si="21"/>
        <v>0</v>
      </c>
      <c r="D111" s="28">
        <f t="shared" si="22"/>
        <v>1</v>
      </c>
      <c r="E111" s="28">
        <f t="shared" si="23"/>
        <v>0</v>
      </c>
      <c r="F111" s="33">
        <v>1</v>
      </c>
      <c r="G111" s="28">
        <f t="shared" si="24"/>
        <v>0</v>
      </c>
      <c r="H111" s="33">
        <v>0</v>
      </c>
      <c r="I111" s="33">
        <v>0</v>
      </c>
      <c r="J111" s="33">
        <v>0</v>
      </c>
      <c r="K111" s="33">
        <v>0</v>
      </c>
      <c r="L111" s="36">
        <v>0</v>
      </c>
      <c r="M111" s="36">
        <v>0</v>
      </c>
      <c r="N111" s="37">
        <v>0</v>
      </c>
      <c r="O111" s="37">
        <v>0</v>
      </c>
      <c r="P111" s="33">
        <v>0</v>
      </c>
      <c r="Q111" s="37">
        <v>0</v>
      </c>
      <c r="R111" s="28">
        <v>0</v>
      </c>
      <c r="S111" s="28">
        <v>0</v>
      </c>
      <c r="T111" s="28">
        <v>0</v>
      </c>
      <c r="U111" s="33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</row>
    <row r="112" spans="1:28" s="34" customFormat="1" ht="12.75" customHeight="1">
      <c r="A112" s="31" t="s">
        <v>35</v>
      </c>
      <c r="B112" s="81"/>
      <c r="C112" s="27">
        <f t="shared" si="21"/>
        <v>3</v>
      </c>
      <c r="D112" s="28">
        <f t="shared" si="22"/>
        <v>3</v>
      </c>
      <c r="E112" s="28">
        <f t="shared" si="23"/>
        <v>2</v>
      </c>
      <c r="F112" s="33">
        <v>1</v>
      </c>
      <c r="G112" s="28">
        <f t="shared" si="24"/>
        <v>1</v>
      </c>
      <c r="H112" s="33">
        <v>1</v>
      </c>
      <c r="I112" s="33">
        <v>0</v>
      </c>
      <c r="J112" s="33">
        <v>0</v>
      </c>
      <c r="K112" s="33">
        <v>0</v>
      </c>
      <c r="L112" s="36">
        <v>0</v>
      </c>
      <c r="M112" s="36">
        <v>0</v>
      </c>
      <c r="N112" s="33">
        <v>0</v>
      </c>
      <c r="O112" s="37">
        <v>2</v>
      </c>
      <c r="P112" s="33">
        <v>1</v>
      </c>
      <c r="Q112" s="37">
        <v>0</v>
      </c>
      <c r="R112" s="28">
        <v>0</v>
      </c>
      <c r="S112" s="28">
        <v>0</v>
      </c>
      <c r="T112" s="28">
        <v>0</v>
      </c>
      <c r="U112" s="33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</row>
    <row r="113" spans="1:28" s="34" customFormat="1" ht="12.75" customHeight="1">
      <c r="A113" s="31" t="s">
        <v>36</v>
      </c>
      <c r="B113" s="81"/>
      <c r="C113" s="27">
        <f t="shared" si="21"/>
        <v>2</v>
      </c>
      <c r="D113" s="28">
        <f t="shared" si="22"/>
        <v>2</v>
      </c>
      <c r="E113" s="28">
        <f t="shared" si="23"/>
        <v>1</v>
      </c>
      <c r="F113" s="33">
        <v>1</v>
      </c>
      <c r="G113" s="28">
        <f t="shared" si="24"/>
        <v>1</v>
      </c>
      <c r="H113" s="33">
        <v>1</v>
      </c>
      <c r="I113" s="33">
        <v>0</v>
      </c>
      <c r="J113" s="33">
        <v>0</v>
      </c>
      <c r="K113" s="33">
        <v>0</v>
      </c>
      <c r="L113" s="36">
        <v>0</v>
      </c>
      <c r="M113" s="36">
        <v>0</v>
      </c>
      <c r="N113" s="37">
        <v>0</v>
      </c>
      <c r="O113" s="37">
        <v>1</v>
      </c>
      <c r="P113" s="33">
        <v>0</v>
      </c>
      <c r="Q113" s="37">
        <v>0</v>
      </c>
      <c r="R113" s="28">
        <v>1</v>
      </c>
      <c r="S113" s="28">
        <v>0</v>
      </c>
      <c r="T113" s="28">
        <v>0</v>
      </c>
      <c r="U113" s="33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</row>
    <row r="114" spans="1:28" s="34" customFormat="1" ht="12.75" customHeight="1">
      <c r="A114" s="31" t="s">
        <v>37</v>
      </c>
      <c r="B114" s="81"/>
      <c r="C114" s="27">
        <f t="shared" si="21"/>
        <v>6</v>
      </c>
      <c r="D114" s="28">
        <f t="shared" si="22"/>
        <v>2</v>
      </c>
      <c r="E114" s="28">
        <f t="shared" si="23"/>
        <v>4</v>
      </c>
      <c r="F114" s="33">
        <v>0</v>
      </c>
      <c r="G114" s="28">
        <f t="shared" si="24"/>
        <v>2</v>
      </c>
      <c r="H114" s="33">
        <v>0</v>
      </c>
      <c r="I114" s="33">
        <v>0</v>
      </c>
      <c r="J114" s="33">
        <v>0</v>
      </c>
      <c r="K114" s="33">
        <v>0</v>
      </c>
      <c r="L114" s="36">
        <v>0</v>
      </c>
      <c r="M114" s="36">
        <v>0</v>
      </c>
      <c r="N114" s="37">
        <v>0</v>
      </c>
      <c r="O114" s="37">
        <v>4</v>
      </c>
      <c r="P114" s="33">
        <v>2</v>
      </c>
      <c r="Q114" s="37">
        <v>0</v>
      </c>
      <c r="R114" s="28">
        <v>0</v>
      </c>
      <c r="S114" s="28">
        <v>0</v>
      </c>
      <c r="T114" s="35">
        <v>0</v>
      </c>
      <c r="U114" s="33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</row>
    <row r="115" spans="1:28" s="34" customFormat="1" ht="12.75" customHeight="1">
      <c r="A115" s="31" t="s">
        <v>38</v>
      </c>
      <c r="B115" s="81"/>
      <c r="C115" s="27">
        <f t="shared" si="21"/>
        <v>4</v>
      </c>
      <c r="D115" s="28">
        <f t="shared" si="22"/>
        <v>2</v>
      </c>
      <c r="E115" s="28">
        <f t="shared" si="23"/>
        <v>2</v>
      </c>
      <c r="F115" s="33">
        <v>0</v>
      </c>
      <c r="G115" s="28">
        <f t="shared" si="24"/>
        <v>2</v>
      </c>
      <c r="H115" s="33">
        <v>0</v>
      </c>
      <c r="I115" s="33">
        <v>0</v>
      </c>
      <c r="J115" s="33">
        <v>0</v>
      </c>
      <c r="K115" s="33">
        <v>0</v>
      </c>
      <c r="L115" s="36">
        <v>0</v>
      </c>
      <c r="M115" s="36">
        <v>0</v>
      </c>
      <c r="N115" s="38">
        <v>0</v>
      </c>
      <c r="O115" s="37">
        <v>2</v>
      </c>
      <c r="P115" s="33">
        <v>2</v>
      </c>
      <c r="Q115" s="37">
        <v>0</v>
      </c>
      <c r="R115" s="28">
        <v>0</v>
      </c>
      <c r="S115" s="28">
        <v>0</v>
      </c>
      <c r="T115" s="28">
        <v>0</v>
      </c>
      <c r="U115" s="33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</row>
    <row r="116" spans="1:28" s="34" customFormat="1" ht="12.75" customHeight="1">
      <c r="A116" s="31" t="s">
        <v>39</v>
      </c>
      <c r="B116" s="81"/>
      <c r="C116" s="27">
        <f>SUM(E116+G116)</f>
        <v>3</v>
      </c>
      <c r="D116" s="28">
        <f>F116+H116+J116+L116+P116</f>
        <v>2</v>
      </c>
      <c r="E116" s="28">
        <f>SUM(I116,K116,M116,O116,Q116,S116,U116,W116,Y116,AA116)</f>
        <v>2</v>
      </c>
      <c r="F116" s="33">
        <v>0</v>
      </c>
      <c r="G116" s="28">
        <f>SUM(J116,L116,N116,P116,R116,T116,V116,X116,Z116,AB116)</f>
        <v>1</v>
      </c>
      <c r="H116" s="33">
        <v>1</v>
      </c>
      <c r="I116" s="33">
        <v>0</v>
      </c>
      <c r="J116" s="33">
        <v>0</v>
      </c>
      <c r="K116" s="33">
        <v>0</v>
      </c>
      <c r="L116" s="36">
        <v>0</v>
      </c>
      <c r="M116" s="36">
        <v>0</v>
      </c>
      <c r="N116" s="38">
        <v>0</v>
      </c>
      <c r="O116" s="38">
        <v>2</v>
      </c>
      <c r="P116" s="33">
        <v>1</v>
      </c>
      <c r="Q116" s="38">
        <v>0</v>
      </c>
      <c r="R116" s="28">
        <v>0</v>
      </c>
      <c r="S116" s="35">
        <v>0</v>
      </c>
      <c r="T116" s="28">
        <v>0</v>
      </c>
      <c r="U116" s="33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</row>
    <row r="117" spans="1:28" s="83" customFormat="1" ht="12.75" customHeight="1">
      <c r="A117" s="100" t="s">
        <v>128</v>
      </c>
      <c r="B117" s="82"/>
      <c r="C117" s="84">
        <f t="shared" si="21"/>
        <v>1</v>
      </c>
      <c r="D117" s="40">
        <f t="shared" si="22"/>
        <v>2</v>
      </c>
      <c r="E117" s="40">
        <f t="shared" si="23"/>
        <v>0</v>
      </c>
      <c r="F117" s="41">
        <v>0</v>
      </c>
      <c r="G117" s="40">
        <f t="shared" si="24"/>
        <v>1</v>
      </c>
      <c r="H117" s="41">
        <v>1</v>
      </c>
      <c r="I117" s="41">
        <v>0</v>
      </c>
      <c r="J117" s="41">
        <v>0</v>
      </c>
      <c r="K117" s="41">
        <v>0</v>
      </c>
      <c r="L117" s="42">
        <v>0</v>
      </c>
      <c r="M117" s="42">
        <v>0</v>
      </c>
      <c r="N117" s="43">
        <v>0</v>
      </c>
      <c r="O117" s="43">
        <v>0</v>
      </c>
      <c r="P117" s="41">
        <v>1</v>
      </c>
      <c r="Q117" s="43">
        <v>0</v>
      </c>
      <c r="R117" s="40">
        <v>0</v>
      </c>
      <c r="S117" s="39">
        <v>0</v>
      </c>
      <c r="T117" s="40">
        <v>0</v>
      </c>
      <c r="U117" s="41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0</v>
      </c>
    </row>
    <row r="118" spans="1:28" ht="12.75" customHeight="1">
      <c r="A118" s="107" t="s">
        <v>124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</row>
    <row r="119" spans="1:24" ht="12.75" customHeight="1">
      <c r="A119" s="96"/>
      <c r="B119" s="97"/>
      <c r="C119" s="96"/>
      <c r="D119" s="96"/>
      <c r="E119" s="109" t="s">
        <v>125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6"/>
      <c r="S119" s="6"/>
      <c r="T119" s="6"/>
      <c r="U119" s="6"/>
      <c r="V119" s="6"/>
      <c r="W119" s="6"/>
      <c r="X119" s="6"/>
    </row>
    <row r="120" spans="1:10" ht="13.5" customHeight="1">
      <c r="A120" s="105"/>
      <c r="B120" s="106"/>
      <c r="C120" s="106"/>
      <c r="D120" s="106"/>
      <c r="E120" s="106"/>
      <c r="F120" s="106"/>
      <c r="G120" s="106"/>
      <c r="H120" s="106"/>
      <c r="I120" s="106"/>
      <c r="J120" s="7"/>
    </row>
    <row r="121" s="34" customFormat="1" ht="12.75" customHeight="1"/>
  </sheetData>
  <sheetProtection/>
  <mergeCells count="33">
    <mergeCell ref="A3:B5"/>
    <mergeCell ref="A61:B63"/>
    <mergeCell ref="Q4:R4"/>
    <mergeCell ref="S4:T4"/>
    <mergeCell ref="C61:H62"/>
    <mergeCell ref="I61:L61"/>
    <mergeCell ref="Q61:Z61"/>
    <mergeCell ref="I62:J62"/>
    <mergeCell ref="K62:L62"/>
    <mergeCell ref="M62:N62"/>
    <mergeCell ref="C3:H4"/>
    <mergeCell ref="Q3:Z3"/>
    <mergeCell ref="I3:L3"/>
    <mergeCell ref="M4:N4"/>
    <mergeCell ref="K4:L4"/>
    <mergeCell ref="I4:J4"/>
    <mergeCell ref="O4:P4"/>
    <mergeCell ref="W62:X62"/>
    <mergeCell ref="Y62:Z62"/>
    <mergeCell ref="O62:P62"/>
    <mergeCell ref="Q62:R62"/>
    <mergeCell ref="S62:T62"/>
    <mergeCell ref="U4:V4"/>
    <mergeCell ref="J60:N60"/>
    <mergeCell ref="U62:V62"/>
    <mergeCell ref="A120:I120"/>
    <mergeCell ref="A118:AB118"/>
    <mergeCell ref="E119:Q119"/>
    <mergeCell ref="J2:N2"/>
    <mergeCell ref="AA62:AB62"/>
    <mergeCell ref="W4:X4"/>
    <mergeCell ref="Y4:Z4"/>
    <mergeCell ref="AA4:A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&amp;P+69 -</oddFooter>
  </headerFooter>
  <rowBreaks count="1" manualBreakCount="1">
    <brk id="5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2010-01-13T04:08:33Z</cp:lastPrinted>
  <dcterms:created xsi:type="dcterms:W3CDTF">1999-09-28T00:46:42Z</dcterms:created>
  <dcterms:modified xsi:type="dcterms:W3CDTF">2011-01-13T01:26:02Z</dcterms:modified>
  <cp:category/>
  <cp:version/>
  <cp:contentType/>
  <cp:contentStatus/>
</cp:coreProperties>
</file>