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75" windowWidth="11715" windowHeight="8895" activeTab="0"/>
  </bookViews>
  <sheets>
    <sheet name="第１９表" sheetId="1" r:id="rId1"/>
  </sheets>
  <definedNames>
    <definedName name="_xlnm.Print_Area" localSheetId="0">'第１９表'!$A$1:$AT$112</definedName>
  </definedNames>
  <calcPr fullCalcOnLoad="1"/>
</workbook>
</file>

<file path=xl/sharedStrings.xml><?xml version="1.0" encoding="utf-8"?>
<sst xmlns="http://schemas.openxmlformats.org/spreadsheetml/2006/main" count="280" uniqueCount="146">
  <si>
    <t>Ｄ</t>
  </si>
  <si>
    <t>Ｅ</t>
  </si>
  <si>
    <t>Ｆ</t>
  </si>
  <si>
    <t>高 等 学 校 （ 本 科 ）</t>
  </si>
  <si>
    <t>区　　分</t>
  </si>
  <si>
    <t>卒  業  者  数</t>
  </si>
  <si>
    <t>高等専門</t>
  </si>
  <si>
    <t xml:space="preserve"> 　進 学 者</t>
  </si>
  <si>
    <t>全 日 制</t>
  </si>
  <si>
    <t>学　　校</t>
  </si>
  <si>
    <t>専修学校</t>
  </si>
  <si>
    <t>各種学校</t>
  </si>
  <si>
    <t>就職者</t>
  </si>
  <si>
    <t>総 数</t>
  </si>
  <si>
    <t>男</t>
  </si>
  <si>
    <t>女</t>
  </si>
  <si>
    <t>（％）</t>
  </si>
  <si>
    <t>中学校</t>
  </si>
  <si>
    <t>　卒　　業　　者　　数</t>
  </si>
  <si>
    <t>Ａ　高 等 学 校 等 進 学 者 （就職進学者を含む）</t>
  </si>
  <si>
    <t>定 時 制</t>
  </si>
  <si>
    <t>通 信 制</t>
  </si>
  <si>
    <t>さいたま市</t>
  </si>
  <si>
    <t>Ｂ 専修学校</t>
  </si>
  <si>
    <t>Ｇ</t>
  </si>
  <si>
    <t xml:space="preserve">  左記Ａ･Ｂ･Ｃ･Ｄのうち  </t>
  </si>
  <si>
    <t>Ａの進学率</t>
  </si>
  <si>
    <t>就 職 率</t>
  </si>
  <si>
    <t>公共職業</t>
  </si>
  <si>
    <t>死亡・ 不　詳</t>
  </si>
  <si>
    <t xml:space="preserve"> 就職している者（再掲）</t>
  </si>
  <si>
    <t>能力開発</t>
  </si>
  <si>
    <t>Ａの　うち</t>
  </si>
  <si>
    <t>通信制課程を除　く</t>
  </si>
  <si>
    <t>（一般課程）</t>
  </si>
  <si>
    <t>全日制</t>
  </si>
  <si>
    <t>定時制</t>
  </si>
  <si>
    <t>中等教育学校</t>
  </si>
  <si>
    <t>後期課程(本科)</t>
  </si>
  <si>
    <t xml:space="preserve">Ｃ 専修学校(一般課程) </t>
  </si>
  <si>
    <t>　 等入学者(就職して</t>
  </si>
  <si>
    <t>　 入学した者を含む)</t>
  </si>
  <si>
    <t>左記以外  の者</t>
  </si>
  <si>
    <t xml:space="preserve"> (高等課程)</t>
  </si>
  <si>
    <t xml:space="preserve"> (就職進学</t>
  </si>
  <si>
    <t xml:space="preserve"> 　者を含む)</t>
  </si>
  <si>
    <t>Ｂの  うち</t>
  </si>
  <si>
    <t>Ｃの  うち</t>
  </si>
  <si>
    <t>Ｄの  うち</t>
  </si>
  <si>
    <t>施 設 等</t>
  </si>
  <si>
    <t>入 学 者</t>
  </si>
  <si>
    <t>盲・聾・養護学校 高等部　（本 科）</t>
  </si>
  <si>
    <t>　卒　　業　　者　　数    （　つ　 づ 　き　）</t>
  </si>
  <si>
    <t>左記Ａのうち他 県 へ の 　  進   学   者      （ 再 掲 ）</t>
  </si>
  <si>
    <t>平成17年３月</t>
  </si>
  <si>
    <t>平成18年３月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</si>
  <si>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</si>
  <si>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</si>
  <si>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</si>
  <si>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</si>
  <si>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</si>
  <si>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</si>
  <si>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</si>
  <si>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</si>
  <si>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</si>
  <si>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</si>
  <si>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</si>
  <si>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</si>
  <si>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</si>
  <si>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</si>
  <si>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</si>
  <si>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</si>
  <si>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</si>
  <si>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</si>
  <si>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</si>
  <si>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</si>
  <si>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</si>
  <si>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</si>
  <si>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</si>
  <si>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</si>
  <si>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</si>
  <si>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</si>
  <si>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</si>
  <si>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</si>
  <si>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</si>
  <si>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</si>
  <si>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</si>
  <si>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</si>
  <si>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</si>
  <si>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</si>
  <si>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</si>
  <si>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</si>
  <si>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</si>
  <si>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</si>
  <si>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</si>
  <si>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</si>
  <si>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</si>
  <si>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</si>
  <si>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</si>
  <si>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</si>
  <si>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</si>
  <si>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</si>
  <si>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</si>
  <si>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</si>
  <si>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</si>
  <si>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</si>
  <si>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</si>
  <si>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</si>
  <si>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</si>
  <si>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</si>
  <si>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</si>
  <si>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</si>
  <si>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</si>
  <si>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</si>
  <si>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</si>
  <si>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</si>
  <si>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</si>
  <si>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</si>
  <si>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</si>
  <si>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</si>
  <si>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</si>
  <si>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</si>
  <si>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</si>
  <si>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</si>
  <si>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</si>
  <si>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</si>
  <si>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</si>
  <si>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江南町</t>
  </si>
  <si>
    <t>寄居町</t>
  </si>
  <si>
    <t>北埼玉郡</t>
  </si>
  <si>
    <t>騎西町</t>
  </si>
  <si>
    <t>北川辺町</t>
  </si>
  <si>
    <t>大利根町</t>
  </si>
  <si>
    <t>南埼玉郡</t>
  </si>
  <si>
    <t>宮代町</t>
  </si>
  <si>
    <t>白岡町</t>
  </si>
  <si>
    <t>菖蒲町</t>
  </si>
  <si>
    <t>北葛飾郡</t>
  </si>
  <si>
    <t>栗橋町</t>
  </si>
  <si>
    <t>鷲宮町</t>
  </si>
  <si>
    <t>杉戸町</t>
  </si>
  <si>
    <t>松伏町</t>
  </si>
  <si>
    <t>蓮田市</t>
  </si>
  <si>
    <t>坂戸市</t>
  </si>
  <si>
    <t>幸手市</t>
  </si>
  <si>
    <t>第１９表　　市　　町　　村　　別　　進　　路　　別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</si>
</sst>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.0;;\-"/>
  </numFmts>
  <fonts count="11">
    <font>
      <sz val="11"/>
      <name val="ＭＳ Ｐゴシック"/>
      <family val="3"/>
    </font>
    <font>
      <sz val="11"/>
      <name val="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明朝"/>
      <family val="1"/>
    </font>
    <font>
      <sz val="9"/>
      <name val="明朝"/>
      <family val="1"/>
    </font>
    <font>
      <sz val="10"/>
      <name val="ＭＳ 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1"/>
      <name val="ｺﾞｼｯｸ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31">
    <xf numFmtId="0" fontId="0" fillId="0" borderId="0" xfId="0" applyAlignment="1">
      <alignment vertical="center"/>
    </xf>
    <xf numFmtId="176" fontId="2" fillId="0" borderId="0" xfId="21" applyNumberFormat="1" applyFont="1" applyFill="1" applyAlignment="1">
      <alignment/>
      <protection/>
    </xf>
    <xf numFmtId="176" fontId="5" fillId="0" borderId="0" xfId="21" applyNumberFormat="1" applyFont="1" applyFill="1" applyAlignment="1">
      <alignment/>
      <protection/>
    </xf>
    <xf numFmtId="176" fontId="5" fillId="0" borderId="0" xfId="21" applyNumberFormat="1" applyFont="1" applyFill="1">
      <alignment/>
      <protection/>
    </xf>
    <xf numFmtId="176" fontId="2" fillId="0" borderId="0" xfId="21" applyNumberFormat="1" applyFont="1" applyFill="1">
      <alignment/>
      <protection/>
    </xf>
    <xf numFmtId="177" fontId="2" fillId="0" borderId="0" xfId="21" applyNumberFormat="1" applyFont="1" applyFill="1" applyAlignment="1">
      <alignment horizontal="right"/>
      <protection/>
    </xf>
    <xf numFmtId="176" fontId="5" fillId="0" borderId="1" xfId="21" applyNumberFormat="1" applyFont="1" applyFill="1" applyBorder="1" applyAlignment="1">
      <alignment horizontal="distributed" vertical="center"/>
      <protection/>
    </xf>
    <xf numFmtId="176" fontId="5" fillId="0" borderId="1" xfId="21" applyNumberFormat="1" applyFont="1" applyFill="1" applyBorder="1" applyAlignment="1">
      <alignment vertical="center"/>
      <protection/>
    </xf>
    <xf numFmtId="176" fontId="2" fillId="0" borderId="1" xfId="21" applyNumberFormat="1" applyFont="1" applyFill="1" applyBorder="1" applyAlignment="1">
      <alignment vertical="center"/>
      <protection/>
    </xf>
    <xf numFmtId="176" fontId="2" fillId="0" borderId="1" xfId="21" applyNumberFormat="1" applyFont="1" applyFill="1" applyBorder="1" applyAlignment="1">
      <alignment horizontal="right" vertical="center"/>
      <protection/>
    </xf>
    <xf numFmtId="177" fontId="5" fillId="0" borderId="1" xfId="21" applyNumberFormat="1" applyFont="1" applyFill="1" applyBorder="1" applyAlignment="1">
      <alignment vertical="center"/>
      <protection/>
    </xf>
    <xf numFmtId="176" fontId="5" fillId="0" borderId="0" xfId="21" applyNumberFormat="1" applyFont="1" applyFill="1" applyBorder="1">
      <alignment/>
      <protection/>
    </xf>
    <xf numFmtId="176" fontId="5" fillId="0" borderId="2" xfId="21" applyNumberFormat="1" applyFont="1" applyFill="1" applyBorder="1">
      <alignment/>
      <protection/>
    </xf>
    <xf numFmtId="176" fontId="5" fillId="0" borderId="0" xfId="21" applyNumberFormat="1" applyFont="1" applyFill="1" applyBorder="1" applyAlignment="1">
      <alignment horizontal="centerContinuous"/>
      <protection/>
    </xf>
    <xf numFmtId="176" fontId="5" fillId="0" borderId="2" xfId="21" applyNumberFormat="1" applyFont="1" applyFill="1" applyBorder="1" applyAlignment="1">
      <alignment horizontal="centerContinuous"/>
      <protection/>
    </xf>
    <xf numFmtId="176" fontId="5" fillId="0" borderId="1" xfId="21" applyNumberFormat="1" applyFont="1" applyFill="1" applyBorder="1" applyAlignment="1">
      <alignment/>
      <protection/>
    </xf>
    <xf numFmtId="176" fontId="5" fillId="0" borderId="3" xfId="21" applyNumberFormat="1" applyFont="1" applyFill="1" applyBorder="1" applyAlignment="1">
      <alignment/>
      <protection/>
    </xf>
    <xf numFmtId="176" fontId="5" fillId="0" borderId="3" xfId="21" applyNumberFormat="1" applyFont="1" applyFill="1" applyBorder="1" applyAlignment="1">
      <alignment horizontal="center" vertical="center"/>
      <protection/>
    </xf>
    <xf numFmtId="176" fontId="5" fillId="0" borderId="0" xfId="21" applyNumberFormat="1" applyFont="1" applyFill="1" applyBorder="1" applyAlignment="1" applyProtection="1">
      <alignment horizontal="distributed"/>
      <protection locked="0"/>
    </xf>
    <xf numFmtId="176" fontId="5" fillId="0" borderId="2" xfId="21" applyNumberFormat="1" applyFont="1" applyFill="1" applyBorder="1" applyAlignment="1" applyProtection="1">
      <alignment horizontal="centerContinuous"/>
      <protection locked="0"/>
    </xf>
    <xf numFmtId="176" fontId="5" fillId="0" borderId="0" xfId="21" applyNumberFormat="1" applyFont="1" applyFill="1" applyBorder="1" applyAlignment="1">
      <alignment/>
      <protection/>
    </xf>
    <xf numFmtId="176" fontId="5" fillId="0" borderId="0" xfId="21" applyNumberFormat="1" applyFont="1" applyFill="1" applyBorder="1" applyProtection="1">
      <alignment/>
      <protection locked="0"/>
    </xf>
    <xf numFmtId="176" fontId="5" fillId="0" borderId="0" xfId="21" applyNumberFormat="1" applyFont="1" applyFill="1" applyProtection="1">
      <alignment/>
      <protection locked="0"/>
    </xf>
    <xf numFmtId="176" fontId="5" fillId="0" borderId="2" xfId="21" applyNumberFormat="1" applyFont="1" applyFill="1" applyBorder="1" applyAlignment="1">
      <alignment horizontal="distributed"/>
      <protection/>
    </xf>
    <xf numFmtId="176" fontId="5" fillId="0" borderId="3" xfId="21" applyNumberFormat="1" applyFont="1" applyFill="1" applyBorder="1" applyAlignment="1">
      <alignment horizontal="distributed" vertical="top"/>
      <protection/>
    </xf>
    <xf numFmtId="176" fontId="5" fillId="0" borderId="1" xfId="21" applyNumberFormat="1" applyFont="1" applyFill="1" applyBorder="1" applyAlignment="1">
      <alignment vertical="top"/>
      <protection/>
    </xf>
    <xf numFmtId="176" fontId="5" fillId="0" borderId="4" xfId="21" applyNumberFormat="1" applyFont="1" applyFill="1" applyBorder="1" applyAlignment="1">
      <alignment horizontal="centerContinuous" vertical="center"/>
      <protection/>
    </xf>
    <xf numFmtId="176" fontId="5" fillId="0" borderId="2" xfId="21" applyNumberFormat="1" applyFont="1" applyFill="1" applyBorder="1" applyAlignment="1">
      <alignment horizontal="centerContinuous" vertical="center"/>
      <protection/>
    </xf>
    <xf numFmtId="176" fontId="5" fillId="0" borderId="0" xfId="21" applyNumberFormat="1" applyFont="1" applyFill="1" applyBorder="1" applyAlignment="1">
      <alignment horizontal="centerContinuous" vertical="center"/>
      <protection/>
    </xf>
    <xf numFmtId="176" fontId="5" fillId="0" borderId="0" xfId="21" applyNumberFormat="1" applyFont="1" applyFill="1" applyAlignment="1">
      <alignment horizontal="centerContinuous" vertical="center"/>
      <protection/>
    </xf>
    <xf numFmtId="176" fontId="5" fillId="0" borderId="5" xfId="21" applyNumberFormat="1" applyFont="1" applyFill="1" applyBorder="1" applyAlignment="1">
      <alignment horizontal="center" vertical="center"/>
      <protection/>
    </xf>
    <xf numFmtId="176" fontId="5" fillId="0" borderId="6" xfId="21" applyNumberFormat="1" applyFont="1" applyFill="1" applyBorder="1" applyAlignment="1">
      <alignment horizontal="center" vertical="center"/>
      <protection/>
    </xf>
    <xf numFmtId="176" fontId="5" fillId="0" borderId="0" xfId="21" applyNumberFormat="1" applyFont="1" applyFill="1" applyAlignment="1" applyProtection="1">
      <alignment horizontal="center"/>
      <protection locked="0"/>
    </xf>
    <xf numFmtId="177" fontId="5" fillId="0" borderId="0" xfId="21" applyNumberFormat="1" applyFont="1" applyFill="1">
      <alignment/>
      <protection/>
    </xf>
    <xf numFmtId="176" fontId="5" fillId="0" borderId="1" xfId="21" applyNumberFormat="1" applyFont="1" applyFill="1" applyBorder="1" applyAlignment="1" applyProtection="1">
      <alignment vertical="top"/>
      <protection locked="0"/>
    </xf>
    <xf numFmtId="176" fontId="5" fillId="0" borderId="4" xfId="21" applyNumberFormat="1" applyFont="1" applyFill="1" applyBorder="1">
      <alignment/>
      <protection/>
    </xf>
    <xf numFmtId="176" fontId="5" fillId="0" borderId="7" xfId="21" applyNumberFormat="1" applyFont="1" applyFill="1" applyBorder="1">
      <alignment/>
      <protection/>
    </xf>
    <xf numFmtId="176" fontId="7" fillId="0" borderId="0" xfId="20" applyNumberFormat="1" applyFont="1" applyFill="1" applyBorder="1" applyAlignment="1">
      <alignment horizontal="distributed"/>
      <protection/>
    </xf>
    <xf numFmtId="176" fontId="5" fillId="0" borderId="2" xfId="20" applyNumberFormat="1" applyFont="1" applyFill="1" applyBorder="1" applyAlignment="1">
      <alignment horizontal="distributed" vertical="center"/>
      <protection/>
    </xf>
    <xf numFmtId="176" fontId="5" fillId="0" borderId="0" xfId="20" applyNumberFormat="1" applyFont="1" applyFill="1" applyBorder="1" applyAlignment="1">
      <alignment horizontal="center" vertical="center"/>
      <protection/>
    </xf>
    <xf numFmtId="176" fontId="5" fillId="0" borderId="2" xfId="20" applyNumberFormat="1" applyFont="1" applyFill="1" applyBorder="1" applyAlignment="1">
      <alignment horizontal="distributed"/>
      <protection/>
    </xf>
    <xf numFmtId="176" fontId="5" fillId="0" borderId="0" xfId="20" applyNumberFormat="1" applyFont="1" applyFill="1" applyBorder="1">
      <alignment/>
      <protection/>
    </xf>
    <xf numFmtId="176" fontId="5" fillId="0" borderId="0" xfId="20" applyNumberFormat="1" applyFont="1" applyFill="1" applyBorder="1" applyAlignment="1">
      <alignment/>
      <protection/>
    </xf>
    <xf numFmtId="176" fontId="5" fillId="0" borderId="3" xfId="20" applyNumberFormat="1" applyFont="1" applyFill="1" applyBorder="1" applyAlignment="1">
      <alignment vertical="top"/>
      <protection/>
    </xf>
    <xf numFmtId="176" fontId="5" fillId="0" borderId="1" xfId="20" applyNumberFormat="1" applyFont="1" applyFill="1" applyBorder="1" applyAlignment="1">
      <alignment vertical="top"/>
      <protection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176" fontId="5" fillId="0" borderId="1" xfId="0" applyNumberFormat="1" applyFont="1" applyFill="1" applyBorder="1" applyAlignment="1">
      <alignment vertical="top"/>
    </xf>
    <xf numFmtId="176" fontId="5" fillId="0" borderId="1" xfId="0" applyNumberFormat="1" applyFont="1" applyFill="1" applyBorder="1" applyAlignment="1" applyProtection="1">
      <alignment vertical="top"/>
      <protection locked="0"/>
    </xf>
    <xf numFmtId="177" fontId="5" fillId="0" borderId="0" xfId="0" applyNumberFormat="1" applyFont="1" applyFill="1" applyBorder="1" applyAlignment="1">
      <alignment vertical="center"/>
    </xf>
    <xf numFmtId="177" fontId="5" fillId="0" borderId="1" xfId="0" applyNumberFormat="1" applyFont="1" applyFill="1" applyBorder="1" applyAlignment="1">
      <alignment vertical="center"/>
    </xf>
    <xf numFmtId="176" fontId="7" fillId="0" borderId="0" xfId="21" applyNumberFormat="1" applyFont="1" applyFill="1" applyBorder="1" applyAlignment="1" applyProtection="1">
      <alignment horizontal="distributed" vertical="center"/>
      <protection locked="0"/>
    </xf>
    <xf numFmtId="176" fontId="7" fillId="0" borderId="2" xfId="21" applyNumberFormat="1" applyFont="1" applyFill="1" applyBorder="1" applyAlignment="1" applyProtection="1">
      <alignment horizontal="centerContinuous" vertical="center"/>
      <protection locked="0"/>
    </xf>
    <xf numFmtId="176" fontId="7" fillId="0" borderId="0" xfId="21" applyNumberFormat="1" applyFont="1" applyFill="1" applyBorder="1" applyAlignment="1">
      <alignment vertical="center"/>
      <protection/>
    </xf>
    <xf numFmtId="177" fontId="7" fillId="0" borderId="0" xfId="0" applyNumberFormat="1" applyFont="1" applyFill="1" applyBorder="1" applyAlignment="1">
      <alignment vertical="center"/>
    </xf>
    <xf numFmtId="176" fontId="5" fillId="0" borderId="8" xfId="21" applyNumberFormat="1" applyFont="1" applyFill="1" applyBorder="1" applyAlignment="1">
      <alignment vertical="top"/>
      <protection/>
    </xf>
    <xf numFmtId="176" fontId="5" fillId="0" borderId="9" xfId="21" applyNumberFormat="1" applyFont="1" applyFill="1" applyBorder="1" applyAlignment="1">
      <alignment horizontal="center" vertical="center" shrinkToFit="1"/>
      <protection/>
    </xf>
    <xf numFmtId="0" fontId="1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1" fillId="0" borderId="0" xfId="0" applyFont="1" applyBorder="1" applyAlignment="1">
      <alignment horizontal="distributed" vertical="top"/>
    </xf>
    <xf numFmtId="0" fontId="10" fillId="0" borderId="0" xfId="0" applyFont="1" applyBorder="1" applyAlignment="1">
      <alignment horizontal="distributed"/>
    </xf>
    <xf numFmtId="0" fontId="0" fillId="0" borderId="1" xfId="0" applyBorder="1" applyAlignment="1">
      <alignment vertical="center"/>
    </xf>
    <xf numFmtId="176" fontId="1" fillId="0" borderId="0" xfId="20" applyNumberFormat="1" applyFont="1" applyFill="1" applyBorder="1" applyAlignment="1">
      <alignment horizontal="distributed"/>
      <protection/>
    </xf>
    <xf numFmtId="0" fontId="1" fillId="0" borderId="0" xfId="0" applyFont="1" applyAlignment="1">
      <alignment horizontal="distributed"/>
    </xf>
    <xf numFmtId="176" fontId="6" fillId="0" borderId="10" xfId="21" applyNumberFormat="1" applyFont="1" applyFill="1" applyBorder="1" applyAlignment="1">
      <alignment vertical="center"/>
      <protection/>
    </xf>
    <xf numFmtId="0" fontId="8" fillId="0" borderId="1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176" fontId="5" fillId="0" borderId="4" xfId="21" applyNumberFormat="1" applyFont="1" applyFill="1" applyBorder="1" applyAlignment="1">
      <alignment horizontal="left" vertical="center"/>
      <protection/>
    </xf>
    <xf numFmtId="0" fontId="0" fillId="0" borderId="10" xfId="0" applyBorder="1" applyAlignment="1">
      <alignment vertical="center"/>
    </xf>
    <xf numFmtId="176" fontId="5" fillId="0" borderId="11" xfId="21" applyNumberFormat="1" applyFont="1" applyFill="1" applyBorder="1" applyAlignment="1">
      <alignment horizontal="left" vertical="center"/>
      <protection/>
    </xf>
    <xf numFmtId="0" fontId="0" fillId="0" borderId="0" xfId="0" applyBorder="1" applyAlignment="1">
      <alignment vertical="center"/>
    </xf>
    <xf numFmtId="176" fontId="5" fillId="0" borderId="4" xfId="21" applyNumberFormat="1" applyFont="1" applyFill="1" applyBorder="1" applyAlignment="1">
      <alignment horizontal="center" vertical="center"/>
      <protection/>
    </xf>
    <xf numFmtId="176" fontId="5" fillId="0" borderId="7" xfId="21" applyNumberFormat="1" applyFont="1" applyFill="1" applyBorder="1" applyAlignment="1">
      <alignment horizontal="center" vertical="center"/>
      <protection/>
    </xf>
    <xf numFmtId="176" fontId="5" fillId="0" borderId="8" xfId="21" applyNumberFormat="1" applyFont="1" applyFill="1" applyBorder="1" applyAlignment="1">
      <alignment horizontal="center" vertical="center"/>
      <protection/>
    </xf>
    <xf numFmtId="176" fontId="5" fillId="0" borderId="3" xfId="21" applyNumberFormat="1" applyFont="1" applyFill="1" applyBorder="1" applyAlignment="1">
      <alignment horizontal="center" vertical="center"/>
      <protection/>
    </xf>
    <xf numFmtId="176" fontId="6" fillId="0" borderId="12" xfId="21" applyNumberFormat="1" applyFont="1" applyFill="1" applyBorder="1" applyAlignment="1">
      <alignment horizontal="center" vertical="center" wrapText="1"/>
      <protection/>
    </xf>
    <xf numFmtId="0" fontId="1" fillId="0" borderId="13" xfId="21" applyBorder="1" applyAlignment="1">
      <alignment horizontal="center" vertical="center" wrapText="1"/>
      <protection/>
    </xf>
    <xf numFmtId="0" fontId="1" fillId="0" borderId="14" xfId="21" applyBorder="1" applyAlignment="1">
      <alignment horizontal="center" vertical="center" wrapText="1"/>
      <protection/>
    </xf>
    <xf numFmtId="0" fontId="1" fillId="0" borderId="7" xfId="21" applyBorder="1" applyAlignment="1">
      <alignment horizontal="center" vertical="center"/>
      <protection/>
    </xf>
    <xf numFmtId="0" fontId="1" fillId="0" borderId="8" xfId="21" applyBorder="1" applyAlignment="1">
      <alignment horizontal="center" vertical="center"/>
      <protection/>
    </xf>
    <xf numFmtId="0" fontId="1" fillId="0" borderId="3" xfId="21" applyBorder="1" applyAlignment="1">
      <alignment horizontal="center" vertical="center"/>
      <protection/>
    </xf>
    <xf numFmtId="176" fontId="5" fillId="0" borderId="11" xfId="21" applyNumberFormat="1" applyFont="1" applyFill="1" applyBorder="1" applyAlignment="1">
      <alignment horizontal="distributed" vertical="center"/>
      <protection/>
    </xf>
    <xf numFmtId="0" fontId="1" fillId="0" borderId="2" xfId="21" applyBorder="1" applyAlignment="1">
      <alignment horizontal="distributed" vertical="center"/>
      <protection/>
    </xf>
    <xf numFmtId="176" fontId="5" fillId="0" borderId="1" xfId="21" applyNumberFormat="1" applyFont="1" applyFill="1" applyBorder="1" applyAlignment="1">
      <alignment horizontal="center" vertical="center" shrinkToFit="1"/>
      <protection/>
    </xf>
    <xf numFmtId="176" fontId="5" fillId="0" borderId="3" xfId="21" applyNumberFormat="1" applyFont="1" applyBorder="1" applyAlignment="1">
      <alignment horizontal="center" vertical="center" shrinkToFit="1"/>
      <protection/>
    </xf>
    <xf numFmtId="176" fontId="5" fillId="0" borderId="8" xfId="21" applyNumberFormat="1" applyFont="1" applyFill="1" applyBorder="1" applyAlignment="1">
      <alignment horizontal="distributed" vertical="center"/>
      <protection/>
    </xf>
    <xf numFmtId="0" fontId="1" fillId="0" borderId="3" xfId="21" applyBorder="1" applyAlignment="1">
      <alignment horizontal="distributed" vertical="center"/>
      <protection/>
    </xf>
    <xf numFmtId="0" fontId="0" fillId="0" borderId="0" xfId="0" applyAlignment="1">
      <alignment vertical="center"/>
    </xf>
    <xf numFmtId="176" fontId="5" fillId="0" borderId="8" xfId="21" applyNumberFormat="1" applyFont="1" applyFill="1" applyBorder="1" applyAlignment="1">
      <alignment horizontal="left" vertical="center"/>
      <protection/>
    </xf>
    <xf numFmtId="0" fontId="0" fillId="0" borderId="1" xfId="0" applyBorder="1" applyAlignment="1">
      <alignment vertical="center"/>
    </xf>
    <xf numFmtId="176" fontId="5" fillId="0" borderId="4" xfId="21" applyNumberFormat="1" applyFont="1" applyFill="1" applyBorder="1" applyAlignment="1">
      <alignment horizontal="center" vertical="center" wrapText="1"/>
      <protection/>
    </xf>
    <xf numFmtId="0" fontId="1" fillId="0" borderId="7" xfId="21" applyBorder="1" applyAlignment="1">
      <alignment horizontal="center" vertical="center" wrapText="1"/>
      <protection/>
    </xf>
    <xf numFmtId="0" fontId="1" fillId="0" borderId="11" xfId="21" applyBorder="1" applyAlignment="1">
      <alignment horizontal="center" vertical="center" wrapText="1"/>
      <protection/>
    </xf>
    <xf numFmtId="0" fontId="1" fillId="0" borderId="2" xfId="21" applyBorder="1" applyAlignment="1">
      <alignment horizontal="center" vertical="center" wrapText="1"/>
      <protection/>
    </xf>
    <xf numFmtId="0" fontId="1" fillId="0" borderId="8" xfId="21" applyBorder="1" applyAlignment="1">
      <alignment horizontal="center" vertical="center" wrapText="1"/>
      <protection/>
    </xf>
    <xf numFmtId="0" fontId="1" fillId="0" borderId="3" xfId="21" applyBorder="1" applyAlignment="1">
      <alignment horizontal="center" vertical="center" wrapText="1"/>
      <protection/>
    </xf>
    <xf numFmtId="176" fontId="6" fillId="0" borderId="1" xfId="21" applyNumberFormat="1" applyFont="1" applyFill="1" applyBorder="1" applyAlignment="1">
      <alignment vertical="center"/>
      <protection/>
    </xf>
    <xf numFmtId="176" fontId="6" fillId="0" borderId="3" xfId="21" applyNumberFormat="1" applyFont="1" applyFill="1" applyBorder="1" applyAlignment="1">
      <alignment vertical="center"/>
      <protection/>
    </xf>
    <xf numFmtId="0" fontId="1" fillId="0" borderId="10" xfId="21" applyBorder="1" applyAlignment="1">
      <alignment horizontal="center" vertical="center"/>
      <protection/>
    </xf>
    <xf numFmtId="176" fontId="6" fillId="0" borderId="0" xfId="21" applyNumberFormat="1" applyFont="1" applyFill="1" applyBorder="1" applyAlignment="1">
      <alignment vertical="center"/>
      <protection/>
    </xf>
    <xf numFmtId="176" fontId="6" fillId="0" borderId="2" xfId="21" applyNumberFormat="1" applyFont="1" applyFill="1" applyBorder="1" applyAlignment="1">
      <alignment vertical="center"/>
      <protection/>
    </xf>
    <xf numFmtId="0" fontId="1" fillId="0" borderId="11" xfId="21" applyBorder="1" applyAlignment="1">
      <alignment horizontal="center" vertical="center"/>
      <protection/>
    </xf>
    <xf numFmtId="0" fontId="1" fillId="0" borderId="2" xfId="21" applyBorder="1" applyAlignment="1">
      <alignment horizontal="center" vertical="center"/>
      <protection/>
    </xf>
    <xf numFmtId="177" fontId="5" fillId="0" borderId="4" xfId="21" applyNumberFormat="1" applyFont="1" applyFill="1" applyBorder="1" applyAlignment="1">
      <alignment horizontal="center" vertical="distributed" wrapText="1"/>
      <protection/>
    </xf>
    <xf numFmtId="177" fontId="5" fillId="0" borderId="11" xfId="21" applyNumberFormat="1" applyFont="1" applyFill="1" applyBorder="1" applyAlignment="1">
      <alignment horizontal="center" vertical="distributed" wrapText="1"/>
      <protection/>
    </xf>
    <xf numFmtId="177" fontId="5" fillId="0" borderId="8" xfId="21" applyNumberFormat="1" applyFont="1" applyFill="1" applyBorder="1" applyAlignment="1">
      <alignment horizontal="center" vertical="distributed" wrapText="1"/>
      <protection/>
    </xf>
    <xf numFmtId="176" fontId="6" fillId="0" borderId="11" xfId="21" applyNumberFormat="1" applyFont="1" applyFill="1" applyBorder="1" applyAlignment="1">
      <alignment horizontal="distributed" vertical="center"/>
      <protection/>
    </xf>
    <xf numFmtId="176" fontId="5" fillId="0" borderId="11" xfId="21" applyNumberFormat="1" applyFont="1" applyFill="1" applyBorder="1" applyAlignment="1">
      <alignment horizontal="center" vertical="center"/>
      <protection/>
    </xf>
    <xf numFmtId="176" fontId="5" fillId="0" borderId="11" xfId="21" applyNumberFormat="1" applyFont="1" applyFill="1" applyBorder="1" applyAlignment="1">
      <alignment horizontal="center" vertical="center" wrapText="1"/>
      <protection/>
    </xf>
    <xf numFmtId="0" fontId="1" fillId="0" borderId="1" xfId="21" applyBorder="1" applyAlignment="1">
      <alignment horizontal="center" vertical="center"/>
      <protection/>
    </xf>
    <xf numFmtId="176" fontId="5" fillId="0" borderId="10" xfId="21" applyNumberFormat="1" applyFont="1" applyFill="1" applyBorder="1" applyAlignment="1">
      <alignment horizontal="center" vertical="center"/>
      <protection/>
    </xf>
    <xf numFmtId="176" fontId="5" fillId="0" borderId="0" xfId="21" applyNumberFormat="1" applyFont="1" applyFill="1" applyBorder="1" applyAlignment="1">
      <alignment horizontal="center" vertical="center"/>
      <protection/>
    </xf>
    <xf numFmtId="176" fontId="5" fillId="0" borderId="2" xfId="21" applyNumberFormat="1" applyFont="1" applyFill="1" applyBorder="1" applyAlignment="1">
      <alignment horizontal="center" vertical="center"/>
      <protection/>
    </xf>
    <xf numFmtId="176" fontId="5" fillId="0" borderId="1" xfId="21" applyNumberFormat="1" applyFont="1" applyFill="1" applyBorder="1" applyAlignment="1">
      <alignment horizontal="center" vertical="center"/>
      <protection/>
    </xf>
    <xf numFmtId="176" fontId="5" fillId="0" borderId="9" xfId="21" applyNumberFormat="1" applyFont="1" applyFill="1" applyBorder="1" applyAlignment="1">
      <alignment horizontal="center" vertical="center"/>
      <protection/>
    </xf>
    <xf numFmtId="176" fontId="5" fillId="0" borderId="5" xfId="21" applyNumberFormat="1" applyFont="1" applyFill="1" applyBorder="1" applyAlignment="1">
      <alignment horizontal="center" vertical="center"/>
      <protection/>
    </xf>
    <xf numFmtId="176" fontId="5" fillId="0" borderId="6" xfId="21" applyNumberFormat="1" applyFont="1" applyFill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 wrapText="1"/>
      <protection/>
    </xf>
    <xf numFmtId="0" fontId="5" fillId="0" borderId="11" xfId="21" applyFont="1" applyBorder="1" applyAlignment="1">
      <alignment horizontal="center" vertical="center" wrapText="1"/>
      <protection/>
    </xf>
    <xf numFmtId="0" fontId="5" fillId="0" borderId="2" xfId="21" applyFont="1" applyBorder="1" applyAlignment="1">
      <alignment horizontal="center" vertical="center" wrapText="1"/>
      <protection/>
    </xf>
    <xf numFmtId="0" fontId="5" fillId="0" borderId="8" xfId="21" applyFont="1" applyBorder="1" applyAlignment="1">
      <alignment horizontal="center" vertical="center" wrapText="1"/>
      <protection/>
    </xf>
    <xf numFmtId="0" fontId="5" fillId="0" borderId="3" xfId="21" applyFont="1" applyBorder="1" applyAlignment="1">
      <alignment horizontal="center" vertical="center" wrapText="1"/>
      <protection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p066 " xfId="20"/>
    <cellStyle name="標準_Sheet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12"/>
  <sheetViews>
    <sheetView tabSelected="1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9.00390625" defaultRowHeight="13.5"/>
  <cols>
    <col min="1" max="1" width="11.625" style="0" customWidth="1"/>
    <col min="2" max="2" width="0.12890625" style="0" customWidth="1"/>
    <col min="3" max="3" width="6.50390625" style="0" customWidth="1"/>
    <col min="4" max="4" width="6.625" style="0" customWidth="1"/>
    <col min="5" max="5" width="6.50390625" style="0" customWidth="1"/>
    <col min="6" max="7" width="6.25390625" style="0" customWidth="1"/>
    <col min="8" max="11" width="4.875" style="0" customWidth="1"/>
    <col min="12" max="15" width="3.125" style="0" customWidth="1"/>
    <col min="16" max="17" width="3.75390625" style="0" customWidth="1"/>
    <col min="18" max="19" width="4.375" style="0" customWidth="1"/>
    <col min="20" max="21" width="5.375" style="0" customWidth="1"/>
    <col min="22" max="22" width="4.50390625" style="0" customWidth="1"/>
    <col min="23" max="25" width="4.375" style="0" customWidth="1"/>
    <col min="26" max="27" width="4.00390625" style="0" customWidth="1"/>
    <col min="28" max="28" width="4.375" style="0" customWidth="1"/>
    <col min="29" max="29" width="4.25390625" style="0" customWidth="1"/>
    <col min="30" max="31" width="4.375" style="0" customWidth="1"/>
    <col min="32" max="33" width="3.75390625" style="0" customWidth="1"/>
    <col min="34" max="35" width="5.625" style="0" customWidth="1"/>
    <col min="36" max="37" width="3.125" style="0" customWidth="1"/>
    <col min="38" max="38" width="3.00390625" style="0" customWidth="1"/>
    <col min="39" max="43" width="3.125" style="0" customWidth="1"/>
    <col min="44" max="45" width="5.625" style="0" customWidth="1"/>
    <col min="46" max="46" width="4.875" style="0" customWidth="1"/>
  </cols>
  <sheetData>
    <row r="1" spans="1:46" ht="13.5">
      <c r="A1" s="1" t="s">
        <v>17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4"/>
      <c r="AT1" s="5" t="s">
        <v>17</v>
      </c>
    </row>
    <row r="2" spans="1:42" ht="18.75" customHeight="1">
      <c r="A2" s="6"/>
      <c r="B2" s="6"/>
      <c r="C2" s="7"/>
      <c r="D2" s="7"/>
      <c r="E2" s="7"/>
      <c r="F2" s="7"/>
      <c r="H2" s="7"/>
      <c r="I2" s="7"/>
      <c r="J2" s="7"/>
      <c r="K2" s="8"/>
      <c r="L2" s="7"/>
      <c r="M2" s="7"/>
      <c r="N2" s="7"/>
      <c r="O2" s="7"/>
      <c r="P2" s="7"/>
      <c r="S2" s="7"/>
      <c r="T2" s="7"/>
      <c r="U2" s="9" t="s">
        <v>145</v>
      </c>
      <c r="V2" s="8" t="s">
        <v>18</v>
      </c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10"/>
    </row>
    <row r="3" spans="1:46" ht="13.5">
      <c r="A3" s="110" t="s">
        <v>4</v>
      </c>
      <c r="B3" s="78"/>
      <c r="C3" s="71" t="s">
        <v>5</v>
      </c>
      <c r="D3" s="98"/>
      <c r="E3" s="78"/>
      <c r="F3" s="114" t="s">
        <v>19</v>
      </c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30"/>
      <c r="T3" s="67" t="s">
        <v>23</v>
      </c>
      <c r="U3" s="68"/>
      <c r="V3" s="64" t="s">
        <v>39</v>
      </c>
      <c r="W3" s="65"/>
      <c r="X3" s="65"/>
      <c r="Y3" s="66"/>
      <c r="Z3" s="26" t="s">
        <v>0</v>
      </c>
      <c r="AA3" s="27"/>
      <c r="AB3" s="28" t="s">
        <v>1</v>
      </c>
      <c r="AC3" s="27"/>
      <c r="AD3" s="29" t="s">
        <v>2</v>
      </c>
      <c r="AE3" s="27"/>
      <c r="AF3" s="29" t="s">
        <v>24</v>
      </c>
      <c r="AG3" s="27"/>
      <c r="AH3" s="90" t="s">
        <v>53</v>
      </c>
      <c r="AI3" s="91"/>
      <c r="AJ3" s="71" t="s">
        <v>25</v>
      </c>
      <c r="AK3" s="98"/>
      <c r="AL3" s="98"/>
      <c r="AM3" s="98"/>
      <c r="AN3" s="98"/>
      <c r="AO3" s="98"/>
      <c r="AP3" s="98"/>
      <c r="AQ3" s="78"/>
      <c r="AR3" s="71" t="s">
        <v>26</v>
      </c>
      <c r="AS3" s="78"/>
      <c r="AT3" s="103" t="s">
        <v>27</v>
      </c>
    </row>
    <row r="4" spans="1:46" ht="13.5">
      <c r="A4" s="128"/>
      <c r="B4" s="102"/>
      <c r="C4" s="101"/>
      <c r="D4" s="128"/>
      <c r="E4" s="102"/>
      <c r="F4" s="71" t="s">
        <v>3</v>
      </c>
      <c r="G4" s="98"/>
      <c r="H4" s="98"/>
      <c r="I4" s="98"/>
      <c r="J4" s="98"/>
      <c r="K4" s="78"/>
      <c r="L4" s="122" t="s">
        <v>37</v>
      </c>
      <c r="M4" s="123"/>
      <c r="N4" s="123"/>
      <c r="O4" s="124"/>
      <c r="P4" s="35"/>
      <c r="Q4" s="36"/>
      <c r="R4" s="90" t="s">
        <v>51</v>
      </c>
      <c r="S4" s="117"/>
      <c r="T4" s="69" t="s">
        <v>43</v>
      </c>
      <c r="U4" s="70"/>
      <c r="V4" s="99" t="s">
        <v>40</v>
      </c>
      <c r="W4" s="99"/>
      <c r="X4" s="99"/>
      <c r="Y4" s="100"/>
      <c r="Z4" s="106" t="s">
        <v>28</v>
      </c>
      <c r="AA4" s="82"/>
      <c r="AB4" s="107" t="s">
        <v>12</v>
      </c>
      <c r="AC4" s="102"/>
      <c r="AD4" s="108" t="s">
        <v>42</v>
      </c>
      <c r="AE4" s="93"/>
      <c r="AF4" s="108" t="s">
        <v>29</v>
      </c>
      <c r="AG4" s="93"/>
      <c r="AH4" s="92"/>
      <c r="AI4" s="93"/>
      <c r="AJ4" s="73" t="s">
        <v>30</v>
      </c>
      <c r="AK4" s="109"/>
      <c r="AL4" s="109"/>
      <c r="AM4" s="109"/>
      <c r="AN4" s="109"/>
      <c r="AO4" s="109"/>
      <c r="AP4" s="109"/>
      <c r="AQ4" s="80"/>
      <c r="AR4" s="101"/>
      <c r="AS4" s="102"/>
      <c r="AT4" s="104"/>
    </row>
    <row r="5" spans="1:46" ht="13.5">
      <c r="A5" s="128"/>
      <c r="B5" s="102"/>
      <c r="C5" s="101"/>
      <c r="D5" s="128"/>
      <c r="E5" s="102"/>
      <c r="F5" s="79"/>
      <c r="G5" s="109"/>
      <c r="H5" s="109"/>
      <c r="I5" s="109"/>
      <c r="J5" s="109"/>
      <c r="K5" s="80"/>
      <c r="L5" s="125" t="s">
        <v>38</v>
      </c>
      <c r="M5" s="126"/>
      <c r="N5" s="126"/>
      <c r="O5" s="127"/>
      <c r="P5" s="13" t="s">
        <v>6</v>
      </c>
      <c r="Q5" s="14"/>
      <c r="R5" s="118"/>
      <c r="S5" s="119"/>
      <c r="T5" s="69" t="s">
        <v>7</v>
      </c>
      <c r="U5" s="70"/>
      <c r="V5" s="96" t="s">
        <v>41</v>
      </c>
      <c r="W5" s="96"/>
      <c r="X5" s="96"/>
      <c r="Y5" s="97"/>
      <c r="Z5" s="106" t="s">
        <v>31</v>
      </c>
      <c r="AA5" s="82"/>
      <c r="AB5" s="101"/>
      <c r="AC5" s="102"/>
      <c r="AD5" s="92"/>
      <c r="AE5" s="93"/>
      <c r="AF5" s="92"/>
      <c r="AG5" s="93"/>
      <c r="AH5" s="92"/>
      <c r="AI5" s="93"/>
      <c r="AJ5" s="90" t="s">
        <v>32</v>
      </c>
      <c r="AK5" s="91"/>
      <c r="AL5" s="90" t="s">
        <v>46</v>
      </c>
      <c r="AM5" s="91"/>
      <c r="AN5" s="90" t="s">
        <v>47</v>
      </c>
      <c r="AO5" s="91"/>
      <c r="AP5" s="90" t="s">
        <v>48</v>
      </c>
      <c r="AQ5" s="91"/>
      <c r="AR5" s="3"/>
      <c r="AS5" s="75" t="s">
        <v>33</v>
      </c>
      <c r="AT5" s="104"/>
    </row>
    <row r="6" spans="1:46" ht="13.5">
      <c r="A6" s="128"/>
      <c r="B6" s="102"/>
      <c r="C6" s="101"/>
      <c r="D6" s="128"/>
      <c r="E6" s="102"/>
      <c r="F6" s="71" t="s">
        <v>8</v>
      </c>
      <c r="G6" s="78"/>
      <c r="H6" s="71" t="s">
        <v>20</v>
      </c>
      <c r="I6" s="78"/>
      <c r="J6" s="71" t="s">
        <v>21</v>
      </c>
      <c r="K6" s="78"/>
      <c r="L6" s="71" t="s">
        <v>35</v>
      </c>
      <c r="M6" s="78"/>
      <c r="N6" s="71" t="s">
        <v>36</v>
      </c>
      <c r="O6" s="78"/>
      <c r="P6" s="13" t="s">
        <v>9</v>
      </c>
      <c r="Q6" s="14"/>
      <c r="R6" s="118"/>
      <c r="S6" s="119"/>
      <c r="T6" s="69" t="s">
        <v>44</v>
      </c>
      <c r="U6" s="70"/>
      <c r="V6" s="28" t="s">
        <v>10</v>
      </c>
      <c r="W6" s="27"/>
      <c r="X6" s="71" t="s">
        <v>11</v>
      </c>
      <c r="Y6" s="78"/>
      <c r="Z6" s="81" t="s">
        <v>49</v>
      </c>
      <c r="AA6" s="82"/>
      <c r="AB6" s="101"/>
      <c r="AC6" s="102"/>
      <c r="AD6" s="92"/>
      <c r="AE6" s="93"/>
      <c r="AF6" s="92"/>
      <c r="AG6" s="93"/>
      <c r="AH6" s="92"/>
      <c r="AI6" s="93"/>
      <c r="AJ6" s="92"/>
      <c r="AK6" s="93"/>
      <c r="AL6" s="92"/>
      <c r="AM6" s="93"/>
      <c r="AN6" s="92"/>
      <c r="AO6" s="93"/>
      <c r="AP6" s="92"/>
      <c r="AQ6" s="93"/>
      <c r="AR6" s="12"/>
      <c r="AS6" s="76"/>
      <c r="AT6" s="104"/>
    </row>
    <row r="7" spans="1:46" ht="13.5">
      <c r="A7" s="128"/>
      <c r="B7" s="102"/>
      <c r="C7" s="79"/>
      <c r="D7" s="109"/>
      <c r="E7" s="80"/>
      <c r="F7" s="79"/>
      <c r="G7" s="80"/>
      <c r="H7" s="79"/>
      <c r="I7" s="80"/>
      <c r="J7" s="79"/>
      <c r="K7" s="80"/>
      <c r="L7" s="79"/>
      <c r="M7" s="80"/>
      <c r="N7" s="79"/>
      <c r="O7" s="80"/>
      <c r="P7" s="15"/>
      <c r="Q7" s="16"/>
      <c r="R7" s="120"/>
      <c r="S7" s="121"/>
      <c r="T7" s="88" t="s">
        <v>45</v>
      </c>
      <c r="U7" s="89"/>
      <c r="V7" s="83" t="s">
        <v>34</v>
      </c>
      <c r="W7" s="84"/>
      <c r="X7" s="79"/>
      <c r="Y7" s="80"/>
      <c r="Z7" s="85" t="s">
        <v>50</v>
      </c>
      <c r="AA7" s="86"/>
      <c r="AB7" s="79"/>
      <c r="AC7" s="80"/>
      <c r="AD7" s="94"/>
      <c r="AE7" s="95"/>
      <c r="AF7" s="94"/>
      <c r="AG7" s="95"/>
      <c r="AH7" s="94"/>
      <c r="AI7" s="95"/>
      <c r="AJ7" s="94"/>
      <c r="AK7" s="95"/>
      <c r="AL7" s="94"/>
      <c r="AM7" s="95"/>
      <c r="AN7" s="94"/>
      <c r="AO7" s="95"/>
      <c r="AP7" s="94"/>
      <c r="AQ7" s="95"/>
      <c r="AR7" s="16"/>
      <c r="AS7" s="77"/>
      <c r="AT7" s="105"/>
    </row>
    <row r="8" spans="1:46" ht="13.5">
      <c r="A8" s="109"/>
      <c r="B8" s="80"/>
      <c r="C8" s="17" t="s">
        <v>13</v>
      </c>
      <c r="D8" s="17" t="s">
        <v>14</v>
      </c>
      <c r="E8" s="17" t="s">
        <v>15</v>
      </c>
      <c r="F8" s="17" t="s">
        <v>14</v>
      </c>
      <c r="G8" s="17" t="s">
        <v>15</v>
      </c>
      <c r="H8" s="17" t="s">
        <v>14</v>
      </c>
      <c r="I8" s="17" t="s">
        <v>15</v>
      </c>
      <c r="J8" s="17" t="s">
        <v>14</v>
      </c>
      <c r="K8" s="17" t="s">
        <v>15</v>
      </c>
      <c r="L8" s="17" t="s">
        <v>14</v>
      </c>
      <c r="M8" s="17" t="s">
        <v>15</v>
      </c>
      <c r="N8" s="17" t="s">
        <v>14</v>
      </c>
      <c r="O8" s="17" t="s">
        <v>15</v>
      </c>
      <c r="P8" s="17" t="s">
        <v>14</v>
      </c>
      <c r="Q8" s="17" t="s">
        <v>15</v>
      </c>
      <c r="R8" s="17" t="s">
        <v>14</v>
      </c>
      <c r="S8" s="17" t="s">
        <v>15</v>
      </c>
      <c r="T8" s="17" t="s">
        <v>14</v>
      </c>
      <c r="U8" s="30" t="s">
        <v>15</v>
      </c>
      <c r="V8" s="31" t="s">
        <v>14</v>
      </c>
      <c r="W8" s="17" t="s">
        <v>15</v>
      </c>
      <c r="X8" s="17" t="s">
        <v>14</v>
      </c>
      <c r="Y8" s="17" t="s">
        <v>15</v>
      </c>
      <c r="Z8" s="17" t="s">
        <v>14</v>
      </c>
      <c r="AA8" s="17" t="s">
        <v>15</v>
      </c>
      <c r="AB8" s="17" t="s">
        <v>14</v>
      </c>
      <c r="AC8" s="17" t="s">
        <v>15</v>
      </c>
      <c r="AD8" s="17" t="s">
        <v>14</v>
      </c>
      <c r="AE8" s="17" t="s">
        <v>15</v>
      </c>
      <c r="AF8" s="17" t="s">
        <v>14</v>
      </c>
      <c r="AG8" s="17" t="s">
        <v>15</v>
      </c>
      <c r="AH8" s="17" t="s">
        <v>14</v>
      </c>
      <c r="AI8" s="17" t="s">
        <v>15</v>
      </c>
      <c r="AJ8" s="17" t="s">
        <v>14</v>
      </c>
      <c r="AK8" s="17" t="s">
        <v>15</v>
      </c>
      <c r="AL8" s="17" t="s">
        <v>14</v>
      </c>
      <c r="AM8" s="17" t="s">
        <v>15</v>
      </c>
      <c r="AN8" s="17" t="s">
        <v>14</v>
      </c>
      <c r="AO8" s="17" t="s">
        <v>15</v>
      </c>
      <c r="AP8" s="17" t="s">
        <v>14</v>
      </c>
      <c r="AQ8" s="17" t="s">
        <v>15</v>
      </c>
      <c r="AR8" s="17" t="s">
        <v>16</v>
      </c>
      <c r="AS8" s="17" t="s">
        <v>16</v>
      </c>
      <c r="AT8" s="56" t="s">
        <v>16</v>
      </c>
    </row>
    <row r="9" spans="1:46" ht="26.25" customHeight="1">
      <c r="A9" s="18" t="s">
        <v>54</v>
      </c>
      <c r="B9" s="19"/>
      <c r="C9" s="11">
        <v>65002</v>
      </c>
      <c r="D9" s="11">
        <v>33815</v>
      </c>
      <c r="E9" s="20">
        <v>31187</v>
      </c>
      <c r="F9" s="21">
        <v>32038</v>
      </c>
      <c r="G9" s="21">
        <v>29607</v>
      </c>
      <c r="H9" s="21">
        <v>452</v>
      </c>
      <c r="I9" s="21">
        <v>438</v>
      </c>
      <c r="J9" s="21">
        <v>305</v>
      </c>
      <c r="K9" s="21">
        <v>395</v>
      </c>
      <c r="L9" s="11">
        <v>0</v>
      </c>
      <c r="M9" s="11">
        <v>0</v>
      </c>
      <c r="N9" s="11">
        <v>0</v>
      </c>
      <c r="O9" s="11">
        <v>0</v>
      </c>
      <c r="P9" s="21">
        <v>77</v>
      </c>
      <c r="Q9" s="21">
        <v>11</v>
      </c>
      <c r="R9" s="22">
        <v>214</v>
      </c>
      <c r="S9" s="22">
        <v>134</v>
      </c>
      <c r="T9" s="22">
        <v>55</v>
      </c>
      <c r="U9" s="22">
        <v>83</v>
      </c>
      <c r="V9" s="21">
        <v>5</v>
      </c>
      <c r="W9" s="21">
        <v>9</v>
      </c>
      <c r="X9" s="21">
        <v>13</v>
      </c>
      <c r="Y9" s="21">
        <v>13</v>
      </c>
      <c r="Z9" s="21">
        <v>10</v>
      </c>
      <c r="AA9" s="21">
        <v>1</v>
      </c>
      <c r="AB9" s="21">
        <v>337</v>
      </c>
      <c r="AC9" s="21">
        <v>121</v>
      </c>
      <c r="AD9" s="21">
        <v>307</v>
      </c>
      <c r="AE9" s="22">
        <v>371</v>
      </c>
      <c r="AF9" s="22">
        <v>2</v>
      </c>
      <c r="AG9" s="22">
        <v>4</v>
      </c>
      <c r="AH9" s="22">
        <v>3472</v>
      </c>
      <c r="AI9" s="22">
        <v>3169</v>
      </c>
      <c r="AJ9" s="22">
        <v>13</v>
      </c>
      <c r="AK9" s="22">
        <v>2</v>
      </c>
      <c r="AL9" s="22">
        <v>0</v>
      </c>
      <c r="AM9" s="22">
        <v>0</v>
      </c>
      <c r="AN9" s="22">
        <v>0</v>
      </c>
      <c r="AO9" s="22">
        <v>0</v>
      </c>
      <c r="AP9" s="32">
        <v>0</v>
      </c>
      <c r="AQ9" s="32">
        <v>0</v>
      </c>
      <c r="AR9" s="33">
        <v>97.98173743532618</v>
      </c>
      <c r="AS9" s="33">
        <v>96.88246588593958</v>
      </c>
      <c r="AT9" s="33">
        <v>0.6932739238131531</v>
      </c>
    </row>
    <row r="10" spans="1:46" ht="26.25" customHeight="1">
      <c r="A10" s="51" t="s">
        <v>55</v>
      </c>
      <c r="B10" s="52"/>
      <c r="C10" s="53">
        <f>SUM(C11,C22:C51,C63:C111)</f>
        <v>63983</v>
      </c>
      <c r="D10" s="53">
        <f>SUM(D11,D22:D51,D63:D111)</f>
        <v>33181</v>
      </c>
      <c r="E10" s="53">
        <f>SUM(E11,E22:E51,E63:E111)</f>
        <v>30802</v>
      </c>
      <c r="F10" s="53">
        <f>SUM(F11,F22:F51,F63:F111)</f>
        <v>31381</v>
      </c>
      <c r="G10" s="53">
        <f>SUM(G11,G22:G51,G63:G111)</f>
        <v>29148</v>
      </c>
      <c r="H10" s="53">
        <f aca="true" t="shared" si="0" ref="H10:AQ10">SUM(H11,H22:H51,H63:H111)</f>
        <v>445</v>
      </c>
      <c r="I10" s="53">
        <f t="shared" si="0"/>
        <v>504</v>
      </c>
      <c r="J10" s="53">
        <f t="shared" si="0"/>
        <v>330</v>
      </c>
      <c r="K10" s="53">
        <f t="shared" si="0"/>
        <v>420</v>
      </c>
      <c r="L10" s="53">
        <f t="shared" si="0"/>
        <v>0</v>
      </c>
      <c r="M10" s="53">
        <f t="shared" si="0"/>
        <v>0</v>
      </c>
      <c r="N10" s="53">
        <f t="shared" si="0"/>
        <v>0</v>
      </c>
      <c r="O10" s="53">
        <f t="shared" si="0"/>
        <v>0</v>
      </c>
      <c r="P10" s="53">
        <f t="shared" si="0"/>
        <v>64</v>
      </c>
      <c r="Q10" s="53">
        <f t="shared" si="0"/>
        <v>12</v>
      </c>
      <c r="R10" s="53">
        <f t="shared" si="0"/>
        <v>266</v>
      </c>
      <c r="S10" s="53">
        <f t="shared" si="0"/>
        <v>124</v>
      </c>
      <c r="T10" s="53">
        <f t="shared" si="0"/>
        <v>53</v>
      </c>
      <c r="U10" s="53">
        <f t="shared" si="0"/>
        <v>81</v>
      </c>
      <c r="V10" s="53">
        <f t="shared" si="0"/>
        <v>8</v>
      </c>
      <c r="W10" s="53">
        <f t="shared" si="0"/>
        <v>11</v>
      </c>
      <c r="X10" s="53">
        <f t="shared" si="0"/>
        <v>9</v>
      </c>
      <c r="Y10" s="53">
        <f t="shared" si="0"/>
        <v>32</v>
      </c>
      <c r="Z10" s="53">
        <f t="shared" si="0"/>
        <v>9</v>
      </c>
      <c r="AA10" s="53">
        <f t="shared" si="0"/>
        <v>2</v>
      </c>
      <c r="AB10" s="53">
        <f t="shared" si="0"/>
        <v>310</v>
      </c>
      <c r="AC10" s="53">
        <f t="shared" si="0"/>
        <v>114</v>
      </c>
      <c r="AD10" s="53">
        <f t="shared" si="0"/>
        <v>304</v>
      </c>
      <c r="AE10" s="53">
        <f t="shared" si="0"/>
        <v>354</v>
      </c>
      <c r="AF10" s="53">
        <f t="shared" si="0"/>
        <v>2</v>
      </c>
      <c r="AG10" s="53">
        <f t="shared" si="0"/>
        <v>0</v>
      </c>
      <c r="AH10" s="53">
        <f t="shared" si="0"/>
        <v>3361</v>
      </c>
      <c r="AI10" s="53">
        <f t="shared" si="0"/>
        <v>3286</v>
      </c>
      <c r="AJ10" s="53">
        <f t="shared" si="0"/>
        <v>18</v>
      </c>
      <c r="AK10" s="53">
        <f t="shared" si="0"/>
        <v>5</v>
      </c>
      <c r="AL10" s="53">
        <f t="shared" si="0"/>
        <v>0</v>
      </c>
      <c r="AM10" s="53">
        <f t="shared" si="0"/>
        <v>0</v>
      </c>
      <c r="AN10" s="53">
        <f t="shared" si="0"/>
        <v>0</v>
      </c>
      <c r="AO10" s="53">
        <f t="shared" si="0"/>
        <v>1</v>
      </c>
      <c r="AP10" s="53">
        <f t="shared" si="0"/>
        <v>0</v>
      </c>
      <c r="AQ10" s="53">
        <f t="shared" si="0"/>
        <v>0</v>
      </c>
      <c r="AR10" s="54">
        <f>(F10+G10+H10+I10+J10+K10+L10+M10+N10+O10+P10+Q10+R10+S10)/C10*100</f>
        <v>97.98540237250519</v>
      </c>
      <c r="AS10" s="54">
        <f>(F10+G10+H10+I10+N10+O10+L10+M10+P10+Q10+R10+S10)/C10*100</f>
        <v>96.81321601050279</v>
      </c>
      <c r="AT10" s="54">
        <f>(AB10+AC10+AJ10+AK10+AL10+AM10+AN10+AO10+AP10+AQ10)/C10*100</f>
        <v>0.700185986902771</v>
      </c>
    </row>
    <row r="11" spans="1:46" ht="24" customHeight="1">
      <c r="A11" s="57" t="s">
        <v>22</v>
      </c>
      <c r="B11" s="23"/>
      <c r="C11" s="11">
        <f>SUM(D11:E11)</f>
        <v>10493</v>
      </c>
      <c r="D11" s="20">
        <f>SUM(F11,H11,J11,L11,N11,P11,R11,T11,V11,X11,Z11,AB11,AD11,AF11)</f>
        <v>5369</v>
      </c>
      <c r="E11" s="20">
        <f>SUM(G11,I11,K11,M11,O11,Q11,S11,U11,W11,Y11,AA11,AC11,AE11,AG11)</f>
        <v>5124</v>
      </c>
      <c r="F11" s="11">
        <f aca="true" t="shared" si="1" ref="F11:K11">SUM(F12:F21)</f>
        <v>5127</v>
      </c>
      <c r="G11" s="11">
        <f t="shared" si="1"/>
        <v>4873</v>
      </c>
      <c r="H11" s="11">
        <f t="shared" si="1"/>
        <v>45</v>
      </c>
      <c r="I11" s="11">
        <f t="shared" si="1"/>
        <v>93</v>
      </c>
      <c r="J11" s="11">
        <f t="shared" si="1"/>
        <v>54</v>
      </c>
      <c r="K11" s="11">
        <f t="shared" si="1"/>
        <v>55</v>
      </c>
      <c r="L11" s="11">
        <f aca="true" t="shared" si="2" ref="L11:AQ11">SUM(L12:L21)</f>
        <v>0</v>
      </c>
      <c r="M11" s="11">
        <f t="shared" si="2"/>
        <v>0</v>
      </c>
      <c r="N11" s="11">
        <f t="shared" si="2"/>
        <v>0</v>
      </c>
      <c r="O11" s="11">
        <f t="shared" si="2"/>
        <v>0</v>
      </c>
      <c r="P11" s="11">
        <f t="shared" si="2"/>
        <v>7</v>
      </c>
      <c r="Q11" s="11">
        <f t="shared" si="2"/>
        <v>1</v>
      </c>
      <c r="R11" s="11">
        <f t="shared" si="2"/>
        <v>35</v>
      </c>
      <c r="S11" s="11">
        <f t="shared" si="2"/>
        <v>15</v>
      </c>
      <c r="T11" s="11">
        <f t="shared" si="2"/>
        <v>8</v>
      </c>
      <c r="U11" s="11">
        <f t="shared" si="2"/>
        <v>17</v>
      </c>
      <c r="V11" s="11">
        <f t="shared" si="2"/>
        <v>0</v>
      </c>
      <c r="W11" s="11">
        <f t="shared" si="2"/>
        <v>3</v>
      </c>
      <c r="X11" s="11">
        <f t="shared" si="2"/>
        <v>4</v>
      </c>
      <c r="Y11" s="11">
        <f t="shared" si="2"/>
        <v>3</v>
      </c>
      <c r="Z11" s="11">
        <f t="shared" si="2"/>
        <v>1</v>
      </c>
      <c r="AA11" s="11">
        <f t="shared" si="2"/>
        <v>2</v>
      </c>
      <c r="AB11" s="11">
        <f t="shared" si="2"/>
        <v>40</v>
      </c>
      <c r="AC11" s="11">
        <f t="shared" si="2"/>
        <v>10</v>
      </c>
      <c r="AD11" s="11">
        <f t="shared" si="2"/>
        <v>48</v>
      </c>
      <c r="AE11" s="11">
        <f t="shared" si="2"/>
        <v>52</v>
      </c>
      <c r="AF11" s="11">
        <f t="shared" si="2"/>
        <v>0</v>
      </c>
      <c r="AG11" s="11">
        <f t="shared" si="2"/>
        <v>0</v>
      </c>
      <c r="AH11" s="11">
        <f t="shared" si="2"/>
        <v>514</v>
      </c>
      <c r="AI11" s="11">
        <f t="shared" si="2"/>
        <v>644</v>
      </c>
      <c r="AJ11" s="11">
        <f t="shared" si="2"/>
        <v>5</v>
      </c>
      <c r="AK11" s="11">
        <f t="shared" si="2"/>
        <v>1</v>
      </c>
      <c r="AL11" s="11">
        <f t="shared" si="2"/>
        <v>0</v>
      </c>
      <c r="AM11" s="11">
        <f t="shared" si="2"/>
        <v>0</v>
      </c>
      <c r="AN11" s="11">
        <f t="shared" si="2"/>
        <v>0</v>
      </c>
      <c r="AO11" s="11">
        <f t="shared" si="2"/>
        <v>0</v>
      </c>
      <c r="AP11" s="11">
        <f t="shared" si="2"/>
        <v>0</v>
      </c>
      <c r="AQ11" s="11">
        <f t="shared" si="2"/>
        <v>0</v>
      </c>
      <c r="AR11" s="49">
        <f aca="true" t="shared" si="3" ref="AR11:AR50">(F11+G11+H11+I11+J11+K11+L11+M11+N11+O11+P11+Q11+R11+S11)/C11*100</f>
        <v>98.2083293624321</v>
      </c>
      <c r="AS11" s="49">
        <f aca="true" t="shared" si="4" ref="AS11:AS50">(F11+G11+H11+I11+N11+O11+L11+M11+P11+Q11+R11+S11)/C11*100</f>
        <v>97.16954159916135</v>
      </c>
      <c r="AT11" s="49">
        <f aca="true" t="shared" si="5" ref="AT11:AT50">(AB11+AC11+AJ11+AK11+AL11+AM11+AN11+AO11+AP11+AQ11)/C11*100</f>
        <v>0.5336891260840559</v>
      </c>
    </row>
    <row r="12" spans="1:46" ht="22.5" customHeight="1">
      <c r="A12" s="58" t="s">
        <v>56</v>
      </c>
      <c r="B12" s="23"/>
      <c r="C12" s="11">
        <f aca="true" t="shared" si="6" ref="C12:C50">SUM(D12:E12)</f>
        <v>851</v>
      </c>
      <c r="D12" s="20">
        <f aca="true" t="shared" si="7" ref="D12:D50">SUM(F12,H12,J12,L12,N12,P12,R12,T12,V12,X12,Z12,AB12,AD12,AF12)</f>
        <v>467</v>
      </c>
      <c r="E12" s="20">
        <f aca="true" t="shared" si="8" ref="E12:E50">SUM(G12,I12,K12,M12,O12,Q12,S12,U12,W12,Y12,AA12,AC12,AE12,AG12)</f>
        <v>384</v>
      </c>
      <c r="F12" s="11">
        <v>451</v>
      </c>
      <c r="G12" s="11">
        <v>367</v>
      </c>
      <c r="H12" s="11">
        <v>1</v>
      </c>
      <c r="I12" s="11">
        <v>7</v>
      </c>
      <c r="J12" s="11">
        <v>8</v>
      </c>
      <c r="K12" s="11">
        <v>4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1</v>
      </c>
      <c r="U12" s="11">
        <v>1</v>
      </c>
      <c r="V12" s="11">
        <v>0</v>
      </c>
      <c r="W12" s="11">
        <v>0</v>
      </c>
      <c r="X12" s="11">
        <v>0</v>
      </c>
      <c r="Y12" s="11">
        <v>1</v>
      </c>
      <c r="Z12" s="11">
        <v>0</v>
      </c>
      <c r="AA12" s="11">
        <v>0</v>
      </c>
      <c r="AB12" s="11">
        <v>4</v>
      </c>
      <c r="AC12" s="11">
        <v>1</v>
      </c>
      <c r="AD12" s="11">
        <v>2</v>
      </c>
      <c r="AE12" s="11">
        <v>3</v>
      </c>
      <c r="AF12" s="11">
        <v>0</v>
      </c>
      <c r="AG12" s="11">
        <v>0</v>
      </c>
      <c r="AH12" s="11">
        <v>24</v>
      </c>
      <c r="AI12" s="11">
        <v>31</v>
      </c>
      <c r="AJ12" s="11">
        <v>0</v>
      </c>
      <c r="AK12" s="11">
        <v>0</v>
      </c>
      <c r="AL12" s="11">
        <v>0</v>
      </c>
      <c r="AM12" s="11">
        <v>0</v>
      </c>
      <c r="AN12" s="21">
        <v>0</v>
      </c>
      <c r="AO12" s="21">
        <v>0</v>
      </c>
      <c r="AP12" s="21">
        <v>0</v>
      </c>
      <c r="AQ12" s="21">
        <v>0</v>
      </c>
      <c r="AR12" s="49">
        <f t="shared" si="3"/>
        <v>98.47238542890717</v>
      </c>
      <c r="AS12" s="49">
        <f t="shared" si="4"/>
        <v>97.06227967097533</v>
      </c>
      <c r="AT12" s="49">
        <f t="shared" si="5"/>
        <v>0.5875440658049353</v>
      </c>
    </row>
    <row r="13" spans="1:46" ht="16.5" customHeight="1">
      <c r="A13" s="58" t="s">
        <v>57</v>
      </c>
      <c r="B13" s="23"/>
      <c r="C13" s="11">
        <f t="shared" si="6"/>
        <v>1116</v>
      </c>
      <c r="D13" s="20">
        <f t="shared" si="7"/>
        <v>559</v>
      </c>
      <c r="E13" s="20">
        <f t="shared" si="8"/>
        <v>557</v>
      </c>
      <c r="F13" s="11">
        <v>535</v>
      </c>
      <c r="G13" s="11">
        <v>527</v>
      </c>
      <c r="H13" s="11">
        <v>2</v>
      </c>
      <c r="I13" s="11">
        <v>10</v>
      </c>
      <c r="J13" s="11">
        <v>7</v>
      </c>
      <c r="K13" s="11">
        <v>4</v>
      </c>
      <c r="L13" s="11">
        <v>0</v>
      </c>
      <c r="M13" s="11">
        <v>0</v>
      </c>
      <c r="N13" s="11">
        <v>0</v>
      </c>
      <c r="O13" s="11">
        <v>0</v>
      </c>
      <c r="P13" s="11">
        <v>1</v>
      </c>
      <c r="Q13" s="11">
        <v>1</v>
      </c>
      <c r="R13" s="11">
        <v>6</v>
      </c>
      <c r="S13" s="11">
        <v>4</v>
      </c>
      <c r="T13" s="11">
        <v>0</v>
      </c>
      <c r="U13" s="11">
        <v>3</v>
      </c>
      <c r="V13" s="11">
        <v>0</v>
      </c>
      <c r="W13" s="11">
        <v>0</v>
      </c>
      <c r="X13" s="11">
        <v>0</v>
      </c>
      <c r="Y13" s="11">
        <v>0</v>
      </c>
      <c r="Z13" s="11">
        <v>1</v>
      </c>
      <c r="AA13" s="11">
        <v>0</v>
      </c>
      <c r="AB13" s="11">
        <v>4</v>
      </c>
      <c r="AC13" s="11">
        <v>3</v>
      </c>
      <c r="AD13" s="11">
        <v>3</v>
      </c>
      <c r="AE13" s="11">
        <v>5</v>
      </c>
      <c r="AF13" s="11">
        <v>0</v>
      </c>
      <c r="AG13" s="11">
        <v>0</v>
      </c>
      <c r="AH13" s="11">
        <v>46</v>
      </c>
      <c r="AI13" s="11">
        <v>54</v>
      </c>
      <c r="AJ13" s="11">
        <v>1</v>
      </c>
      <c r="AK13" s="11">
        <v>0</v>
      </c>
      <c r="AL13" s="21">
        <v>0</v>
      </c>
      <c r="AM13" s="11">
        <v>0</v>
      </c>
      <c r="AN13" s="21">
        <v>0</v>
      </c>
      <c r="AO13" s="21">
        <v>0</v>
      </c>
      <c r="AP13" s="21">
        <v>0</v>
      </c>
      <c r="AQ13" s="21">
        <v>0</v>
      </c>
      <c r="AR13" s="49">
        <f t="shared" si="3"/>
        <v>98.29749103942652</v>
      </c>
      <c r="AS13" s="49">
        <f t="shared" si="4"/>
        <v>97.31182795698925</v>
      </c>
      <c r="AT13" s="49">
        <f t="shared" si="5"/>
        <v>0.7168458781362007</v>
      </c>
    </row>
    <row r="14" spans="1:46" ht="16.5" customHeight="1">
      <c r="A14" s="58" t="s">
        <v>58</v>
      </c>
      <c r="B14" s="23"/>
      <c r="C14" s="11">
        <f t="shared" si="6"/>
        <v>939</v>
      </c>
      <c r="D14" s="20">
        <f t="shared" si="7"/>
        <v>457</v>
      </c>
      <c r="E14" s="20">
        <f t="shared" si="8"/>
        <v>482</v>
      </c>
      <c r="F14" s="11">
        <v>431</v>
      </c>
      <c r="G14" s="11">
        <v>449</v>
      </c>
      <c r="H14" s="11">
        <v>3</v>
      </c>
      <c r="I14" s="11">
        <v>9</v>
      </c>
      <c r="J14" s="11">
        <v>4</v>
      </c>
      <c r="K14" s="11">
        <v>7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10</v>
      </c>
      <c r="S14" s="11">
        <v>3</v>
      </c>
      <c r="T14" s="11">
        <v>2</v>
      </c>
      <c r="U14" s="11">
        <v>5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1</v>
      </c>
      <c r="AB14" s="11">
        <v>2</v>
      </c>
      <c r="AC14" s="11">
        <v>1</v>
      </c>
      <c r="AD14" s="11">
        <v>5</v>
      </c>
      <c r="AE14" s="11">
        <v>7</v>
      </c>
      <c r="AF14" s="11">
        <v>0</v>
      </c>
      <c r="AG14" s="11">
        <v>0</v>
      </c>
      <c r="AH14" s="11">
        <v>35</v>
      </c>
      <c r="AI14" s="11">
        <v>59</v>
      </c>
      <c r="AJ14" s="11">
        <v>0</v>
      </c>
      <c r="AK14" s="11">
        <v>0</v>
      </c>
      <c r="AL14" s="21">
        <v>0</v>
      </c>
      <c r="AM14" s="11">
        <v>0</v>
      </c>
      <c r="AN14" s="21">
        <v>0</v>
      </c>
      <c r="AO14" s="21">
        <v>0</v>
      </c>
      <c r="AP14" s="21">
        <v>0</v>
      </c>
      <c r="AQ14" s="21">
        <v>0</v>
      </c>
      <c r="AR14" s="49">
        <f t="shared" si="3"/>
        <v>97.55058572949947</v>
      </c>
      <c r="AS14" s="49">
        <f t="shared" si="4"/>
        <v>96.37912673056444</v>
      </c>
      <c r="AT14" s="49">
        <f t="shared" si="5"/>
        <v>0.3194888178913738</v>
      </c>
    </row>
    <row r="15" spans="1:46" ht="16.5" customHeight="1">
      <c r="A15" s="58" t="s">
        <v>59</v>
      </c>
      <c r="B15" s="23"/>
      <c r="C15" s="11">
        <f t="shared" si="6"/>
        <v>1316</v>
      </c>
      <c r="D15" s="20">
        <f t="shared" si="7"/>
        <v>700</v>
      </c>
      <c r="E15" s="20">
        <f t="shared" si="8"/>
        <v>616</v>
      </c>
      <c r="F15" s="11">
        <v>677</v>
      </c>
      <c r="G15" s="11">
        <v>591</v>
      </c>
      <c r="H15" s="11">
        <v>6</v>
      </c>
      <c r="I15" s="11">
        <v>8</v>
      </c>
      <c r="J15" s="11">
        <v>1</v>
      </c>
      <c r="K15" s="11">
        <v>6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1</v>
      </c>
      <c r="S15" s="11">
        <v>1</v>
      </c>
      <c r="T15" s="11">
        <v>0</v>
      </c>
      <c r="U15" s="11">
        <v>0</v>
      </c>
      <c r="V15" s="11">
        <v>0</v>
      </c>
      <c r="W15" s="11">
        <v>0</v>
      </c>
      <c r="X15" s="11">
        <v>1</v>
      </c>
      <c r="Y15" s="11">
        <v>1</v>
      </c>
      <c r="Z15" s="11">
        <v>0</v>
      </c>
      <c r="AA15" s="11">
        <v>1</v>
      </c>
      <c r="AB15" s="11">
        <v>5</v>
      </c>
      <c r="AC15" s="11">
        <v>2</v>
      </c>
      <c r="AD15" s="11">
        <v>9</v>
      </c>
      <c r="AE15" s="11">
        <v>6</v>
      </c>
      <c r="AF15" s="11">
        <v>0</v>
      </c>
      <c r="AG15" s="11">
        <v>0</v>
      </c>
      <c r="AH15" s="11">
        <v>25</v>
      </c>
      <c r="AI15" s="11">
        <v>43</v>
      </c>
      <c r="AJ15" s="11">
        <v>3</v>
      </c>
      <c r="AK15" s="11">
        <v>0</v>
      </c>
      <c r="AL15" s="21">
        <v>0</v>
      </c>
      <c r="AM15" s="11">
        <v>0</v>
      </c>
      <c r="AN15" s="21">
        <v>0</v>
      </c>
      <c r="AO15" s="21">
        <v>0</v>
      </c>
      <c r="AP15" s="21">
        <v>0</v>
      </c>
      <c r="AQ15" s="21">
        <v>0</v>
      </c>
      <c r="AR15" s="49">
        <f t="shared" si="3"/>
        <v>98.10030395136778</v>
      </c>
      <c r="AS15" s="49">
        <f t="shared" si="4"/>
        <v>97.56838905775076</v>
      </c>
      <c r="AT15" s="49">
        <f t="shared" si="5"/>
        <v>0.7598784194528876</v>
      </c>
    </row>
    <row r="16" spans="1:46" ht="16.5" customHeight="1">
      <c r="A16" s="58" t="s">
        <v>60</v>
      </c>
      <c r="B16" s="23"/>
      <c r="C16" s="11">
        <f t="shared" si="6"/>
        <v>640</v>
      </c>
      <c r="D16" s="20">
        <f t="shared" si="7"/>
        <v>334</v>
      </c>
      <c r="E16" s="20">
        <f t="shared" si="8"/>
        <v>306</v>
      </c>
      <c r="F16" s="11">
        <v>303</v>
      </c>
      <c r="G16" s="11">
        <v>279</v>
      </c>
      <c r="H16" s="11">
        <v>11</v>
      </c>
      <c r="I16" s="11">
        <v>9</v>
      </c>
      <c r="J16" s="11">
        <v>7</v>
      </c>
      <c r="K16" s="11">
        <v>12</v>
      </c>
      <c r="L16" s="11">
        <v>0</v>
      </c>
      <c r="M16" s="11">
        <v>0</v>
      </c>
      <c r="N16" s="11">
        <v>0</v>
      </c>
      <c r="O16" s="11">
        <v>0</v>
      </c>
      <c r="P16" s="11">
        <v>2</v>
      </c>
      <c r="Q16" s="11">
        <v>0</v>
      </c>
      <c r="R16" s="11">
        <v>2</v>
      </c>
      <c r="S16" s="11">
        <v>2</v>
      </c>
      <c r="T16" s="11">
        <v>1</v>
      </c>
      <c r="U16" s="11">
        <v>1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2</v>
      </c>
      <c r="AC16" s="11">
        <v>0</v>
      </c>
      <c r="AD16" s="11">
        <v>6</v>
      </c>
      <c r="AE16" s="11">
        <v>3</v>
      </c>
      <c r="AF16" s="11">
        <v>0</v>
      </c>
      <c r="AG16" s="11">
        <v>0</v>
      </c>
      <c r="AH16" s="11">
        <v>39</v>
      </c>
      <c r="AI16" s="11">
        <v>50</v>
      </c>
      <c r="AJ16" s="11">
        <v>0</v>
      </c>
      <c r="AK16" s="11">
        <v>0</v>
      </c>
      <c r="AL16" s="21">
        <v>0</v>
      </c>
      <c r="AM16" s="11">
        <v>0</v>
      </c>
      <c r="AN16" s="21">
        <v>0</v>
      </c>
      <c r="AO16" s="21">
        <v>0</v>
      </c>
      <c r="AP16" s="21">
        <v>0</v>
      </c>
      <c r="AQ16" s="21">
        <v>0</v>
      </c>
      <c r="AR16" s="49">
        <f t="shared" si="3"/>
        <v>97.96875</v>
      </c>
      <c r="AS16" s="49">
        <f t="shared" si="4"/>
        <v>95</v>
      </c>
      <c r="AT16" s="49">
        <f t="shared" si="5"/>
        <v>0.3125</v>
      </c>
    </row>
    <row r="17" spans="1:46" ht="22.5" customHeight="1">
      <c r="A17" s="58" t="s">
        <v>61</v>
      </c>
      <c r="B17" s="23"/>
      <c r="C17" s="11">
        <f t="shared" si="6"/>
        <v>878</v>
      </c>
      <c r="D17" s="20">
        <f t="shared" si="7"/>
        <v>433</v>
      </c>
      <c r="E17" s="20">
        <f t="shared" si="8"/>
        <v>445</v>
      </c>
      <c r="F17" s="11">
        <v>410</v>
      </c>
      <c r="G17" s="11">
        <v>418</v>
      </c>
      <c r="H17" s="11">
        <v>9</v>
      </c>
      <c r="I17" s="11">
        <v>15</v>
      </c>
      <c r="J17" s="11">
        <v>3</v>
      </c>
      <c r="K17" s="11">
        <v>2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2</v>
      </c>
      <c r="S17" s="11">
        <v>0</v>
      </c>
      <c r="T17" s="11">
        <v>1</v>
      </c>
      <c r="U17" s="11">
        <v>3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5</v>
      </c>
      <c r="AC17" s="11">
        <v>0</v>
      </c>
      <c r="AD17" s="11">
        <v>3</v>
      </c>
      <c r="AE17" s="11">
        <v>7</v>
      </c>
      <c r="AF17" s="11">
        <v>0</v>
      </c>
      <c r="AG17" s="11">
        <v>0</v>
      </c>
      <c r="AH17" s="11">
        <v>25</v>
      </c>
      <c r="AI17" s="11">
        <v>37</v>
      </c>
      <c r="AJ17" s="11">
        <v>0</v>
      </c>
      <c r="AK17" s="11">
        <v>0</v>
      </c>
      <c r="AL17" s="21">
        <v>0</v>
      </c>
      <c r="AM17" s="11">
        <v>0</v>
      </c>
      <c r="AN17" s="21">
        <v>0</v>
      </c>
      <c r="AO17" s="21">
        <v>0</v>
      </c>
      <c r="AP17" s="21">
        <v>0</v>
      </c>
      <c r="AQ17" s="21">
        <v>0</v>
      </c>
      <c r="AR17" s="49">
        <f t="shared" si="3"/>
        <v>97.83599088838268</v>
      </c>
      <c r="AS17" s="49">
        <f t="shared" si="4"/>
        <v>97.26651480637814</v>
      </c>
      <c r="AT17" s="49">
        <f t="shared" si="5"/>
        <v>0.5694760820045558</v>
      </c>
    </row>
    <row r="18" spans="1:46" ht="16.5" customHeight="1">
      <c r="A18" s="58" t="s">
        <v>62</v>
      </c>
      <c r="B18" s="23"/>
      <c r="C18" s="11">
        <f t="shared" si="6"/>
        <v>1081</v>
      </c>
      <c r="D18" s="20">
        <f t="shared" si="7"/>
        <v>564</v>
      </c>
      <c r="E18" s="20">
        <f t="shared" si="8"/>
        <v>517</v>
      </c>
      <c r="F18" s="11">
        <v>545</v>
      </c>
      <c r="G18" s="11">
        <v>493</v>
      </c>
      <c r="H18" s="11">
        <v>2</v>
      </c>
      <c r="I18" s="11">
        <v>10</v>
      </c>
      <c r="J18" s="11">
        <v>4</v>
      </c>
      <c r="K18" s="11">
        <v>5</v>
      </c>
      <c r="L18" s="11">
        <v>0</v>
      </c>
      <c r="M18" s="11">
        <v>0</v>
      </c>
      <c r="N18" s="11">
        <v>0</v>
      </c>
      <c r="O18" s="11">
        <v>0</v>
      </c>
      <c r="P18" s="11">
        <v>3</v>
      </c>
      <c r="Q18" s="11">
        <v>0</v>
      </c>
      <c r="R18" s="11">
        <v>4</v>
      </c>
      <c r="S18" s="11">
        <v>2</v>
      </c>
      <c r="T18" s="11">
        <v>0</v>
      </c>
      <c r="U18" s="11">
        <v>0</v>
      </c>
      <c r="V18" s="11">
        <v>0</v>
      </c>
      <c r="W18" s="11">
        <v>2</v>
      </c>
      <c r="X18" s="11">
        <v>0</v>
      </c>
      <c r="Y18" s="11">
        <v>0</v>
      </c>
      <c r="Z18" s="11">
        <v>0</v>
      </c>
      <c r="AA18" s="11">
        <v>0</v>
      </c>
      <c r="AB18" s="11">
        <v>2</v>
      </c>
      <c r="AC18" s="11">
        <v>0</v>
      </c>
      <c r="AD18" s="11">
        <v>4</v>
      </c>
      <c r="AE18" s="11">
        <v>5</v>
      </c>
      <c r="AF18" s="11">
        <v>0</v>
      </c>
      <c r="AG18" s="11">
        <v>0</v>
      </c>
      <c r="AH18" s="11">
        <v>94</v>
      </c>
      <c r="AI18" s="11">
        <v>97</v>
      </c>
      <c r="AJ18" s="11">
        <v>1</v>
      </c>
      <c r="AK18" s="11">
        <v>0</v>
      </c>
      <c r="AL18" s="21">
        <v>0</v>
      </c>
      <c r="AM18" s="11">
        <v>0</v>
      </c>
      <c r="AN18" s="21">
        <v>0</v>
      </c>
      <c r="AO18" s="21">
        <v>0</v>
      </c>
      <c r="AP18" s="21">
        <v>0</v>
      </c>
      <c r="AQ18" s="21">
        <v>0</v>
      </c>
      <c r="AR18" s="49">
        <f t="shared" si="3"/>
        <v>98.79740980573543</v>
      </c>
      <c r="AS18" s="49">
        <f t="shared" si="4"/>
        <v>97.96484736355227</v>
      </c>
      <c r="AT18" s="49">
        <f t="shared" si="5"/>
        <v>0.27752081406105455</v>
      </c>
    </row>
    <row r="19" spans="1:46" ht="16.5" customHeight="1">
      <c r="A19" s="58" t="s">
        <v>63</v>
      </c>
      <c r="B19" s="23"/>
      <c r="C19" s="11">
        <f t="shared" si="6"/>
        <v>1497</v>
      </c>
      <c r="D19" s="20">
        <f t="shared" si="7"/>
        <v>764</v>
      </c>
      <c r="E19" s="20">
        <f t="shared" si="8"/>
        <v>733</v>
      </c>
      <c r="F19" s="11">
        <v>739</v>
      </c>
      <c r="G19" s="11">
        <v>699</v>
      </c>
      <c r="H19" s="11">
        <v>6</v>
      </c>
      <c r="I19" s="11">
        <v>16</v>
      </c>
      <c r="J19" s="11">
        <v>5</v>
      </c>
      <c r="K19" s="11">
        <v>4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3</v>
      </c>
      <c r="S19" s="11">
        <v>0</v>
      </c>
      <c r="T19" s="11">
        <v>2</v>
      </c>
      <c r="U19" s="11">
        <v>1</v>
      </c>
      <c r="V19" s="11">
        <v>0</v>
      </c>
      <c r="W19" s="11">
        <v>0</v>
      </c>
      <c r="X19" s="11">
        <v>0</v>
      </c>
      <c r="Y19" s="11">
        <v>1</v>
      </c>
      <c r="Z19" s="11">
        <v>0</v>
      </c>
      <c r="AA19" s="11">
        <v>0</v>
      </c>
      <c r="AB19" s="11">
        <v>3</v>
      </c>
      <c r="AC19" s="11">
        <v>1</v>
      </c>
      <c r="AD19" s="11">
        <v>6</v>
      </c>
      <c r="AE19" s="11">
        <v>11</v>
      </c>
      <c r="AF19" s="11">
        <v>0</v>
      </c>
      <c r="AG19" s="11">
        <v>0</v>
      </c>
      <c r="AH19" s="11">
        <v>140</v>
      </c>
      <c r="AI19" s="11">
        <v>178</v>
      </c>
      <c r="AJ19" s="11">
        <v>0</v>
      </c>
      <c r="AK19" s="11">
        <v>0</v>
      </c>
      <c r="AL19" s="21">
        <v>0</v>
      </c>
      <c r="AM19" s="11">
        <v>0</v>
      </c>
      <c r="AN19" s="21">
        <v>0</v>
      </c>
      <c r="AO19" s="21">
        <v>0</v>
      </c>
      <c r="AP19" s="21">
        <v>0</v>
      </c>
      <c r="AQ19" s="21">
        <v>0</v>
      </c>
      <c r="AR19" s="49">
        <f t="shared" si="3"/>
        <v>98.32999331997327</v>
      </c>
      <c r="AS19" s="49">
        <f t="shared" si="4"/>
        <v>97.72879091516367</v>
      </c>
      <c r="AT19" s="49">
        <f t="shared" si="5"/>
        <v>0.26720106880427524</v>
      </c>
    </row>
    <row r="20" spans="1:46" ht="16.5" customHeight="1">
      <c r="A20" s="58" t="s">
        <v>64</v>
      </c>
      <c r="B20" s="23"/>
      <c r="C20" s="11">
        <f t="shared" si="6"/>
        <v>1028</v>
      </c>
      <c r="D20" s="20">
        <f t="shared" si="7"/>
        <v>481</v>
      </c>
      <c r="E20" s="20">
        <f t="shared" si="8"/>
        <v>547</v>
      </c>
      <c r="F20" s="11">
        <v>459</v>
      </c>
      <c r="G20" s="11">
        <v>535</v>
      </c>
      <c r="H20" s="11">
        <v>1</v>
      </c>
      <c r="I20" s="11">
        <v>5</v>
      </c>
      <c r="J20" s="11">
        <v>7</v>
      </c>
      <c r="K20" s="11">
        <v>4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2</v>
      </c>
      <c r="S20" s="11">
        <v>1</v>
      </c>
      <c r="T20" s="11">
        <v>1</v>
      </c>
      <c r="U20" s="11">
        <v>0</v>
      </c>
      <c r="V20" s="11">
        <v>0</v>
      </c>
      <c r="W20" s="11">
        <v>0</v>
      </c>
      <c r="X20" s="11">
        <v>2</v>
      </c>
      <c r="Y20" s="11">
        <v>0</v>
      </c>
      <c r="Z20" s="11">
        <v>0</v>
      </c>
      <c r="AA20" s="11">
        <v>0</v>
      </c>
      <c r="AB20" s="11">
        <v>8</v>
      </c>
      <c r="AC20" s="11">
        <v>0</v>
      </c>
      <c r="AD20" s="11">
        <v>1</v>
      </c>
      <c r="AE20" s="11">
        <v>2</v>
      </c>
      <c r="AF20" s="11">
        <v>0</v>
      </c>
      <c r="AG20" s="11">
        <v>0</v>
      </c>
      <c r="AH20" s="11">
        <v>53</v>
      </c>
      <c r="AI20" s="11">
        <v>66</v>
      </c>
      <c r="AJ20" s="11">
        <v>0</v>
      </c>
      <c r="AK20" s="11">
        <v>0</v>
      </c>
      <c r="AL20" s="21">
        <v>0</v>
      </c>
      <c r="AM20" s="11">
        <v>0</v>
      </c>
      <c r="AN20" s="21">
        <v>0</v>
      </c>
      <c r="AO20" s="21">
        <v>0</v>
      </c>
      <c r="AP20" s="21">
        <v>0</v>
      </c>
      <c r="AQ20" s="21">
        <v>0</v>
      </c>
      <c r="AR20" s="49">
        <f t="shared" si="3"/>
        <v>98.63813229571986</v>
      </c>
      <c r="AS20" s="49">
        <f t="shared" si="4"/>
        <v>97.568093385214</v>
      </c>
      <c r="AT20" s="49">
        <f t="shared" si="5"/>
        <v>0.7782101167315175</v>
      </c>
    </row>
    <row r="21" spans="1:46" ht="16.5" customHeight="1">
      <c r="A21" s="58" t="s">
        <v>65</v>
      </c>
      <c r="B21" s="23"/>
      <c r="C21" s="11">
        <f t="shared" si="6"/>
        <v>1147</v>
      </c>
      <c r="D21" s="20">
        <f t="shared" si="7"/>
        <v>610</v>
      </c>
      <c r="E21" s="20">
        <f t="shared" si="8"/>
        <v>537</v>
      </c>
      <c r="F21" s="11">
        <v>577</v>
      </c>
      <c r="G21" s="11">
        <v>515</v>
      </c>
      <c r="H21" s="11">
        <v>4</v>
      </c>
      <c r="I21" s="11">
        <v>4</v>
      </c>
      <c r="J21" s="11">
        <v>8</v>
      </c>
      <c r="K21" s="11">
        <v>7</v>
      </c>
      <c r="L21" s="11">
        <v>0</v>
      </c>
      <c r="M21" s="11">
        <v>0</v>
      </c>
      <c r="N21" s="11">
        <v>0</v>
      </c>
      <c r="O21" s="11">
        <v>0</v>
      </c>
      <c r="P21" s="11">
        <v>1</v>
      </c>
      <c r="Q21" s="11">
        <v>0</v>
      </c>
      <c r="R21" s="11">
        <v>5</v>
      </c>
      <c r="S21" s="11">
        <v>2</v>
      </c>
      <c r="T21" s="11">
        <v>0</v>
      </c>
      <c r="U21" s="11">
        <v>3</v>
      </c>
      <c r="V21" s="11">
        <v>0</v>
      </c>
      <c r="W21" s="11">
        <v>1</v>
      </c>
      <c r="X21" s="11">
        <v>1</v>
      </c>
      <c r="Y21" s="11">
        <v>0</v>
      </c>
      <c r="Z21" s="11">
        <v>0</v>
      </c>
      <c r="AA21" s="11">
        <v>0</v>
      </c>
      <c r="AB21" s="11">
        <v>5</v>
      </c>
      <c r="AC21" s="11">
        <v>2</v>
      </c>
      <c r="AD21" s="11">
        <v>9</v>
      </c>
      <c r="AE21" s="11">
        <v>3</v>
      </c>
      <c r="AF21" s="11">
        <v>0</v>
      </c>
      <c r="AG21" s="11">
        <v>0</v>
      </c>
      <c r="AH21" s="11">
        <v>33</v>
      </c>
      <c r="AI21" s="11">
        <v>29</v>
      </c>
      <c r="AJ21" s="11">
        <v>0</v>
      </c>
      <c r="AK21" s="11">
        <v>1</v>
      </c>
      <c r="AL21" s="21">
        <v>0</v>
      </c>
      <c r="AM21" s="11">
        <v>0</v>
      </c>
      <c r="AN21" s="21">
        <v>0</v>
      </c>
      <c r="AO21" s="21">
        <v>0</v>
      </c>
      <c r="AP21" s="21">
        <v>0</v>
      </c>
      <c r="AQ21" s="21">
        <v>0</v>
      </c>
      <c r="AR21" s="49">
        <f t="shared" si="3"/>
        <v>97.9075850043592</v>
      </c>
      <c r="AS21" s="49">
        <f t="shared" si="4"/>
        <v>96.5998256320837</v>
      </c>
      <c r="AT21" s="49">
        <f t="shared" si="5"/>
        <v>0.6974716652136007</v>
      </c>
    </row>
    <row r="22" spans="1:46" ht="22.5" customHeight="1">
      <c r="A22" s="57" t="s">
        <v>66</v>
      </c>
      <c r="B22" s="23"/>
      <c r="C22" s="11">
        <f t="shared" si="6"/>
        <v>3383</v>
      </c>
      <c r="D22" s="20">
        <f t="shared" si="7"/>
        <v>1899</v>
      </c>
      <c r="E22" s="20">
        <f t="shared" si="8"/>
        <v>1484</v>
      </c>
      <c r="F22" s="11">
        <v>1816</v>
      </c>
      <c r="G22" s="11">
        <v>1429</v>
      </c>
      <c r="H22" s="11">
        <v>10</v>
      </c>
      <c r="I22" s="11">
        <v>12</v>
      </c>
      <c r="J22" s="11">
        <v>21</v>
      </c>
      <c r="K22" s="11">
        <v>15</v>
      </c>
      <c r="L22" s="11">
        <v>0</v>
      </c>
      <c r="M22" s="11">
        <v>0</v>
      </c>
      <c r="N22" s="11">
        <v>0</v>
      </c>
      <c r="O22" s="11">
        <v>0</v>
      </c>
      <c r="P22" s="11">
        <v>4</v>
      </c>
      <c r="Q22" s="11">
        <v>1</v>
      </c>
      <c r="R22" s="11">
        <v>14</v>
      </c>
      <c r="S22" s="11">
        <v>7</v>
      </c>
      <c r="T22" s="11">
        <v>0</v>
      </c>
      <c r="U22" s="11">
        <v>4</v>
      </c>
      <c r="V22" s="11">
        <v>0</v>
      </c>
      <c r="W22" s="11">
        <v>0</v>
      </c>
      <c r="X22" s="11">
        <v>0</v>
      </c>
      <c r="Y22" s="11">
        <v>2</v>
      </c>
      <c r="Z22" s="11">
        <v>1</v>
      </c>
      <c r="AA22" s="11">
        <v>0</v>
      </c>
      <c r="AB22" s="11">
        <v>18</v>
      </c>
      <c r="AC22" s="11">
        <v>2</v>
      </c>
      <c r="AD22" s="11">
        <v>15</v>
      </c>
      <c r="AE22" s="11">
        <v>12</v>
      </c>
      <c r="AF22" s="11">
        <v>0</v>
      </c>
      <c r="AG22" s="11">
        <v>0</v>
      </c>
      <c r="AH22" s="11">
        <v>127</v>
      </c>
      <c r="AI22" s="11">
        <v>88</v>
      </c>
      <c r="AJ22" s="11">
        <v>1</v>
      </c>
      <c r="AK22" s="11">
        <v>0</v>
      </c>
      <c r="AL22" s="21">
        <v>0</v>
      </c>
      <c r="AM22" s="11">
        <v>0</v>
      </c>
      <c r="AN22" s="21">
        <v>0</v>
      </c>
      <c r="AO22" s="21">
        <v>0</v>
      </c>
      <c r="AP22" s="21">
        <v>0</v>
      </c>
      <c r="AQ22" s="21">
        <v>0</v>
      </c>
      <c r="AR22" s="49">
        <f t="shared" si="3"/>
        <v>98.40378362400236</v>
      </c>
      <c r="AS22" s="49">
        <f t="shared" si="4"/>
        <v>97.33963937333728</v>
      </c>
      <c r="AT22" s="49">
        <f t="shared" si="5"/>
        <v>0.6207508128879693</v>
      </c>
    </row>
    <row r="23" spans="1:46" ht="16.5" customHeight="1">
      <c r="A23" s="57" t="s">
        <v>67</v>
      </c>
      <c r="B23" s="23"/>
      <c r="C23" s="11">
        <f t="shared" si="6"/>
        <v>1892</v>
      </c>
      <c r="D23" s="20">
        <f t="shared" si="7"/>
        <v>965</v>
      </c>
      <c r="E23" s="20">
        <f t="shared" si="8"/>
        <v>927</v>
      </c>
      <c r="F23" s="11">
        <v>928</v>
      </c>
      <c r="G23" s="11">
        <v>894</v>
      </c>
      <c r="H23" s="11">
        <v>6</v>
      </c>
      <c r="I23" s="11">
        <v>7</v>
      </c>
      <c r="J23" s="11">
        <v>5</v>
      </c>
      <c r="K23" s="11">
        <v>7</v>
      </c>
      <c r="L23" s="11">
        <v>0</v>
      </c>
      <c r="M23" s="11">
        <v>0</v>
      </c>
      <c r="N23" s="11">
        <v>0</v>
      </c>
      <c r="O23" s="11">
        <v>0</v>
      </c>
      <c r="P23" s="11">
        <v>2</v>
      </c>
      <c r="Q23" s="11">
        <v>1</v>
      </c>
      <c r="R23" s="11">
        <v>8</v>
      </c>
      <c r="S23" s="11">
        <v>4</v>
      </c>
      <c r="T23" s="11">
        <v>0</v>
      </c>
      <c r="U23" s="11">
        <v>1</v>
      </c>
      <c r="V23" s="11">
        <v>0</v>
      </c>
      <c r="W23" s="11">
        <v>1</v>
      </c>
      <c r="X23" s="11">
        <v>0</v>
      </c>
      <c r="Y23" s="11">
        <v>0</v>
      </c>
      <c r="Z23" s="11">
        <v>0</v>
      </c>
      <c r="AA23" s="11">
        <v>0</v>
      </c>
      <c r="AB23" s="11">
        <v>7</v>
      </c>
      <c r="AC23" s="11">
        <v>5</v>
      </c>
      <c r="AD23" s="11">
        <v>9</v>
      </c>
      <c r="AE23" s="11">
        <v>7</v>
      </c>
      <c r="AF23" s="11">
        <v>0</v>
      </c>
      <c r="AG23" s="11">
        <v>0</v>
      </c>
      <c r="AH23" s="11">
        <v>34</v>
      </c>
      <c r="AI23" s="11">
        <v>29</v>
      </c>
      <c r="AJ23" s="11">
        <v>0</v>
      </c>
      <c r="AK23" s="11">
        <v>0</v>
      </c>
      <c r="AL23" s="21">
        <v>0</v>
      </c>
      <c r="AM23" s="11">
        <v>0</v>
      </c>
      <c r="AN23" s="21">
        <v>0</v>
      </c>
      <c r="AO23" s="21">
        <v>0</v>
      </c>
      <c r="AP23" s="21">
        <v>0</v>
      </c>
      <c r="AQ23" s="21">
        <v>0</v>
      </c>
      <c r="AR23" s="49">
        <f t="shared" si="3"/>
        <v>98.41437632135307</v>
      </c>
      <c r="AS23" s="49">
        <f t="shared" si="4"/>
        <v>97.78012684989429</v>
      </c>
      <c r="AT23" s="49">
        <f t="shared" si="5"/>
        <v>0.6342494714587738</v>
      </c>
    </row>
    <row r="24" spans="1:46" ht="16.5" customHeight="1">
      <c r="A24" s="57" t="s">
        <v>68</v>
      </c>
      <c r="B24" s="23"/>
      <c r="C24" s="11">
        <f t="shared" si="6"/>
        <v>3706</v>
      </c>
      <c r="D24" s="20">
        <f t="shared" si="7"/>
        <v>1879</v>
      </c>
      <c r="E24" s="20">
        <f t="shared" si="8"/>
        <v>1827</v>
      </c>
      <c r="F24" s="11">
        <v>1730</v>
      </c>
      <c r="G24" s="11">
        <v>1660</v>
      </c>
      <c r="H24" s="11">
        <v>39</v>
      </c>
      <c r="I24" s="11">
        <v>66</v>
      </c>
      <c r="J24" s="11">
        <v>22</v>
      </c>
      <c r="K24" s="11">
        <v>35</v>
      </c>
      <c r="L24" s="11">
        <v>0</v>
      </c>
      <c r="M24" s="11">
        <v>0</v>
      </c>
      <c r="N24" s="11">
        <v>0</v>
      </c>
      <c r="O24" s="11">
        <v>0</v>
      </c>
      <c r="P24" s="11">
        <v>3</v>
      </c>
      <c r="Q24" s="11">
        <v>0</v>
      </c>
      <c r="R24" s="11">
        <v>24</v>
      </c>
      <c r="S24" s="11">
        <v>5</v>
      </c>
      <c r="T24" s="11">
        <v>1</v>
      </c>
      <c r="U24" s="11">
        <v>8</v>
      </c>
      <c r="V24" s="11">
        <v>0</v>
      </c>
      <c r="W24" s="11">
        <v>0</v>
      </c>
      <c r="X24" s="11">
        <v>0</v>
      </c>
      <c r="Y24" s="11">
        <v>3</v>
      </c>
      <c r="Z24" s="11">
        <v>0</v>
      </c>
      <c r="AA24" s="11">
        <v>0</v>
      </c>
      <c r="AB24" s="11">
        <v>40</v>
      </c>
      <c r="AC24" s="11">
        <v>12</v>
      </c>
      <c r="AD24" s="11">
        <v>20</v>
      </c>
      <c r="AE24" s="11">
        <v>38</v>
      </c>
      <c r="AF24" s="11">
        <v>0</v>
      </c>
      <c r="AG24" s="11">
        <v>0</v>
      </c>
      <c r="AH24" s="11">
        <v>316</v>
      </c>
      <c r="AI24" s="11">
        <v>351</v>
      </c>
      <c r="AJ24" s="11">
        <v>1</v>
      </c>
      <c r="AK24" s="11">
        <v>0</v>
      </c>
      <c r="AL24" s="21">
        <v>0</v>
      </c>
      <c r="AM24" s="11">
        <v>0</v>
      </c>
      <c r="AN24" s="21">
        <v>0</v>
      </c>
      <c r="AO24" s="21">
        <v>0</v>
      </c>
      <c r="AP24" s="21">
        <v>0</v>
      </c>
      <c r="AQ24" s="21">
        <v>0</v>
      </c>
      <c r="AR24" s="49">
        <f t="shared" si="3"/>
        <v>96.70804101457097</v>
      </c>
      <c r="AS24" s="49">
        <f t="shared" si="4"/>
        <v>95.16999460334593</v>
      </c>
      <c r="AT24" s="49">
        <f t="shared" si="5"/>
        <v>1.430113329735564</v>
      </c>
    </row>
    <row r="25" spans="1:46" ht="16.5" customHeight="1">
      <c r="A25" s="57" t="s">
        <v>69</v>
      </c>
      <c r="B25" s="23"/>
      <c r="C25" s="11">
        <f t="shared" si="6"/>
        <v>877</v>
      </c>
      <c r="D25" s="20">
        <f t="shared" si="7"/>
        <v>469</v>
      </c>
      <c r="E25" s="20">
        <f t="shared" si="8"/>
        <v>408</v>
      </c>
      <c r="F25" s="11">
        <v>448</v>
      </c>
      <c r="G25" s="11">
        <v>390</v>
      </c>
      <c r="H25" s="11">
        <v>13</v>
      </c>
      <c r="I25" s="11">
        <v>8</v>
      </c>
      <c r="J25" s="11">
        <v>1</v>
      </c>
      <c r="K25" s="11">
        <v>1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2</v>
      </c>
      <c r="S25" s="11">
        <v>2</v>
      </c>
      <c r="T25" s="11">
        <v>1</v>
      </c>
      <c r="U25" s="11">
        <v>1</v>
      </c>
      <c r="V25" s="11">
        <v>0</v>
      </c>
      <c r="W25" s="11">
        <v>0</v>
      </c>
      <c r="X25" s="11">
        <v>0</v>
      </c>
      <c r="Y25" s="11">
        <v>1</v>
      </c>
      <c r="Z25" s="11">
        <v>1</v>
      </c>
      <c r="AA25" s="11">
        <v>0</v>
      </c>
      <c r="AB25" s="11">
        <v>3</v>
      </c>
      <c r="AC25" s="11">
        <v>0</v>
      </c>
      <c r="AD25" s="11">
        <v>0</v>
      </c>
      <c r="AE25" s="11">
        <v>5</v>
      </c>
      <c r="AF25" s="11">
        <v>0</v>
      </c>
      <c r="AG25" s="11">
        <v>0</v>
      </c>
      <c r="AH25" s="11">
        <v>32</v>
      </c>
      <c r="AI25" s="11">
        <v>11</v>
      </c>
      <c r="AJ25" s="11">
        <v>0</v>
      </c>
      <c r="AK25" s="11">
        <v>0</v>
      </c>
      <c r="AL25" s="21">
        <v>0</v>
      </c>
      <c r="AM25" s="11">
        <v>0</v>
      </c>
      <c r="AN25" s="21">
        <v>0</v>
      </c>
      <c r="AO25" s="21">
        <v>0</v>
      </c>
      <c r="AP25" s="21">
        <v>0</v>
      </c>
      <c r="AQ25" s="21">
        <v>0</v>
      </c>
      <c r="AR25" s="49">
        <f t="shared" si="3"/>
        <v>98.63169897377423</v>
      </c>
      <c r="AS25" s="49">
        <f t="shared" si="4"/>
        <v>98.4036488027366</v>
      </c>
      <c r="AT25" s="49">
        <f t="shared" si="5"/>
        <v>0.34207525655644244</v>
      </c>
    </row>
    <row r="26" spans="1:46" ht="16.5" customHeight="1">
      <c r="A26" s="57" t="s">
        <v>70</v>
      </c>
      <c r="B26" s="23"/>
      <c r="C26" s="11">
        <f t="shared" si="6"/>
        <v>766</v>
      </c>
      <c r="D26" s="20">
        <f t="shared" si="7"/>
        <v>395</v>
      </c>
      <c r="E26" s="20">
        <f t="shared" si="8"/>
        <v>371</v>
      </c>
      <c r="F26" s="11">
        <v>377</v>
      </c>
      <c r="G26" s="11">
        <v>354</v>
      </c>
      <c r="H26" s="11">
        <v>0</v>
      </c>
      <c r="I26" s="11">
        <v>7</v>
      </c>
      <c r="J26" s="11">
        <v>2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1</v>
      </c>
      <c r="Q26" s="11">
        <v>0</v>
      </c>
      <c r="R26" s="11">
        <v>3</v>
      </c>
      <c r="S26" s="11">
        <v>2</v>
      </c>
      <c r="T26" s="11">
        <v>0</v>
      </c>
      <c r="U26" s="11">
        <v>1</v>
      </c>
      <c r="V26" s="11">
        <v>0</v>
      </c>
      <c r="W26" s="11">
        <v>0</v>
      </c>
      <c r="X26" s="11">
        <v>2</v>
      </c>
      <c r="Y26" s="11">
        <v>0</v>
      </c>
      <c r="Z26" s="11">
        <v>0</v>
      </c>
      <c r="AA26" s="11">
        <v>0</v>
      </c>
      <c r="AB26" s="11">
        <v>5</v>
      </c>
      <c r="AC26" s="11">
        <v>2</v>
      </c>
      <c r="AD26" s="11">
        <v>5</v>
      </c>
      <c r="AE26" s="11">
        <v>5</v>
      </c>
      <c r="AF26" s="11">
        <v>0</v>
      </c>
      <c r="AG26" s="11">
        <v>0</v>
      </c>
      <c r="AH26" s="11">
        <v>8</v>
      </c>
      <c r="AI26" s="11">
        <v>5</v>
      </c>
      <c r="AJ26" s="11">
        <v>0</v>
      </c>
      <c r="AK26" s="11">
        <v>0</v>
      </c>
      <c r="AL26" s="21">
        <v>0</v>
      </c>
      <c r="AM26" s="11">
        <v>0</v>
      </c>
      <c r="AN26" s="21">
        <v>0</v>
      </c>
      <c r="AO26" s="21">
        <v>0</v>
      </c>
      <c r="AP26" s="21">
        <v>0</v>
      </c>
      <c r="AQ26" s="21">
        <v>0</v>
      </c>
      <c r="AR26" s="49">
        <f t="shared" si="3"/>
        <v>97.38903394255874</v>
      </c>
      <c r="AS26" s="49">
        <f t="shared" si="4"/>
        <v>97.12793733681463</v>
      </c>
      <c r="AT26" s="49">
        <f t="shared" si="5"/>
        <v>0.9138381201044387</v>
      </c>
    </row>
    <row r="27" spans="1:46" ht="22.5" customHeight="1">
      <c r="A27" s="57" t="s">
        <v>71</v>
      </c>
      <c r="B27" s="23"/>
      <c r="C27" s="11">
        <f t="shared" si="6"/>
        <v>2671</v>
      </c>
      <c r="D27" s="20">
        <f t="shared" si="7"/>
        <v>1373</v>
      </c>
      <c r="E27" s="20">
        <f t="shared" si="8"/>
        <v>1298</v>
      </c>
      <c r="F27" s="11">
        <v>1267</v>
      </c>
      <c r="G27" s="11">
        <v>1231</v>
      </c>
      <c r="H27" s="11">
        <v>35</v>
      </c>
      <c r="I27" s="11">
        <v>11</v>
      </c>
      <c r="J27" s="11">
        <v>26</v>
      </c>
      <c r="K27" s="11">
        <v>21</v>
      </c>
      <c r="L27" s="11">
        <v>0</v>
      </c>
      <c r="M27" s="11">
        <v>0</v>
      </c>
      <c r="N27" s="11">
        <v>0</v>
      </c>
      <c r="O27" s="11">
        <v>0</v>
      </c>
      <c r="P27" s="11">
        <v>1</v>
      </c>
      <c r="Q27" s="11">
        <v>0</v>
      </c>
      <c r="R27" s="11">
        <v>13</v>
      </c>
      <c r="S27" s="11">
        <v>5</v>
      </c>
      <c r="T27" s="11">
        <v>4</v>
      </c>
      <c r="U27" s="11">
        <v>6</v>
      </c>
      <c r="V27" s="11">
        <v>2</v>
      </c>
      <c r="W27" s="11">
        <v>1</v>
      </c>
      <c r="X27" s="11">
        <v>0</v>
      </c>
      <c r="Y27" s="11">
        <v>0</v>
      </c>
      <c r="Z27" s="11">
        <v>0</v>
      </c>
      <c r="AA27" s="11">
        <v>0</v>
      </c>
      <c r="AB27" s="11">
        <v>9</v>
      </c>
      <c r="AC27" s="11">
        <v>7</v>
      </c>
      <c r="AD27" s="11">
        <v>16</v>
      </c>
      <c r="AE27" s="11">
        <v>16</v>
      </c>
      <c r="AF27" s="11">
        <v>0</v>
      </c>
      <c r="AG27" s="11">
        <v>0</v>
      </c>
      <c r="AH27" s="11">
        <v>267</v>
      </c>
      <c r="AI27" s="11">
        <v>282</v>
      </c>
      <c r="AJ27" s="11">
        <v>1</v>
      </c>
      <c r="AK27" s="11">
        <v>0</v>
      </c>
      <c r="AL27" s="21">
        <v>0</v>
      </c>
      <c r="AM27" s="11">
        <v>0</v>
      </c>
      <c r="AN27" s="21">
        <v>0</v>
      </c>
      <c r="AO27" s="21">
        <v>0</v>
      </c>
      <c r="AP27" s="21">
        <v>0</v>
      </c>
      <c r="AQ27" s="21">
        <v>0</v>
      </c>
      <c r="AR27" s="49">
        <f t="shared" si="3"/>
        <v>97.71621115687009</v>
      </c>
      <c r="AS27" s="49">
        <f t="shared" si="4"/>
        <v>95.95657057281916</v>
      </c>
      <c r="AT27" s="49">
        <f t="shared" si="5"/>
        <v>0.636465743167353</v>
      </c>
    </row>
    <row r="28" spans="1:46" ht="16.5" customHeight="1">
      <c r="A28" s="57" t="s">
        <v>72</v>
      </c>
      <c r="B28" s="23"/>
      <c r="C28" s="11">
        <f t="shared" si="6"/>
        <v>1038</v>
      </c>
      <c r="D28" s="20">
        <f t="shared" si="7"/>
        <v>562</v>
      </c>
      <c r="E28" s="20">
        <f t="shared" si="8"/>
        <v>476</v>
      </c>
      <c r="F28" s="11">
        <v>517</v>
      </c>
      <c r="G28" s="11">
        <v>458</v>
      </c>
      <c r="H28" s="11">
        <v>10</v>
      </c>
      <c r="I28" s="11">
        <v>7</v>
      </c>
      <c r="J28" s="11">
        <v>13</v>
      </c>
      <c r="K28" s="11">
        <v>5</v>
      </c>
      <c r="L28" s="11">
        <v>0</v>
      </c>
      <c r="M28" s="11">
        <v>0</v>
      </c>
      <c r="N28" s="11">
        <v>0</v>
      </c>
      <c r="O28" s="11">
        <v>0</v>
      </c>
      <c r="P28" s="11">
        <v>3</v>
      </c>
      <c r="Q28" s="11">
        <v>0</v>
      </c>
      <c r="R28" s="11">
        <v>4</v>
      </c>
      <c r="S28" s="11">
        <v>1</v>
      </c>
      <c r="T28" s="11">
        <v>1</v>
      </c>
      <c r="U28" s="11">
        <v>2</v>
      </c>
      <c r="V28" s="11">
        <v>0</v>
      </c>
      <c r="W28" s="11">
        <v>0</v>
      </c>
      <c r="X28" s="11">
        <v>0</v>
      </c>
      <c r="Y28" s="11">
        <v>0</v>
      </c>
      <c r="Z28" s="11">
        <v>1</v>
      </c>
      <c r="AA28" s="11">
        <v>0</v>
      </c>
      <c r="AB28" s="11">
        <v>6</v>
      </c>
      <c r="AC28" s="11">
        <v>0</v>
      </c>
      <c r="AD28" s="11">
        <v>7</v>
      </c>
      <c r="AE28" s="11">
        <v>3</v>
      </c>
      <c r="AF28" s="11">
        <v>0</v>
      </c>
      <c r="AG28" s="11">
        <v>0</v>
      </c>
      <c r="AH28" s="11">
        <v>43</v>
      </c>
      <c r="AI28" s="11">
        <v>55</v>
      </c>
      <c r="AJ28" s="11">
        <v>0</v>
      </c>
      <c r="AK28" s="11">
        <v>0</v>
      </c>
      <c r="AL28" s="21">
        <v>0</v>
      </c>
      <c r="AM28" s="11">
        <v>0</v>
      </c>
      <c r="AN28" s="21">
        <v>0</v>
      </c>
      <c r="AO28" s="21">
        <v>0</v>
      </c>
      <c r="AP28" s="21">
        <v>0</v>
      </c>
      <c r="AQ28" s="21">
        <v>0</v>
      </c>
      <c r="AR28" s="49">
        <f t="shared" si="3"/>
        <v>98.07321772639692</v>
      </c>
      <c r="AS28" s="49">
        <f t="shared" si="4"/>
        <v>96.33911368015414</v>
      </c>
      <c r="AT28" s="49">
        <f t="shared" si="5"/>
        <v>0.5780346820809248</v>
      </c>
    </row>
    <row r="29" spans="1:46" ht="16.5" customHeight="1">
      <c r="A29" s="57" t="s">
        <v>73</v>
      </c>
      <c r="B29" s="23"/>
      <c r="C29" s="11">
        <f t="shared" si="6"/>
        <v>778</v>
      </c>
      <c r="D29" s="20">
        <f t="shared" si="7"/>
        <v>397</v>
      </c>
      <c r="E29" s="20">
        <f t="shared" si="8"/>
        <v>381</v>
      </c>
      <c r="F29" s="11">
        <v>376</v>
      </c>
      <c r="G29" s="11">
        <v>361</v>
      </c>
      <c r="H29" s="11">
        <v>9</v>
      </c>
      <c r="I29" s="11">
        <v>5</v>
      </c>
      <c r="J29" s="11">
        <v>2</v>
      </c>
      <c r="K29" s="11">
        <v>9</v>
      </c>
      <c r="L29" s="11">
        <v>0</v>
      </c>
      <c r="M29" s="11">
        <v>0</v>
      </c>
      <c r="N29" s="11">
        <v>0</v>
      </c>
      <c r="O29" s="11">
        <v>0</v>
      </c>
      <c r="P29" s="11">
        <v>2</v>
      </c>
      <c r="Q29" s="11">
        <v>1</v>
      </c>
      <c r="R29" s="11">
        <v>1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7</v>
      </c>
      <c r="AE29" s="11">
        <v>5</v>
      </c>
      <c r="AF29" s="11">
        <v>0</v>
      </c>
      <c r="AG29" s="11">
        <v>0</v>
      </c>
      <c r="AH29" s="11">
        <v>44</v>
      </c>
      <c r="AI29" s="11">
        <v>33</v>
      </c>
      <c r="AJ29" s="11">
        <v>0</v>
      </c>
      <c r="AK29" s="11">
        <v>0</v>
      </c>
      <c r="AL29" s="21">
        <v>0</v>
      </c>
      <c r="AM29" s="11">
        <v>0</v>
      </c>
      <c r="AN29" s="21">
        <v>0</v>
      </c>
      <c r="AO29" s="21">
        <v>0</v>
      </c>
      <c r="AP29" s="21">
        <v>0</v>
      </c>
      <c r="AQ29" s="21">
        <v>0</v>
      </c>
      <c r="AR29" s="49">
        <f t="shared" si="3"/>
        <v>98.45758354755783</v>
      </c>
      <c r="AS29" s="49">
        <f t="shared" si="4"/>
        <v>97.04370179948586</v>
      </c>
      <c r="AT29" s="49">
        <f t="shared" si="5"/>
        <v>0</v>
      </c>
    </row>
    <row r="30" spans="1:46" ht="16.5" customHeight="1">
      <c r="A30" s="57" t="s">
        <v>74</v>
      </c>
      <c r="B30" s="23"/>
      <c r="C30" s="11">
        <f t="shared" si="6"/>
        <v>792</v>
      </c>
      <c r="D30" s="20">
        <f t="shared" si="7"/>
        <v>398</v>
      </c>
      <c r="E30" s="20">
        <f t="shared" si="8"/>
        <v>394</v>
      </c>
      <c r="F30" s="11">
        <v>375</v>
      </c>
      <c r="G30" s="11">
        <v>374</v>
      </c>
      <c r="H30" s="11">
        <v>7</v>
      </c>
      <c r="I30" s="11">
        <v>5</v>
      </c>
      <c r="J30" s="11">
        <v>1</v>
      </c>
      <c r="K30" s="11">
        <v>3</v>
      </c>
      <c r="L30" s="11">
        <v>0</v>
      </c>
      <c r="M30" s="11">
        <v>0</v>
      </c>
      <c r="N30" s="11">
        <v>0</v>
      </c>
      <c r="O30" s="11">
        <v>0</v>
      </c>
      <c r="P30" s="11">
        <v>3</v>
      </c>
      <c r="Q30" s="11">
        <v>3</v>
      </c>
      <c r="R30" s="11">
        <v>3</v>
      </c>
      <c r="S30" s="11">
        <v>2</v>
      </c>
      <c r="T30" s="11">
        <v>4</v>
      </c>
      <c r="U30" s="11">
        <v>1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1</v>
      </c>
      <c r="AC30" s="11">
        <v>1</v>
      </c>
      <c r="AD30" s="11">
        <v>4</v>
      </c>
      <c r="AE30" s="11">
        <v>5</v>
      </c>
      <c r="AF30" s="11">
        <v>0</v>
      </c>
      <c r="AG30" s="11">
        <v>0</v>
      </c>
      <c r="AH30" s="11">
        <v>18</v>
      </c>
      <c r="AI30" s="11">
        <v>24</v>
      </c>
      <c r="AJ30" s="11">
        <v>0</v>
      </c>
      <c r="AK30" s="11">
        <v>0</v>
      </c>
      <c r="AL30" s="21">
        <v>0</v>
      </c>
      <c r="AM30" s="11">
        <v>0</v>
      </c>
      <c r="AN30" s="21">
        <v>0</v>
      </c>
      <c r="AO30" s="21">
        <v>0</v>
      </c>
      <c r="AP30" s="21">
        <v>0</v>
      </c>
      <c r="AQ30" s="21">
        <v>0</v>
      </c>
      <c r="AR30" s="49">
        <f t="shared" si="3"/>
        <v>97.97979797979798</v>
      </c>
      <c r="AS30" s="49">
        <f t="shared" si="4"/>
        <v>97.47474747474747</v>
      </c>
      <c r="AT30" s="49">
        <f t="shared" si="5"/>
        <v>0.25252525252525254</v>
      </c>
    </row>
    <row r="31" spans="1:46" ht="16.5" customHeight="1">
      <c r="A31" s="57" t="s">
        <v>75</v>
      </c>
      <c r="B31" s="23"/>
      <c r="C31" s="11">
        <f t="shared" si="6"/>
        <v>930</v>
      </c>
      <c r="D31" s="20">
        <f t="shared" si="7"/>
        <v>475</v>
      </c>
      <c r="E31" s="20">
        <f t="shared" si="8"/>
        <v>455</v>
      </c>
      <c r="F31" s="11">
        <v>458</v>
      </c>
      <c r="G31" s="11">
        <v>434</v>
      </c>
      <c r="H31" s="11">
        <v>3</v>
      </c>
      <c r="I31" s="11">
        <v>6</v>
      </c>
      <c r="J31" s="11">
        <v>3</v>
      </c>
      <c r="K31" s="11">
        <v>1</v>
      </c>
      <c r="L31" s="11">
        <v>0</v>
      </c>
      <c r="M31" s="11">
        <v>0</v>
      </c>
      <c r="N31" s="11">
        <v>0</v>
      </c>
      <c r="O31" s="11">
        <v>0</v>
      </c>
      <c r="P31" s="11">
        <v>1</v>
      </c>
      <c r="Q31" s="11">
        <v>0</v>
      </c>
      <c r="R31" s="11">
        <v>2</v>
      </c>
      <c r="S31" s="11">
        <v>2</v>
      </c>
      <c r="T31" s="11">
        <v>0</v>
      </c>
      <c r="U31" s="11">
        <v>2</v>
      </c>
      <c r="V31" s="11">
        <v>0</v>
      </c>
      <c r="W31" s="11">
        <v>0</v>
      </c>
      <c r="X31" s="11">
        <v>0</v>
      </c>
      <c r="Y31" s="11">
        <v>1</v>
      </c>
      <c r="Z31" s="11">
        <v>0</v>
      </c>
      <c r="AA31" s="11">
        <v>0</v>
      </c>
      <c r="AB31" s="11">
        <v>6</v>
      </c>
      <c r="AC31" s="11">
        <v>4</v>
      </c>
      <c r="AD31" s="11">
        <v>2</v>
      </c>
      <c r="AE31" s="11">
        <v>5</v>
      </c>
      <c r="AF31" s="11">
        <v>0</v>
      </c>
      <c r="AG31" s="11">
        <v>0</v>
      </c>
      <c r="AH31" s="11">
        <v>10</v>
      </c>
      <c r="AI31" s="11">
        <v>8</v>
      </c>
      <c r="AJ31" s="11">
        <v>0</v>
      </c>
      <c r="AK31" s="11">
        <v>0</v>
      </c>
      <c r="AL31" s="21">
        <v>0</v>
      </c>
      <c r="AM31" s="11">
        <v>0</v>
      </c>
      <c r="AN31" s="21">
        <v>0</v>
      </c>
      <c r="AO31" s="21">
        <v>0</v>
      </c>
      <c r="AP31" s="21">
        <v>0</v>
      </c>
      <c r="AQ31" s="21">
        <v>0</v>
      </c>
      <c r="AR31" s="49">
        <f t="shared" si="3"/>
        <v>97.84946236559139</v>
      </c>
      <c r="AS31" s="49">
        <f t="shared" si="4"/>
        <v>97.41935483870968</v>
      </c>
      <c r="AT31" s="49">
        <f t="shared" si="5"/>
        <v>1.0752688172043012</v>
      </c>
    </row>
    <row r="32" spans="1:46" ht="22.5" customHeight="1">
      <c r="A32" s="57" t="s">
        <v>76</v>
      </c>
      <c r="B32" s="23"/>
      <c r="C32" s="11">
        <f t="shared" si="6"/>
        <v>2308</v>
      </c>
      <c r="D32" s="20">
        <f t="shared" si="7"/>
        <v>1174</v>
      </c>
      <c r="E32" s="20">
        <f t="shared" si="8"/>
        <v>1134</v>
      </c>
      <c r="F32" s="11">
        <v>1112</v>
      </c>
      <c r="G32" s="11">
        <v>1072</v>
      </c>
      <c r="H32" s="11">
        <v>10</v>
      </c>
      <c r="I32" s="11">
        <v>15</v>
      </c>
      <c r="J32" s="11">
        <v>7</v>
      </c>
      <c r="K32" s="11">
        <v>20</v>
      </c>
      <c r="L32" s="11">
        <v>0</v>
      </c>
      <c r="M32" s="11">
        <v>0</v>
      </c>
      <c r="N32" s="11">
        <v>0</v>
      </c>
      <c r="O32" s="11">
        <v>0</v>
      </c>
      <c r="P32" s="11">
        <v>1</v>
      </c>
      <c r="Q32" s="11">
        <v>0</v>
      </c>
      <c r="R32" s="11">
        <v>10</v>
      </c>
      <c r="S32" s="11">
        <v>3</v>
      </c>
      <c r="T32" s="11">
        <v>1</v>
      </c>
      <c r="U32" s="11">
        <v>2</v>
      </c>
      <c r="V32" s="11">
        <v>1</v>
      </c>
      <c r="W32" s="11">
        <v>0</v>
      </c>
      <c r="X32" s="11">
        <v>1</v>
      </c>
      <c r="Y32" s="11">
        <v>3</v>
      </c>
      <c r="Z32" s="11">
        <v>0</v>
      </c>
      <c r="AA32" s="11">
        <v>0</v>
      </c>
      <c r="AB32" s="11">
        <v>17</v>
      </c>
      <c r="AC32" s="11">
        <v>10</v>
      </c>
      <c r="AD32" s="11">
        <v>14</v>
      </c>
      <c r="AE32" s="11">
        <v>9</v>
      </c>
      <c r="AF32" s="11">
        <v>0</v>
      </c>
      <c r="AG32" s="11">
        <v>0</v>
      </c>
      <c r="AH32" s="11">
        <v>106</v>
      </c>
      <c r="AI32" s="11">
        <v>77</v>
      </c>
      <c r="AJ32" s="11">
        <v>1</v>
      </c>
      <c r="AK32" s="11">
        <v>0</v>
      </c>
      <c r="AL32" s="21">
        <v>0</v>
      </c>
      <c r="AM32" s="11">
        <v>0</v>
      </c>
      <c r="AN32" s="21">
        <v>0</v>
      </c>
      <c r="AO32" s="21">
        <v>0</v>
      </c>
      <c r="AP32" s="21">
        <v>0</v>
      </c>
      <c r="AQ32" s="21">
        <v>0</v>
      </c>
      <c r="AR32" s="49">
        <f t="shared" si="3"/>
        <v>97.48700173310225</v>
      </c>
      <c r="AS32" s="49">
        <f t="shared" si="4"/>
        <v>96.31715771230502</v>
      </c>
      <c r="AT32" s="49">
        <f t="shared" si="5"/>
        <v>1.2131715771230502</v>
      </c>
    </row>
    <row r="33" spans="1:46" ht="16.5" customHeight="1">
      <c r="A33" s="57" t="s">
        <v>77</v>
      </c>
      <c r="B33" s="23"/>
      <c r="C33" s="11">
        <f t="shared" si="6"/>
        <v>1596</v>
      </c>
      <c r="D33" s="20">
        <f t="shared" si="7"/>
        <v>825</v>
      </c>
      <c r="E33" s="20">
        <f t="shared" si="8"/>
        <v>771</v>
      </c>
      <c r="F33" s="11">
        <v>778</v>
      </c>
      <c r="G33" s="11">
        <v>729</v>
      </c>
      <c r="H33" s="11">
        <v>14</v>
      </c>
      <c r="I33" s="11">
        <v>8</v>
      </c>
      <c r="J33" s="11">
        <v>9</v>
      </c>
      <c r="K33" s="11">
        <v>16</v>
      </c>
      <c r="L33" s="11">
        <v>0</v>
      </c>
      <c r="M33" s="11">
        <v>0</v>
      </c>
      <c r="N33" s="11">
        <v>0</v>
      </c>
      <c r="O33" s="11">
        <v>0</v>
      </c>
      <c r="P33" s="11">
        <v>4</v>
      </c>
      <c r="Q33" s="11">
        <v>0</v>
      </c>
      <c r="R33" s="11">
        <v>9</v>
      </c>
      <c r="S33" s="11">
        <v>3</v>
      </c>
      <c r="T33" s="11">
        <v>0</v>
      </c>
      <c r="U33" s="11">
        <v>2</v>
      </c>
      <c r="V33" s="11">
        <v>0</v>
      </c>
      <c r="W33" s="11">
        <v>3</v>
      </c>
      <c r="X33" s="11">
        <v>0</v>
      </c>
      <c r="Y33" s="11">
        <v>0</v>
      </c>
      <c r="Z33" s="11">
        <v>0</v>
      </c>
      <c r="AA33" s="11">
        <v>0</v>
      </c>
      <c r="AB33" s="11">
        <v>3</v>
      </c>
      <c r="AC33" s="11">
        <v>2</v>
      </c>
      <c r="AD33" s="11">
        <v>8</v>
      </c>
      <c r="AE33" s="11">
        <v>8</v>
      </c>
      <c r="AF33" s="11">
        <v>0</v>
      </c>
      <c r="AG33" s="11">
        <v>0</v>
      </c>
      <c r="AH33" s="11">
        <v>105</v>
      </c>
      <c r="AI33" s="11">
        <v>92</v>
      </c>
      <c r="AJ33" s="11">
        <v>0</v>
      </c>
      <c r="AK33" s="11">
        <v>0</v>
      </c>
      <c r="AL33" s="21">
        <v>0</v>
      </c>
      <c r="AM33" s="11">
        <v>0</v>
      </c>
      <c r="AN33" s="21">
        <v>0</v>
      </c>
      <c r="AO33" s="21">
        <v>0</v>
      </c>
      <c r="AP33" s="21">
        <v>0</v>
      </c>
      <c r="AQ33" s="21">
        <v>0</v>
      </c>
      <c r="AR33" s="49">
        <f t="shared" si="3"/>
        <v>98.37092731829574</v>
      </c>
      <c r="AS33" s="49">
        <f t="shared" si="4"/>
        <v>96.80451127819549</v>
      </c>
      <c r="AT33" s="49">
        <f t="shared" si="5"/>
        <v>0.3132832080200501</v>
      </c>
    </row>
    <row r="34" spans="1:46" ht="16.5" customHeight="1">
      <c r="A34" s="57" t="s">
        <v>78</v>
      </c>
      <c r="B34" s="23"/>
      <c r="C34" s="11">
        <f t="shared" si="6"/>
        <v>573</v>
      </c>
      <c r="D34" s="20">
        <f t="shared" si="7"/>
        <v>317</v>
      </c>
      <c r="E34" s="20">
        <f t="shared" si="8"/>
        <v>256</v>
      </c>
      <c r="F34" s="11">
        <v>286</v>
      </c>
      <c r="G34" s="11">
        <v>239</v>
      </c>
      <c r="H34" s="11">
        <v>22</v>
      </c>
      <c r="I34" s="11">
        <v>9</v>
      </c>
      <c r="J34" s="11">
        <v>0</v>
      </c>
      <c r="K34" s="11">
        <v>1</v>
      </c>
      <c r="L34" s="11">
        <v>0</v>
      </c>
      <c r="M34" s="11">
        <v>0</v>
      </c>
      <c r="N34" s="11">
        <v>0</v>
      </c>
      <c r="O34" s="11">
        <v>0</v>
      </c>
      <c r="P34" s="11">
        <v>3</v>
      </c>
      <c r="Q34" s="11">
        <v>0</v>
      </c>
      <c r="R34" s="11">
        <v>3</v>
      </c>
      <c r="S34" s="11">
        <v>1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2</v>
      </c>
      <c r="Z34" s="11">
        <v>0</v>
      </c>
      <c r="AA34" s="11">
        <v>0</v>
      </c>
      <c r="AB34" s="11">
        <v>2</v>
      </c>
      <c r="AC34" s="11">
        <v>0</v>
      </c>
      <c r="AD34" s="11">
        <v>1</v>
      </c>
      <c r="AE34" s="11">
        <v>4</v>
      </c>
      <c r="AF34" s="11">
        <v>0</v>
      </c>
      <c r="AG34" s="11">
        <v>0</v>
      </c>
      <c r="AH34" s="11">
        <v>47</v>
      </c>
      <c r="AI34" s="11">
        <v>19</v>
      </c>
      <c r="AJ34" s="11">
        <v>0</v>
      </c>
      <c r="AK34" s="11">
        <v>0</v>
      </c>
      <c r="AL34" s="21">
        <v>0</v>
      </c>
      <c r="AM34" s="11">
        <v>0</v>
      </c>
      <c r="AN34" s="21">
        <v>0</v>
      </c>
      <c r="AO34" s="21">
        <v>0</v>
      </c>
      <c r="AP34" s="21">
        <v>0</v>
      </c>
      <c r="AQ34" s="21">
        <v>0</v>
      </c>
      <c r="AR34" s="49">
        <f t="shared" si="3"/>
        <v>98.42931937172776</v>
      </c>
      <c r="AS34" s="49">
        <f t="shared" si="4"/>
        <v>98.25479930191972</v>
      </c>
      <c r="AT34" s="49">
        <f t="shared" si="5"/>
        <v>0.34904013961605584</v>
      </c>
    </row>
    <row r="35" spans="1:46" ht="16.5" customHeight="1">
      <c r="A35" s="57" t="s">
        <v>79</v>
      </c>
      <c r="B35" s="23"/>
      <c r="C35" s="11">
        <f t="shared" si="6"/>
        <v>1267</v>
      </c>
      <c r="D35" s="20">
        <f t="shared" si="7"/>
        <v>665</v>
      </c>
      <c r="E35" s="20">
        <f t="shared" si="8"/>
        <v>602</v>
      </c>
      <c r="F35" s="11">
        <v>647</v>
      </c>
      <c r="G35" s="11">
        <v>580</v>
      </c>
      <c r="H35" s="11">
        <v>3</v>
      </c>
      <c r="I35" s="11">
        <v>8</v>
      </c>
      <c r="J35" s="11">
        <v>2</v>
      </c>
      <c r="K35" s="11">
        <v>4</v>
      </c>
      <c r="L35" s="11">
        <v>0</v>
      </c>
      <c r="M35" s="11">
        <v>0</v>
      </c>
      <c r="N35" s="11">
        <v>0</v>
      </c>
      <c r="O35" s="11">
        <v>0</v>
      </c>
      <c r="P35" s="11">
        <v>2</v>
      </c>
      <c r="Q35" s="11">
        <v>0</v>
      </c>
      <c r="R35" s="11">
        <v>5</v>
      </c>
      <c r="S35" s="11">
        <v>3</v>
      </c>
      <c r="T35" s="11">
        <v>0</v>
      </c>
      <c r="U35" s="11">
        <v>1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1</v>
      </c>
      <c r="AC35" s="11">
        <v>3</v>
      </c>
      <c r="AD35" s="11">
        <v>5</v>
      </c>
      <c r="AE35" s="11">
        <v>3</v>
      </c>
      <c r="AF35" s="11">
        <v>0</v>
      </c>
      <c r="AG35" s="11">
        <v>0</v>
      </c>
      <c r="AH35" s="11">
        <v>25</v>
      </c>
      <c r="AI35" s="11">
        <v>21</v>
      </c>
      <c r="AJ35" s="11">
        <v>0</v>
      </c>
      <c r="AK35" s="11">
        <v>0</v>
      </c>
      <c r="AL35" s="21">
        <v>0</v>
      </c>
      <c r="AM35" s="11">
        <v>0</v>
      </c>
      <c r="AN35" s="21">
        <v>0</v>
      </c>
      <c r="AO35" s="21">
        <v>0</v>
      </c>
      <c r="AP35" s="21">
        <v>0</v>
      </c>
      <c r="AQ35" s="21">
        <v>0</v>
      </c>
      <c r="AR35" s="49">
        <f t="shared" si="3"/>
        <v>98.973954222573</v>
      </c>
      <c r="AS35" s="49">
        <f t="shared" si="4"/>
        <v>98.50039463299132</v>
      </c>
      <c r="AT35" s="49">
        <f t="shared" si="5"/>
        <v>0.31570639305445936</v>
      </c>
    </row>
    <row r="36" spans="1:46" ht="16.5" customHeight="1">
      <c r="A36" s="57" t="s">
        <v>80</v>
      </c>
      <c r="B36" s="23"/>
      <c r="C36" s="11">
        <f t="shared" si="6"/>
        <v>1418</v>
      </c>
      <c r="D36" s="20">
        <f t="shared" si="7"/>
        <v>737</v>
      </c>
      <c r="E36" s="20">
        <f t="shared" si="8"/>
        <v>681</v>
      </c>
      <c r="F36" s="11">
        <v>701</v>
      </c>
      <c r="G36" s="11">
        <v>638</v>
      </c>
      <c r="H36" s="11">
        <v>12</v>
      </c>
      <c r="I36" s="11">
        <v>13</v>
      </c>
      <c r="J36" s="11">
        <v>4</v>
      </c>
      <c r="K36" s="11">
        <v>5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1</v>
      </c>
      <c r="R36" s="11">
        <v>8</v>
      </c>
      <c r="S36" s="11">
        <v>1</v>
      </c>
      <c r="T36" s="11">
        <v>0</v>
      </c>
      <c r="U36" s="11">
        <v>1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5</v>
      </c>
      <c r="AC36" s="11">
        <v>4</v>
      </c>
      <c r="AD36" s="11">
        <v>7</v>
      </c>
      <c r="AE36" s="11">
        <v>18</v>
      </c>
      <c r="AF36" s="11">
        <v>0</v>
      </c>
      <c r="AG36" s="11">
        <v>0</v>
      </c>
      <c r="AH36" s="11">
        <v>15</v>
      </c>
      <c r="AI36" s="11">
        <v>13</v>
      </c>
      <c r="AJ36" s="11">
        <v>0</v>
      </c>
      <c r="AK36" s="11">
        <v>0</v>
      </c>
      <c r="AL36" s="21">
        <v>0</v>
      </c>
      <c r="AM36" s="11">
        <v>0</v>
      </c>
      <c r="AN36" s="21">
        <v>0</v>
      </c>
      <c r="AO36" s="21">
        <v>0</v>
      </c>
      <c r="AP36" s="21">
        <v>0</v>
      </c>
      <c r="AQ36" s="21">
        <v>0</v>
      </c>
      <c r="AR36" s="49">
        <f t="shared" si="3"/>
        <v>97.53173483779972</v>
      </c>
      <c r="AS36" s="49">
        <f t="shared" si="4"/>
        <v>96.89703808180536</v>
      </c>
      <c r="AT36" s="49">
        <f t="shared" si="5"/>
        <v>0.6346967559943583</v>
      </c>
    </row>
    <row r="37" spans="1:46" ht="22.5" customHeight="1">
      <c r="A37" s="57" t="s">
        <v>81</v>
      </c>
      <c r="B37" s="23"/>
      <c r="C37" s="11">
        <f t="shared" si="6"/>
        <v>1982</v>
      </c>
      <c r="D37" s="20">
        <f t="shared" si="7"/>
        <v>1056</v>
      </c>
      <c r="E37" s="20">
        <f t="shared" si="8"/>
        <v>926</v>
      </c>
      <c r="F37" s="11">
        <v>1005</v>
      </c>
      <c r="G37" s="11">
        <v>882</v>
      </c>
      <c r="H37" s="11">
        <v>13</v>
      </c>
      <c r="I37" s="11">
        <v>12</v>
      </c>
      <c r="J37" s="11">
        <v>6</v>
      </c>
      <c r="K37" s="11">
        <v>15</v>
      </c>
      <c r="L37" s="11">
        <v>0</v>
      </c>
      <c r="M37" s="11">
        <v>0</v>
      </c>
      <c r="N37" s="11">
        <v>0</v>
      </c>
      <c r="O37" s="11">
        <v>0</v>
      </c>
      <c r="P37" s="11">
        <v>1</v>
      </c>
      <c r="Q37" s="11">
        <v>0</v>
      </c>
      <c r="R37" s="11">
        <v>13</v>
      </c>
      <c r="S37" s="11">
        <v>6</v>
      </c>
      <c r="T37" s="11">
        <v>2</v>
      </c>
      <c r="U37" s="11">
        <v>1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4</v>
      </c>
      <c r="AC37" s="11">
        <v>4</v>
      </c>
      <c r="AD37" s="11">
        <v>12</v>
      </c>
      <c r="AE37" s="11">
        <v>6</v>
      </c>
      <c r="AF37" s="11">
        <v>0</v>
      </c>
      <c r="AG37" s="11">
        <v>0</v>
      </c>
      <c r="AH37" s="11">
        <v>60</v>
      </c>
      <c r="AI37" s="11">
        <v>72</v>
      </c>
      <c r="AJ37" s="11">
        <v>1</v>
      </c>
      <c r="AK37" s="11">
        <v>0</v>
      </c>
      <c r="AL37" s="21">
        <v>0</v>
      </c>
      <c r="AM37" s="11">
        <v>0</v>
      </c>
      <c r="AN37" s="21">
        <v>0</v>
      </c>
      <c r="AO37" s="21">
        <v>0</v>
      </c>
      <c r="AP37" s="21">
        <v>0</v>
      </c>
      <c r="AQ37" s="21">
        <v>0</v>
      </c>
      <c r="AR37" s="49">
        <f t="shared" si="3"/>
        <v>98.53683148335016</v>
      </c>
      <c r="AS37" s="49">
        <f t="shared" si="4"/>
        <v>97.47729566094854</v>
      </c>
      <c r="AT37" s="49">
        <f t="shared" si="5"/>
        <v>0.45408678102926336</v>
      </c>
    </row>
    <row r="38" spans="1:46" ht="16.5" customHeight="1">
      <c r="A38" s="57" t="s">
        <v>82</v>
      </c>
      <c r="B38" s="23"/>
      <c r="C38" s="11">
        <f t="shared" si="6"/>
        <v>1799</v>
      </c>
      <c r="D38" s="20">
        <f t="shared" si="7"/>
        <v>918</v>
      </c>
      <c r="E38" s="20">
        <f t="shared" si="8"/>
        <v>881</v>
      </c>
      <c r="F38" s="11">
        <v>857</v>
      </c>
      <c r="G38" s="11">
        <v>822</v>
      </c>
      <c r="H38" s="11">
        <v>12</v>
      </c>
      <c r="I38" s="11">
        <v>12</v>
      </c>
      <c r="J38" s="11">
        <v>20</v>
      </c>
      <c r="K38" s="11">
        <v>18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4</v>
      </c>
      <c r="S38" s="11">
        <v>6</v>
      </c>
      <c r="T38" s="11">
        <v>1</v>
      </c>
      <c r="U38" s="11">
        <v>4</v>
      </c>
      <c r="V38" s="11">
        <v>0</v>
      </c>
      <c r="W38" s="11">
        <v>0</v>
      </c>
      <c r="X38" s="11">
        <v>0</v>
      </c>
      <c r="Y38" s="11">
        <v>1</v>
      </c>
      <c r="Z38" s="11">
        <v>0</v>
      </c>
      <c r="AA38" s="11">
        <v>0</v>
      </c>
      <c r="AB38" s="11">
        <v>13</v>
      </c>
      <c r="AC38" s="11">
        <v>6</v>
      </c>
      <c r="AD38" s="11">
        <v>11</v>
      </c>
      <c r="AE38" s="11">
        <v>12</v>
      </c>
      <c r="AF38" s="11">
        <v>0</v>
      </c>
      <c r="AG38" s="11">
        <v>0</v>
      </c>
      <c r="AH38" s="11">
        <v>139</v>
      </c>
      <c r="AI38" s="11">
        <v>140</v>
      </c>
      <c r="AJ38" s="11">
        <v>1</v>
      </c>
      <c r="AK38" s="11">
        <v>2</v>
      </c>
      <c r="AL38" s="21">
        <v>0</v>
      </c>
      <c r="AM38" s="11">
        <v>0</v>
      </c>
      <c r="AN38" s="21">
        <v>0</v>
      </c>
      <c r="AO38" s="21">
        <v>0</v>
      </c>
      <c r="AP38" s="21">
        <v>0</v>
      </c>
      <c r="AQ38" s="21">
        <v>0</v>
      </c>
      <c r="AR38" s="49">
        <f t="shared" si="3"/>
        <v>97.33185102834908</v>
      </c>
      <c r="AS38" s="49">
        <f t="shared" si="4"/>
        <v>95.2195664257921</v>
      </c>
      <c r="AT38" s="49">
        <f t="shared" si="5"/>
        <v>1.2229016120066705</v>
      </c>
    </row>
    <row r="39" spans="1:46" ht="16.5" customHeight="1">
      <c r="A39" s="57" t="s">
        <v>83</v>
      </c>
      <c r="B39" s="23"/>
      <c r="C39" s="11">
        <f t="shared" si="6"/>
        <v>2855</v>
      </c>
      <c r="D39" s="20">
        <f t="shared" si="7"/>
        <v>1459</v>
      </c>
      <c r="E39" s="20">
        <f t="shared" si="8"/>
        <v>1396</v>
      </c>
      <c r="F39" s="11">
        <v>1378</v>
      </c>
      <c r="G39" s="11">
        <v>1306</v>
      </c>
      <c r="H39" s="11">
        <v>12</v>
      </c>
      <c r="I39" s="11">
        <v>21</v>
      </c>
      <c r="J39" s="11">
        <v>14</v>
      </c>
      <c r="K39" s="11">
        <v>34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16</v>
      </c>
      <c r="S39" s="11">
        <v>2</v>
      </c>
      <c r="T39" s="11">
        <v>0</v>
      </c>
      <c r="U39" s="11">
        <v>1</v>
      </c>
      <c r="V39" s="11">
        <v>0</v>
      </c>
      <c r="W39" s="11">
        <v>1</v>
      </c>
      <c r="X39" s="11">
        <v>1</v>
      </c>
      <c r="Y39" s="11">
        <v>1</v>
      </c>
      <c r="Z39" s="11">
        <v>2</v>
      </c>
      <c r="AA39" s="11">
        <v>0</v>
      </c>
      <c r="AB39" s="11">
        <v>22</v>
      </c>
      <c r="AC39" s="11">
        <v>6</v>
      </c>
      <c r="AD39" s="11">
        <v>14</v>
      </c>
      <c r="AE39" s="11">
        <v>24</v>
      </c>
      <c r="AF39" s="11">
        <v>0</v>
      </c>
      <c r="AG39" s="11">
        <v>0</v>
      </c>
      <c r="AH39" s="11">
        <v>127</v>
      </c>
      <c r="AI39" s="11">
        <v>135</v>
      </c>
      <c r="AJ39" s="11">
        <v>2</v>
      </c>
      <c r="AK39" s="11">
        <v>0</v>
      </c>
      <c r="AL39" s="21">
        <v>0</v>
      </c>
      <c r="AM39" s="11">
        <v>0</v>
      </c>
      <c r="AN39" s="21">
        <v>0</v>
      </c>
      <c r="AO39" s="21">
        <v>0</v>
      </c>
      <c r="AP39" s="21">
        <v>0</v>
      </c>
      <c r="AQ39" s="21">
        <v>0</v>
      </c>
      <c r="AR39" s="49">
        <f t="shared" si="3"/>
        <v>97.47810858143608</v>
      </c>
      <c r="AS39" s="49">
        <f t="shared" si="4"/>
        <v>95.7968476357268</v>
      </c>
      <c r="AT39" s="49">
        <f t="shared" si="5"/>
        <v>1.0507880910683012</v>
      </c>
    </row>
    <row r="40" spans="1:46" ht="16.5" customHeight="1">
      <c r="A40" s="57" t="s">
        <v>84</v>
      </c>
      <c r="B40" s="23"/>
      <c r="C40" s="11">
        <f t="shared" si="6"/>
        <v>477</v>
      </c>
      <c r="D40" s="20">
        <f t="shared" si="7"/>
        <v>263</v>
      </c>
      <c r="E40" s="20">
        <f t="shared" si="8"/>
        <v>214</v>
      </c>
      <c r="F40" s="11">
        <v>243</v>
      </c>
      <c r="G40" s="11">
        <v>194</v>
      </c>
      <c r="H40" s="11">
        <v>13</v>
      </c>
      <c r="I40" s="11">
        <v>8</v>
      </c>
      <c r="J40" s="11">
        <v>3</v>
      </c>
      <c r="K40" s="11">
        <v>7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1</v>
      </c>
      <c r="S40" s="11">
        <v>1</v>
      </c>
      <c r="T40" s="11">
        <v>1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1</v>
      </c>
      <c r="AC40" s="11">
        <v>0</v>
      </c>
      <c r="AD40" s="11">
        <v>1</v>
      </c>
      <c r="AE40" s="11">
        <v>4</v>
      </c>
      <c r="AF40" s="11">
        <v>0</v>
      </c>
      <c r="AG40" s="11">
        <v>0</v>
      </c>
      <c r="AH40" s="11">
        <v>58</v>
      </c>
      <c r="AI40" s="11">
        <v>57</v>
      </c>
      <c r="AJ40" s="11">
        <v>1</v>
      </c>
      <c r="AK40" s="11">
        <v>0</v>
      </c>
      <c r="AL40" s="21">
        <v>0</v>
      </c>
      <c r="AM40" s="11">
        <v>0</v>
      </c>
      <c r="AN40" s="21">
        <v>0</v>
      </c>
      <c r="AO40" s="21">
        <v>0</v>
      </c>
      <c r="AP40" s="21">
        <v>0</v>
      </c>
      <c r="AQ40" s="21">
        <v>0</v>
      </c>
      <c r="AR40" s="49">
        <f t="shared" si="3"/>
        <v>98.53249475890985</v>
      </c>
      <c r="AS40" s="49">
        <f t="shared" si="4"/>
        <v>96.43605870020964</v>
      </c>
      <c r="AT40" s="49">
        <f t="shared" si="5"/>
        <v>0.41928721174004197</v>
      </c>
    </row>
    <row r="41" spans="1:46" ht="16.5" customHeight="1">
      <c r="A41" s="57" t="s">
        <v>85</v>
      </c>
      <c r="B41" s="23"/>
      <c r="C41" s="11">
        <f t="shared" si="6"/>
        <v>836</v>
      </c>
      <c r="D41" s="20">
        <f t="shared" si="7"/>
        <v>434</v>
      </c>
      <c r="E41" s="20">
        <f t="shared" si="8"/>
        <v>402</v>
      </c>
      <c r="F41" s="11">
        <v>398</v>
      </c>
      <c r="G41" s="11">
        <v>363</v>
      </c>
      <c r="H41" s="11">
        <v>23</v>
      </c>
      <c r="I41" s="11">
        <v>31</v>
      </c>
      <c r="J41" s="11">
        <v>2</v>
      </c>
      <c r="K41" s="11">
        <v>3</v>
      </c>
      <c r="L41" s="11">
        <v>0</v>
      </c>
      <c r="M41" s="11">
        <v>0</v>
      </c>
      <c r="N41" s="11">
        <v>0</v>
      </c>
      <c r="O41" s="11">
        <v>0</v>
      </c>
      <c r="P41" s="11">
        <v>1</v>
      </c>
      <c r="Q41" s="11">
        <v>0</v>
      </c>
      <c r="R41" s="11">
        <v>2</v>
      </c>
      <c r="S41" s="11">
        <v>2</v>
      </c>
      <c r="T41" s="11">
        <v>2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3</v>
      </c>
      <c r="AC41" s="11">
        <v>0</v>
      </c>
      <c r="AD41" s="11">
        <v>3</v>
      </c>
      <c r="AE41" s="11">
        <v>3</v>
      </c>
      <c r="AF41" s="11">
        <v>0</v>
      </c>
      <c r="AG41" s="11">
        <v>0</v>
      </c>
      <c r="AH41" s="11">
        <v>83</v>
      </c>
      <c r="AI41" s="11">
        <v>83</v>
      </c>
      <c r="AJ41" s="11">
        <v>0</v>
      </c>
      <c r="AK41" s="11">
        <v>0</v>
      </c>
      <c r="AL41" s="21">
        <v>0</v>
      </c>
      <c r="AM41" s="11">
        <v>0</v>
      </c>
      <c r="AN41" s="21">
        <v>0</v>
      </c>
      <c r="AO41" s="21">
        <v>0</v>
      </c>
      <c r="AP41" s="21">
        <v>0</v>
      </c>
      <c r="AQ41" s="21">
        <v>0</v>
      </c>
      <c r="AR41" s="49">
        <f t="shared" si="3"/>
        <v>98.68421052631578</v>
      </c>
      <c r="AS41" s="49">
        <f t="shared" si="4"/>
        <v>98.08612440191388</v>
      </c>
      <c r="AT41" s="49">
        <f t="shared" si="5"/>
        <v>0.3588516746411483</v>
      </c>
    </row>
    <row r="42" spans="1:46" ht="22.5" customHeight="1">
      <c r="A42" s="57" t="s">
        <v>86</v>
      </c>
      <c r="B42" s="23"/>
      <c r="C42" s="11">
        <f t="shared" si="6"/>
        <v>1426</v>
      </c>
      <c r="D42" s="20">
        <f t="shared" si="7"/>
        <v>731</v>
      </c>
      <c r="E42" s="20">
        <f t="shared" si="8"/>
        <v>695</v>
      </c>
      <c r="F42" s="11">
        <v>678</v>
      </c>
      <c r="G42" s="11">
        <v>656</v>
      </c>
      <c r="H42" s="11">
        <v>18</v>
      </c>
      <c r="I42" s="11">
        <v>13</v>
      </c>
      <c r="J42" s="11">
        <v>12</v>
      </c>
      <c r="K42" s="11">
        <v>12</v>
      </c>
      <c r="L42" s="11">
        <v>0</v>
      </c>
      <c r="M42" s="11">
        <v>0</v>
      </c>
      <c r="N42" s="11">
        <v>0</v>
      </c>
      <c r="O42" s="11">
        <v>0</v>
      </c>
      <c r="P42" s="11">
        <v>2</v>
      </c>
      <c r="Q42" s="11">
        <v>0</v>
      </c>
      <c r="R42" s="11">
        <v>6</v>
      </c>
      <c r="S42" s="11">
        <v>4</v>
      </c>
      <c r="T42" s="11">
        <v>3</v>
      </c>
      <c r="U42" s="11">
        <v>3</v>
      </c>
      <c r="V42" s="11">
        <v>0</v>
      </c>
      <c r="W42" s="11">
        <v>0</v>
      </c>
      <c r="X42" s="11">
        <v>0</v>
      </c>
      <c r="Y42" s="11">
        <v>3</v>
      </c>
      <c r="Z42" s="11">
        <v>0</v>
      </c>
      <c r="AA42" s="11">
        <v>0</v>
      </c>
      <c r="AB42" s="11">
        <v>3</v>
      </c>
      <c r="AC42" s="11">
        <v>2</v>
      </c>
      <c r="AD42" s="11">
        <v>9</v>
      </c>
      <c r="AE42" s="11">
        <v>2</v>
      </c>
      <c r="AF42" s="11">
        <v>0</v>
      </c>
      <c r="AG42" s="11">
        <v>0</v>
      </c>
      <c r="AH42" s="11">
        <v>128</v>
      </c>
      <c r="AI42" s="11">
        <v>98</v>
      </c>
      <c r="AJ42" s="11">
        <v>0</v>
      </c>
      <c r="AK42" s="11">
        <v>0</v>
      </c>
      <c r="AL42" s="21">
        <v>0</v>
      </c>
      <c r="AM42" s="11">
        <v>0</v>
      </c>
      <c r="AN42" s="21">
        <v>0</v>
      </c>
      <c r="AO42" s="21">
        <v>0</v>
      </c>
      <c r="AP42" s="21">
        <v>0</v>
      </c>
      <c r="AQ42" s="21">
        <v>0</v>
      </c>
      <c r="AR42" s="49">
        <f t="shared" si="3"/>
        <v>98.24684431977559</v>
      </c>
      <c r="AS42" s="49">
        <f t="shared" si="4"/>
        <v>96.56381486676017</v>
      </c>
      <c r="AT42" s="49">
        <f t="shared" si="5"/>
        <v>0.3506311360448808</v>
      </c>
    </row>
    <row r="43" spans="1:46" ht="16.5" customHeight="1">
      <c r="A43" s="57" t="s">
        <v>87</v>
      </c>
      <c r="B43" s="23"/>
      <c r="C43" s="11">
        <f t="shared" si="6"/>
        <v>413</v>
      </c>
      <c r="D43" s="20">
        <f t="shared" si="7"/>
        <v>214</v>
      </c>
      <c r="E43" s="20">
        <f t="shared" si="8"/>
        <v>199</v>
      </c>
      <c r="F43" s="11">
        <v>192</v>
      </c>
      <c r="G43" s="11">
        <v>181</v>
      </c>
      <c r="H43" s="11">
        <v>3</v>
      </c>
      <c r="I43" s="11">
        <v>7</v>
      </c>
      <c r="J43" s="11">
        <v>5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2</v>
      </c>
      <c r="S43" s="11">
        <v>3</v>
      </c>
      <c r="T43" s="11">
        <v>0</v>
      </c>
      <c r="U43" s="11">
        <v>1</v>
      </c>
      <c r="V43" s="11">
        <v>0</v>
      </c>
      <c r="W43" s="11">
        <v>0</v>
      </c>
      <c r="X43" s="11">
        <v>0</v>
      </c>
      <c r="Y43" s="11">
        <v>1</v>
      </c>
      <c r="Z43" s="11">
        <v>0</v>
      </c>
      <c r="AA43" s="11">
        <v>0</v>
      </c>
      <c r="AB43" s="11">
        <v>8</v>
      </c>
      <c r="AC43" s="11">
        <v>2</v>
      </c>
      <c r="AD43" s="11">
        <v>4</v>
      </c>
      <c r="AE43" s="11">
        <v>4</v>
      </c>
      <c r="AF43" s="11">
        <v>0</v>
      </c>
      <c r="AG43" s="11">
        <v>0</v>
      </c>
      <c r="AH43" s="11">
        <v>35</v>
      </c>
      <c r="AI43" s="11">
        <v>26</v>
      </c>
      <c r="AJ43" s="11">
        <v>0</v>
      </c>
      <c r="AK43" s="11">
        <v>0</v>
      </c>
      <c r="AL43" s="21">
        <v>0</v>
      </c>
      <c r="AM43" s="11">
        <v>0</v>
      </c>
      <c r="AN43" s="21">
        <v>0</v>
      </c>
      <c r="AO43" s="21">
        <v>0</v>
      </c>
      <c r="AP43" s="21">
        <v>0</v>
      </c>
      <c r="AQ43" s="21">
        <v>0</v>
      </c>
      <c r="AR43" s="49">
        <f t="shared" si="3"/>
        <v>95.15738498789347</v>
      </c>
      <c r="AS43" s="49">
        <f t="shared" si="4"/>
        <v>93.94673123486683</v>
      </c>
      <c r="AT43" s="49">
        <f t="shared" si="5"/>
        <v>2.4213075060532687</v>
      </c>
    </row>
    <row r="44" spans="1:46" ht="16.5" customHeight="1">
      <c r="A44" s="57" t="s">
        <v>88</v>
      </c>
      <c r="B44" s="23"/>
      <c r="C44" s="11">
        <f t="shared" si="6"/>
        <v>930</v>
      </c>
      <c r="D44" s="20">
        <f t="shared" si="7"/>
        <v>480</v>
      </c>
      <c r="E44" s="20">
        <f t="shared" si="8"/>
        <v>450</v>
      </c>
      <c r="F44" s="11">
        <v>456</v>
      </c>
      <c r="G44" s="11">
        <v>418</v>
      </c>
      <c r="H44" s="11">
        <v>7</v>
      </c>
      <c r="I44" s="11">
        <v>11</v>
      </c>
      <c r="J44" s="11">
        <v>5</v>
      </c>
      <c r="K44" s="11">
        <v>6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4</v>
      </c>
      <c r="S44" s="11">
        <v>1</v>
      </c>
      <c r="T44" s="11">
        <v>2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5</v>
      </c>
      <c r="AC44" s="11">
        <v>2</v>
      </c>
      <c r="AD44" s="11">
        <v>1</v>
      </c>
      <c r="AE44" s="11">
        <v>12</v>
      </c>
      <c r="AF44" s="11">
        <v>0</v>
      </c>
      <c r="AG44" s="11">
        <v>0</v>
      </c>
      <c r="AH44" s="11">
        <v>86</v>
      </c>
      <c r="AI44" s="11">
        <v>93</v>
      </c>
      <c r="AJ44" s="11">
        <v>0</v>
      </c>
      <c r="AK44" s="11">
        <v>0</v>
      </c>
      <c r="AL44" s="21">
        <v>0</v>
      </c>
      <c r="AM44" s="11">
        <v>0</v>
      </c>
      <c r="AN44" s="21">
        <v>0</v>
      </c>
      <c r="AO44" s="21">
        <v>0</v>
      </c>
      <c r="AP44" s="21">
        <v>0</v>
      </c>
      <c r="AQ44" s="21">
        <v>0</v>
      </c>
      <c r="AR44" s="49">
        <f t="shared" si="3"/>
        <v>97.63440860215053</v>
      </c>
      <c r="AS44" s="49">
        <f t="shared" si="4"/>
        <v>96.45161290322581</v>
      </c>
      <c r="AT44" s="49">
        <f t="shared" si="5"/>
        <v>0.7526881720430108</v>
      </c>
    </row>
    <row r="45" spans="1:46" ht="16.5" customHeight="1">
      <c r="A45" s="57" t="s">
        <v>89</v>
      </c>
      <c r="B45" s="23"/>
      <c r="C45" s="11">
        <f t="shared" si="6"/>
        <v>513</v>
      </c>
      <c r="D45" s="20">
        <f t="shared" si="7"/>
        <v>255</v>
      </c>
      <c r="E45" s="20">
        <f t="shared" si="8"/>
        <v>258</v>
      </c>
      <c r="F45" s="11">
        <v>239</v>
      </c>
      <c r="G45" s="11">
        <v>246</v>
      </c>
      <c r="H45" s="11">
        <v>1</v>
      </c>
      <c r="I45" s="11">
        <v>4</v>
      </c>
      <c r="J45" s="11">
        <v>1</v>
      </c>
      <c r="K45" s="11">
        <v>1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5</v>
      </c>
      <c r="S45" s="11">
        <v>2</v>
      </c>
      <c r="T45" s="11">
        <v>0</v>
      </c>
      <c r="U45" s="11">
        <v>1</v>
      </c>
      <c r="V45" s="11">
        <v>2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5</v>
      </c>
      <c r="AC45" s="11">
        <v>1</v>
      </c>
      <c r="AD45" s="11">
        <v>2</v>
      </c>
      <c r="AE45" s="11">
        <v>3</v>
      </c>
      <c r="AF45" s="11">
        <v>0</v>
      </c>
      <c r="AG45" s="11">
        <v>0</v>
      </c>
      <c r="AH45" s="11">
        <v>55</v>
      </c>
      <c r="AI45" s="11">
        <v>44</v>
      </c>
      <c r="AJ45" s="11">
        <v>0</v>
      </c>
      <c r="AK45" s="11">
        <v>0</v>
      </c>
      <c r="AL45" s="21">
        <v>0</v>
      </c>
      <c r="AM45" s="11">
        <v>0</v>
      </c>
      <c r="AN45" s="21">
        <v>0</v>
      </c>
      <c r="AO45" s="21">
        <v>0</v>
      </c>
      <c r="AP45" s="21">
        <v>0</v>
      </c>
      <c r="AQ45" s="21">
        <v>0</v>
      </c>
      <c r="AR45" s="49">
        <f t="shared" si="3"/>
        <v>97.270955165692</v>
      </c>
      <c r="AS45" s="49">
        <f t="shared" si="4"/>
        <v>96.88109161793372</v>
      </c>
      <c r="AT45" s="49">
        <f t="shared" si="5"/>
        <v>1.1695906432748537</v>
      </c>
    </row>
    <row r="46" spans="1:46" ht="16.5" customHeight="1">
      <c r="A46" s="57" t="s">
        <v>90</v>
      </c>
      <c r="B46" s="23"/>
      <c r="C46" s="11">
        <f t="shared" si="6"/>
        <v>449</v>
      </c>
      <c r="D46" s="20">
        <f t="shared" si="7"/>
        <v>219</v>
      </c>
      <c r="E46" s="20">
        <f t="shared" si="8"/>
        <v>230</v>
      </c>
      <c r="F46" s="11">
        <v>206</v>
      </c>
      <c r="G46" s="11">
        <v>221</v>
      </c>
      <c r="H46" s="11">
        <v>3</v>
      </c>
      <c r="I46" s="11">
        <v>3</v>
      </c>
      <c r="J46" s="11">
        <v>1</v>
      </c>
      <c r="K46" s="11">
        <v>3</v>
      </c>
      <c r="L46" s="11">
        <v>0</v>
      </c>
      <c r="M46" s="11">
        <v>0</v>
      </c>
      <c r="N46" s="11">
        <v>0</v>
      </c>
      <c r="O46" s="11">
        <v>0</v>
      </c>
      <c r="P46" s="11">
        <v>1</v>
      </c>
      <c r="Q46" s="11">
        <v>0</v>
      </c>
      <c r="R46" s="11">
        <v>1</v>
      </c>
      <c r="S46" s="11">
        <v>0</v>
      </c>
      <c r="T46" s="11">
        <v>3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3</v>
      </c>
      <c r="AC46" s="11">
        <v>2</v>
      </c>
      <c r="AD46" s="11">
        <v>1</v>
      </c>
      <c r="AE46" s="11">
        <v>1</v>
      </c>
      <c r="AF46" s="11">
        <v>0</v>
      </c>
      <c r="AG46" s="11">
        <v>0</v>
      </c>
      <c r="AH46" s="11">
        <v>54</v>
      </c>
      <c r="AI46" s="11">
        <v>71</v>
      </c>
      <c r="AJ46" s="11">
        <v>0</v>
      </c>
      <c r="AK46" s="11">
        <v>0</v>
      </c>
      <c r="AL46" s="21">
        <v>0</v>
      </c>
      <c r="AM46" s="11">
        <v>0</v>
      </c>
      <c r="AN46" s="21">
        <v>0</v>
      </c>
      <c r="AO46" s="21">
        <v>0</v>
      </c>
      <c r="AP46" s="21">
        <v>0</v>
      </c>
      <c r="AQ46" s="21">
        <v>0</v>
      </c>
      <c r="AR46" s="49">
        <f t="shared" si="3"/>
        <v>97.7728285077951</v>
      </c>
      <c r="AS46" s="49">
        <f t="shared" si="4"/>
        <v>96.88195991091314</v>
      </c>
      <c r="AT46" s="49">
        <f t="shared" si="5"/>
        <v>1.1135857461024499</v>
      </c>
    </row>
    <row r="47" spans="1:46" ht="22.5" customHeight="1">
      <c r="A47" s="57" t="s">
        <v>91</v>
      </c>
      <c r="B47" s="23"/>
      <c r="C47" s="11">
        <f t="shared" si="6"/>
        <v>1363</v>
      </c>
      <c r="D47" s="20">
        <f t="shared" si="7"/>
        <v>831</v>
      </c>
      <c r="E47" s="20">
        <f t="shared" si="8"/>
        <v>532</v>
      </c>
      <c r="F47" s="11">
        <v>788</v>
      </c>
      <c r="G47" s="11">
        <v>495</v>
      </c>
      <c r="H47" s="11">
        <v>10</v>
      </c>
      <c r="I47" s="11">
        <v>14</v>
      </c>
      <c r="J47" s="11">
        <v>6</v>
      </c>
      <c r="K47" s="11">
        <v>8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4</v>
      </c>
      <c r="S47" s="11">
        <v>2</v>
      </c>
      <c r="T47" s="11">
        <v>0</v>
      </c>
      <c r="U47" s="11">
        <v>2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17</v>
      </c>
      <c r="AC47" s="11">
        <v>3</v>
      </c>
      <c r="AD47" s="11">
        <v>6</v>
      </c>
      <c r="AE47" s="11">
        <v>8</v>
      </c>
      <c r="AF47" s="11">
        <v>0</v>
      </c>
      <c r="AG47" s="11">
        <v>0</v>
      </c>
      <c r="AH47" s="11">
        <v>111</v>
      </c>
      <c r="AI47" s="11">
        <v>94</v>
      </c>
      <c r="AJ47" s="11">
        <v>0</v>
      </c>
      <c r="AK47" s="11">
        <v>0</v>
      </c>
      <c r="AL47" s="21">
        <v>0</v>
      </c>
      <c r="AM47" s="11">
        <v>0</v>
      </c>
      <c r="AN47" s="21">
        <v>0</v>
      </c>
      <c r="AO47" s="21">
        <v>0</v>
      </c>
      <c r="AP47" s="21">
        <v>0</v>
      </c>
      <c r="AQ47" s="21">
        <v>0</v>
      </c>
      <c r="AR47" s="49">
        <f t="shared" si="3"/>
        <v>97.35876742479824</v>
      </c>
      <c r="AS47" s="49">
        <f t="shared" si="4"/>
        <v>96.33162142333089</v>
      </c>
      <c r="AT47" s="49">
        <f t="shared" si="5"/>
        <v>1.467351430667645</v>
      </c>
    </row>
    <row r="48" spans="1:46" ht="16.5" customHeight="1">
      <c r="A48" s="57" t="s">
        <v>92</v>
      </c>
      <c r="B48" s="23"/>
      <c r="C48" s="11">
        <f t="shared" si="6"/>
        <v>659</v>
      </c>
      <c r="D48" s="20">
        <f t="shared" si="7"/>
        <v>341</v>
      </c>
      <c r="E48" s="20">
        <f t="shared" si="8"/>
        <v>318</v>
      </c>
      <c r="F48" s="11">
        <v>331</v>
      </c>
      <c r="G48" s="11">
        <v>310</v>
      </c>
      <c r="H48" s="11">
        <v>1</v>
      </c>
      <c r="I48" s="11">
        <v>2</v>
      </c>
      <c r="J48" s="11">
        <v>2</v>
      </c>
      <c r="K48" s="11">
        <v>1</v>
      </c>
      <c r="L48" s="11">
        <v>0</v>
      </c>
      <c r="M48" s="11">
        <v>0</v>
      </c>
      <c r="N48" s="11">
        <v>0</v>
      </c>
      <c r="O48" s="11">
        <v>0</v>
      </c>
      <c r="P48" s="11">
        <v>2</v>
      </c>
      <c r="Q48" s="11">
        <v>0</v>
      </c>
      <c r="R48" s="11">
        <v>2</v>
      </c>
      <c r="S48" s="11">
        <v>2</v>
      </c>
      <c r="T48" s="11">
        <v>0</v>
      </c>
      <c r="U48" s="11">
        <v>1</v>
      </c>
      <c r="V48" s="11">
        <v>0</v>
      </c>
      <c r="W48" s="11">
        <v>0</v>
      </c>
      <c r="X48" s="11">
        <v>0</v>
      </c>
      <c r="Y48" s="11">
        <v>0</v>
      </c>
      <c r="Z48" s="11">
        <v>1</v>
      </c>
      <c r="AA48" s="11">
        <v>0</v>
      </c>
      <c r="AB48" s="11">
        <v>1</v>
      </c>
      <c r="AC48" s="11">
        <v>1</v>
      </c>
      <c r="AD48" s="11">
        <v>1</v>
      </c>
      <c r="AE48" s="11">
        <v>1</v>
      </c>
      <c r="AF48" s="11">
        <v>0</v>
      </c>
      <c r="AG48" s="11">
        <v>0</v>
      </c>
      <c r="AH48" s="11">
        <v>15</v>
      </c>
      <c r="AI48" s="11">
        <v>12</v>
      </c>
      <c r="AJ48" s="11">
        <v>0</v>
      </c>
      <c r="AK48" s="11">
        <v>0</v>
      </c>
      <c r="AL48" s="21">
        <v>0</v>
      </c>
      <c r="AM48" s="21">
        <v>0</v>
      </c>
      <c r="AN48" s="21">
        <v>0</v>
      </c>
      <c r="AO48" s="21">
        <v>0</v>
      </c>
      <c r="AP48" s="21">
        <v>0</v>
      </c>
      <c r="AQ48" s="21">
        <v>0</v>
      </c>
      <c r="AR48" s="49">
        <f t="shared" si="3"/>
        <v>99.08952959028832</v>
      </c>
      <c r="AS48" s="49">
        <f t="shared" si="4"/>
        <v>98.63429438543247</v>
      </c>
      <c r="AT48" s="49">
        <f t="shared" si="5"/>
        <v>0.30349013657056145</v>
      </c>
    </row>
    <row r="49" spans="1:46" ht="16.5" customHeight="1">
      <c r="A49" s="57" t="s">
        <v>93</v>
      </c>
      <c r="B49" s="23"/>
      <c r="C49" s="11">
        <f t="shared" si="6"/>
        <v>699</v>
      </c>
      <c r="D49" s="20">
        <f t="shared" si="7"/>
        <v>338</v>
      </c>
      <c r="E49" s="20">
        <f t="shared" si="8"/>
        <v>361</v>
      </c>
      <c r="F49" s="11">
        <v>320</v>
      </c>
      <c r="G49" s="11">
        <v>340</v>
      </c>
      <c r="H49" s="11">
        <v>2</v>
      </c>
      <c r="I49" s="11">
        <v>3</v>
      </c>
      <c r="J49" s="11">
        <v>3</v>
      </c>
      <c r="K49" s="11">
        <v>2</v>
      </c>
      <c r="L49" s="11">
        <v>0</v>
      </c>
      <c r="M49" s="11">
        <v>0</v>
      </c>
      <c r="N49" s="11">
        <v>0</v>
      </c>
      <c r="O49" s="11">
        <v>0</v>
      </c>
      <c r="P49" s="11">
        <v>1</v>
      </c>
      <c r="Q49" s="11">
        <v>0</v>
      </c>
      <c r="R49" s="11">
        <v>0</v>
      </c>
      <c r="S49" s="11">
        <v>1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2</v>
      </c>
      <c r="Z49" s="11">
        <v>0</v>
      </c>
      <c r="AA49" s="11">
        <v>0</v>
      </c>
      <c r="AB49" s="11">
        <v>5</v>
      </c>
      <c r="AC49" s="11">
        <v>2</v>
      </c>
      <c r="AD49" s="11">
        <v>7</v>
      </c>
      <c r="AE49" s="11">
        <v>11</v>
      </c>
      <c r="AF49" s="11">
        <v>0</v>
      </c>
      <c r="AG49" s="11">
        <v>0</v>
      </c>
      <c r="AH49" s="11">
        <v>34</v>
      </c>
      <c r="AI49" s="11">
        <v>16</v>
      </c>
      <c r="AJ49" s="11">
        <v>0</v>
      </c>
      <c r="AK49" s="11">
        <v>0</v>
      </c>
      <c r="AL49" s="21">
        <v>0</v>
      </c>
      <c r="AM49" s="21">
        <v>0</v>
      </c>
      <c r="AN49" s="21">
        <v>0</v>
      </c>
      <c r="AO49" s="21">
        <v>0</v>
      </c>
      <c r="AP49" s="21">
        <v>0</v>
      </c>
      <c r="AQ49" s="21">
        <v>0</v>
      </c>
      <c r="AR49" s="49">
        <f t="shared" si="3"/>
        <v>96.13733905579399</v>
      </c>
      <c r="AS49" s="49">
        <f t="shared" si="4"/>
        <v>95.42203147353362</v>
      </c>
      <c r="AT49" s="49">
        <f t="shared" si="5"/>
        <v>1.0014306151645207</v>
      </c>
    </row>
    <row r="50" spans="1:46" ht="16.5" customHeight="1">
      <c r="A50" s="57" t="s">
        <v>94</v>
      </c>
      <c r="B50" s="23"/>
      <c r="C50" s="11">
        <f t="shared" si="6"/>
        <v>730</v>
      </c>
      <c r="D50" s="20">
        <f t="shared" si="7"/>
        <v>359</v>
      </c>
      <c r="E50" s="20">
        <f t="shared" si="8"/>
        <v>371</v>
      </c>
      <c r="F50" s="11">
        <v>344</v>
      </c>
      <c r="G50" s="11">
        <v>355</v>
      </c>
      <c r="H50" s="11">
        <v>4</v>
      </c>
      <c r="I50" s="11">
        <v>5</v>
      </c>
      <c r="J50" s="11">
        <v>3</v>
      </c>
      <c r="K50" s="11">
        <v>1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5</v>
      </c>
      <c r="S50" s="11">
        <v>3</v>
      </c>
      <c r="T50" s="11">
        <v>1</v>
      </c>
      <c r="U50" s="11">
        <v>1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1</v>
      </c>
      <c r="AC50" s="11">
        <v>1</v>
      </c>
      <c r="AD50" s="11">
        <v>1</v>
      </c>
      <c r="AE50" s="11">
        <v>5</v>
      </c>
      <c r="AF50" s="11">
        <v>0</v>
      </c>
      <c r="AG50" s="11">
        <v>0</v>
      </c>
      <c r="AH50" s="11">
        <v>12</v>
      </c>
      <c r="AI50" s="11">
        <v>20</v>
      </c>
      <c r="AJ50" s="11">
        <v>1</v>
      </c>
      <c r="AK50" s="11">
        <v>0</v>
      </c>
      <c r="AL50" s="21">
        <v>0</v>
      </c>
      <c r="AM50" s="21">
        <v>0</v>
      </c>
      <c r="AN50" s="21">
        <v>0</v>
      </c>
      <c r="AO50" s="21">
        <v>0</v>
      </c>
      <c r="AP50" s="21">
        <v>0</v>
      </c>
      <c r="AQ50" s="21">
        <v>0</v>
      </c>
      <c r="AR50" s="49">
        <f t="shared" si="3"/>
        <v>98.63013698630137</v>
      </c>
      <c r="AS50" s="49">
        <f t="shared" si="4"/>
        <v>98.08219178082192</v>
      </c>
      <c r="AT50" s="49">
        <f t="shared" si="5"/>
        <v>0.410958904109589</v>
      </c>
    </row>
    <row r="51" spans="1:46" ht="16.5" customHeight="1">
      <c r="A51" s="57" t="s">
        <v>95</v>
      </c>
      <c r="B51" s="23"/>
      <c r="C51" s="11">
        <f>SUM(D51:E51)</f>
        <v>636</v>
      </c>
      <c r="D51" s="20">
        <f>SUM(F51,H51,J51,L51,N51,P51,R51,T51,V51,X51,Z51,AB51,AD51,AF51)</f>
        <v>316</v>
      </c>
      <c r="E51" s="20">
        <f>SUM(G51,I51,K51,M51,O51,Q51,S51,U51,W51,Y51,AA51,AC51,AE51,AG51)</f>
        <v>320</v>
      </c>
      <c r="F51" s="11">
        <v>272</v>
      </c>
      <c r="G51" s="11">
        <v>287</v>
      </c>
      <c r="H51" s="11">
        <v>17</v>
      </c>
      <c r="I51" s="11">
        <v>8</v>
      </c>
      <c r="J51" s="11">
        <v>7</v>
      </c>
      <c r="K51" s="11">
        <v>7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4</v>
      </c>
      <c r="S51" s="11">
        <v>4</v>
      </c>
      <c r="T51" s="11">
        <v>1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7</v>
      </c>
      <c r="AC51" s="11">
        <v>4</v>
      </c>
      <c r="AD51" s="11">
        <v>7</v>
      </c>
      <c r="AE51" s="11">
        <v>10</v>
      </c>
      <c r="AF51" s="11">
        <v>1</v>
      </c>
      <c r="AG51" s="11">
        <v>0</v>
      </c>
      <c r="AH51" s="11">
        <v>39</v>
      </c>
      <c r="AI51" s="11">
        <v>49</v>
      </c>
      <c r="AJ51" s="11">
        <v>1</v>
      </c>
      <c r="AK51" s="11">
        <v>0</v>
      </c>
      <c r="AL51" s="21">
        <v>0</v>
      </c>
      <c r="AM51" s="21">
        <v>0</v>
      </c>
      <c r="AN51" s="21">
        <v>0</v>
      </c>
      <c r="AO51" s="21">
        <v>0</v>
      </c>
      <c r="AP51" s="21">
        <v>0</v>
      </c>
      <c r="AQ51" s="21">
        <v>0</v>
      </c>
      <c r="AR51" s="49">
        <f>(F51+G51+H51+I51+J51+K51+L51+M51+N51+O51+P51+Q51+R51+S51)/C51*100</f>
        <v>95.28301886792453</v>
      </c>
      <c r="AS51" s="49">
        <f>(F51+G51+H51+I51+N51+O51+L51+M51+P51+Q51+R51+S51)/C51*100</f>
        <v>93.08176100628931</v>
      </c>
      <c r="AT51" s="49">
        <f>(AB51+AC51+AJ51+AK51+AL51+AM51+AN51+AO51+AP51+AQ51)/C51*100</f>
        <v>1.8867924528301887</v>
      </c>
    </row>
    <row r="52" spans="2:46" ht="11.25" customHeight="1">
      <c r="B52" s="23"/>
      <c r="C52" s="11"/>
      <c r="D52" s="20"/>
      <c r="E52" s="20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21"/>
      <c r="AM52" s="21"/>
      <c r="AN52" s="21"/>
      <c r="AO52" s="21"/>
      <c r="AP52" s="21"/>
      <c r="AQ52" s="21"/>
      <c r="AR52" s="49"/>
      <c r="AS52" s="49"/>
      <c r="AT52" s="49"/>
    </row>
    <row r="53" spans="1:46" ht="11.25" customHeight="1">
      <c r="A53" s="61"/>
      <c r="B53" s="24"/>
      <c r="C53" s="5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34"/>
      <c r="AM53" s="34"/>
      <c r="AN53" s="34"/>
      <c r="AO53" s="34"/>
      <c r="AP53" s="34"/>
      <c r="AQ53" s="34"/>
      <c r="AR53" s="50"/>
      <c r="AS53" s="50"/>
      <c r="AT53" s="50"/>
    </row>
    <row r="54" spans="1:46" ht="13.5">
      <c r="A54" s="1" t="s">
        <v>17</v>
      </c>
      <c r="B54" s="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4"/>
      <c r="AT54" s="5" t="s">
        <v>17</v>
      </c>
    </row>
    <row r="55" spans="1:42" ht="18.75" customHeight="1">
      <c r="A55" s="6"/>
      <c r="B55" s="6"/>
      <c r="C55" s="7"/>
      <c r="D55" s="7"/>
      <c r="E55" s="7"/>
      <c r="F55" s="7"/>
      <c r="G55" s="7"/>
      <c r="H55" s="7"/>
      <c r="I55" s="7"/>
      <c r="J55" s="7"/>
      <c r="K55" s="8"/>
      <c r="L55" s="7"/>
      <c r="M55" s="7"/>
      <c r="N55" s="7"/>
      <c r="O55" s="7"/>
      <c r="P55" s="7"/>
      <c r="S55" s="7"/>
      <c r="T55" s="7"/>
      <c r="U55" s="9" t="s">
        <v>145</v>
      </c>
      <c r="V55" s="8" t="s">
        <v>52</v>
      </c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10"/>
    </row>
    <row r="56" spans="1:46" ht="13.5" customHeight="1">
      <c r="A56" s="110" t="s">
        <v>4</v>
      </c>
      <c r="B56" s="72"/>
      <c r="C56" s="71" t="s">
        <v>5</v>
      </c>
      <c r="D56" s="110"/>
      <c r="E56" s="72"/>
      <c r="F56" s="114" t="s">
        <v>19</v>
      </c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6"/>
      <c r="T56" s="67" t="s">
        <v>23</v>
      </c>
      <c r="U56" s="68"/>
      <c r="V56" s="64" t="s">
        <v>39</v>
      </c>
      <c r="W56" s="65"/>
      <c r="X56" s="65"/>
      <c r="Y56" s="66"/>
      <c r="Z56" s="26" t="s">
        <v>0</v>
      </c>
      <c r="AA56" s="27"/>
      <c r="AB56" s="28" t="s">
        <v>1</v>
      </c>
      <c r="AC56" s="27"/>
      <c r="AD56" s="29" t="s">
        <v>2</v>
      </c>
      <c r="AE56" s="27"/>
      <c r="AF56" s="29" t="s">
        <v>24</v>
      </c>
      <c r="AG56" s="27"/>
      <c r="AH56" s="90" t="s">
        <v>53</v>
      </c>
      <c r="AI56" s="91"/>
      <c r="AJ56" s="71" t="s">
        <v>25</v>
      </c>
      <c r="AK56" s="98"/>
      <c r="AL56" s="98"/>
      <c r="AM56" s="98"/>
      <c r="AN56" s="98"/>
      <c r="AO56" s="98"/>
      <c r="AP56" s="98"/>
      <c r="AQ56" s="78"/>
      <c r="AR56" s="71" t="s">
        <v>26</v>
      </c>
      <c r="AS56" s="78"/>
      <c r="AT56" s="103" t="s">
        <v>27</v>
      </c>
    </row>
    <row r="57" spans="1:46" ht="13.5" customHeight="1">
      <c r="A57" s="111"/>
      <c r="B57" s="112"/>
      <c r="C57" s="107"/>
      <c r="D57" s="111"/>
      <c r="E57" s="112"/>
      <c r="F57" s="71" t="s">
        <v>3</v>
      </c>
      <c r="G57" s="110"/>
      <c r="H57" s="110"/>
      <c r="I57" s="110"/>
      <c r="J57" s="110"/>
      <c r="K57" s="72"/>
      <c r="L57" s="122" t="s">
        <v>37</v>
      </c>
      <c r="M57" s="123"/>
      <c r="N57" s="123"/>
      <c r="O57" s="124"/>
      <c r="P57" s="35"/>
      <c r="Q57" s="36"/>
      <c r="R57" s="90" t="s">
        <v>51</v>
      </c>
      <c r="S57" s="117"/>
      <c r="T57" s="69" t="s">
        <v>43</v>
      </c>
      <c r="U57" s="87"/>
      <c r="V57" s="99" t="s">
        <v>40</v>
      </c>
      <c r="W57" s="99"/>
      <c r="X57" s="99"/>
      <c r="Y57" s="100"/>
      <c r="Z57" s="106" t="s">
        <v>28</v>
      </c>
      <c r="AA57" s="82"/>
      <c r="AB57" s="107" t="s">
        <v>12</v>
      </c>
      <c r="AC57" s="102"/>
      <c r="AD57" s="108" t="s">
        <v>42</v>
      </c>
      <c r="AE57" s="93"/>
      <c r="AF57" s="108" t="s">
        <v>29</v>
      </c>
      <c r="AG57" s="93"/>
      <c r="AH57" s="92"/>
      <c r="AI57" s="93"/>
      <c r="AJ57" s="73" t="s">
        <v>30</v>
      </c>
      <c r="AK57" s="109"/>
      <c r="AL57" s="109"/>
      <c r="AM57" s="109"/>
      <c r="AN57" s="109"/>
      <c r="AO57" s="109"/>
      <c r="AP57" s="109"/>
      <c r="AQ57" s="80"/>
      <c r="AR57" s="101"/>
      <c r="AS57" s="102"/>
      <c r="AT57" s="104"/>
    </row>
    <row r="58" spans="1:46" ht="13.5">
      <c r="A58" s="111"/>
      <c r="B58" s="112"/>
      <c r="C58" s="107"/>
      <c r="D58" s="111"/>
      <c r="E58" s="112"/>
      <c r="F58" s="73"/>
      <c r="G58" s="113"/>
      <c r="H58" s="113"/>
      <c r="I58" s="113"/>
      <c r="J58" s="113"/>
      <c r="K58" s="74"/>
      <c r="L58" s="125" t="s">
        <v>38</v>
      </c>
      <c r="M58" s="126"/>
      <c r="N58" s="126"/>
      <c r="O58" s="127"/>
      <c r="P58" s="13" t="s">
        <v>6</v>
      </c>
      <c r="Q58" s="14"/>
      <c r="R58" s="118"/>
      <c r="S58" s="119"/>
      <c r="T58" s="69" t="s">
        <v>7</v>
      </c>
      <c r="U58" s="87"/>
      <c r="V58" s="96" t="s">
        <v>41</v>
      </c>
      <c r="W58" s="96"/>
      <c r="X58" s="96"/>
      <c r="Y58" s="97"/>
      <c r="Z58" s="106" t="s">
        <v>31</v>
      </c>
      <c r="AA58" s="82"/>
      <c r="AB58" s="101"/>
      <c r="AC58" s="102"/>
      <c r="AD58" s="92"/>
      <c r="AE58" s="93"/>
      <c r="AF58" s="92"/>
      <c r="AG58" s="93"/>
      <c r="AH58" s="92"/>
      <c r="AI58" s="93"/>
      <c r="AJ58" s="90" t="s">
        <v>32</v>
      </c>
      <c r="AK58" s="91"/>
      <c r="AL58" s="90" t="s">
        <v>46</v>
      </c>
      <c r="AM58" s="91"/>
      <c r="AN58" s="90" t="s">
        <v>47</v>
      </c>
      <c r="AO58" s="91"/>
      <c r="AP58" s="90" t="s">
        <v>48</v>
      </c>
      <c r="AQ58" s="91"/>
      <c r="AR58" s="3"/>
      <c r="AS58" s="75" t="s">
        <v>33</v>
      </c>
      <c r="AT58" s="104"/>
    </row>
    <row r="59" spans="1:46" ht="13.5" customHeight="1">
      <c r="A59" s="111"/>
      <c r="B59" s="112"/>
      <c r="C59" s="107"/>
      <c r="D59" s="111"/>
      <c r="E59" s="112"/>
      <c r="F59" s="71" t="s">
        <v>8</v>
      </c>
      <c r="G59" s="72"/>
      <c r="H59" s="71" t="s">
        <v>20</v>
      </c>
      <c r="I59" s="72"/>
      <c r="J59" s="71" t="s">
        <v>21</v>
      </c>
      <c r="K59" s="72"/>
      <c r="L59" s="71" t="s">
        <v>35</v>
      </c>
      <c r="M59" s="78"/>
      <c r="N59" s="71" t="s">
        <v>36</v>
      </c>
      <c r="O59" s="78"/>
      <c r="P59" s="13" t="s">
        <v>9</v>
      </c>
      <c r="Q59" s="14"/>
      <c r="R59" s="118"/>
      <c r="S59" s="119"/>
      <c r="T59" s="69" t="s">
        <v>44</v>
      </c>
      <c r="U59" s="87"/>
      <c r="V59" s="28" t="s">
        <v>10</v>
      </c>
      <c r="W59" s="27"/>
      <c r="X59" s="71" t="s">
        <v>11</v>
      </c>
      <c r="Y59" s="78"/>
      <c r="Z59" s="81" t="s">
        <v>49</v>
      </c>
      <c r="AA59" s="82"/>
      <c r="AB59" s="101"/>
      <c r="AC59" s="102"/>
      <c r="AD59" s="92"/>
      <c r="AE59" s="93"/>
      <c r="AF59" s="92"/>
      <c r="AG59" s="93"/>
      <c r="AH59" s="92"/>
      <c r="AI59" s="93"/>
      <c r="AJ59" s="92"/>
      <c r="AK59" s="93"/>
      <c r="AL59" s="92"/>
      <c r="AM59" s="93"/>
      <c r="AN59" s="92"/>
      <c r="AO59" s="93"/>
      <c r="AP59" s="92"/>
      <c r="AQ59" s="93"/>
      <c r="AR59" s="12"/>
      <c r="AS59" s="76"/>
      <c r="AT59" s="104"/>
    </row>
    <row r="60" spans="1:46" ht="13.5" customHeight="1">
      <c r="A60" s="111"/>
      <c r="B60" s="112"/>
      <c r="C60" s="73"/>
      <c r="D60" s="113"/>
      <c r="E60" s="74"/>
      <c r="F60" s="73"/>
      <c r="G60" s="74"/>
      <c r="H60" s="73"/>
      <c r="I60" s="74"/>
      <c r="J60" s="73"/>
      <c r="K60" s="74"/>
      <c r="L60" s="79"/>
      <c r="M60" s="80"/>
      <c r="N60" s="79"/>
      <c r="O60" s="80"/>
      <c r="P60" s="15"/>
      <c r="Q60" s="16"/>
      <c r="R60" s="120"/>
      <c r="S60" s="121"/>
      <c r="T60" s="88" t="s">
        <v>45</v>
      </c>
      <c r="U60" s="89"/>
      <c r="V60" s="83" t="s">
        <v>34</v>
      </c>
      <c r="W60" s="84"/>
      <c r="X60" s="79"/>
      <c r="Y60" s="80"/>
      <c r="Z60" s="85" t="s">
        <v>50</v>
      </c>
      <c r="AA60" s="86"/>
      <c r="AB60" s="79"/>
      <c r="AC60" s="80"/>
      <c r="AD60" s="94"/>
      <c r="AE60" s="95"/>
      <c r="AF60" s="94"/>
      <c r="AG60" s="95"/>
      <c r="AH60" s="94"/>
      <c r="AI60" s="95"/>
      <c r="AJ60" s="94"/>
      <c r="AK60" s="95"/>
      <c r="AL60" s="94"/>
      <c r="AM60" s="95"/>
      <c r="AN60" s="94"/>
      <c r="AO60" s="95"/>
      <c r="AP60" s="94"/>
      <c r="AQ60" s="95"/>
      <c r="AR60" s="16"/>
      <c r="AS60" s="77"/>
      <c r="AT60" s="105"/>
    </row>
    <row r="61" spans="1:46" ht="13.5">
      <c r="A61" s="113"/>
      <c r="B61" s="74"/>
      <c r="C61" s="17" t="s">
        <v>13</v>
      </c>
      <c r="D61" s="17" t="s">
        <v>14</v>
      </c>
      <c r="E61" s="17" t="s">
        <v>15</v>
      </c>
      <c r="F61" s="17" t="s">
        <v>14</v>
      </c>
      <c r="G61" s="17" t="s">
        <v>15</v>
      </c>
      <c r="H61" s="17" t="s">
        <v>14</v>
      </c>
      <c r="I61" s="17" t="s">
        <v>15</v>
      </c>
      <c r="J61" s="17" t="s">
        <v>14</v>
      </c>
      <c r="K61" s="17" t="s">
        <v>15</v>
      </c>
      <c r="L61" s="17" t="s">
        <v>14</v>
      </c>
      <c r="M61" s="17" t="s">
        <v>15</v>
      </c>
      <c r="N61" s="17" t="s">
        <v>14</v>
      </c>
      <c r="O61" s="17" t="s">
        <v>15</v>
      </c>
      <c r="P61" s="17" t="s">
        <v>14</v>
      </c>
      <c r="Q61" s="17" t="s">
        <v>15</v>
      </c>
      <c r="R61" s="17" t="s">
        <v>14</v>
      </c>
      <c r="S61" s="17" t="s">
        <v>15</v>
      </c>
      <c r="T61" s="17" t="s">
        <v>14</v>
      </c>
      <c r="U61" s="30" t="s">
        <v>15</v>
      </c>
      <c r="V61" s="31" t="s">
        <v>14</v>
      </c>
      <c r="W61" s="17" t="s">
        <v>15</v>
      </c>
      <c r="X61" s="17" t="s">
        <v>14</v>
      </c>
      <c r="Y61" s="17" t="s">
        <v>15</v>
      </c>
      <c r="Z61" s="17" t="s">
        <v>14</v>
      </c>
      <c r="AA61" s="17" t="s">
        <v>15</v>
      </c>
      <c r="AB61" s="17" t="s">
        <v>14</v>
      </c>
      <c r="AC61" s="17" t="s">
        <v>15</v>
      </c>
      <c r="AD61" s="17" t="s">
        <v>14</v>
      </c>
      <c r="AE61" s="17" t="s">
        <v>15</v>
      </c>
      <c r="AF61" s="17" t="s">
        <v>14</v>
      </c>
      <c r="AG61" s="17" t="s">
        <v>15</v>
      </c>
      <c r="AH61" s="17" t="s">
        <v>14</v>
      </c>
      <c r="AI61" s="17" t="s">
        <v>15</v>
      </c>
      <c r="AJ61" s="17" t="s">
        <v>14</v>
      </c>
      <c r="AK61" s="17" t="s">
        <v>15</v>
      </c>
      <c r="AL61" s="17" t="s">
        <v>14</v>
      </c>
      <c r="AM61" s="17" t="s">
        <v>15</v>
      </c>
      <c r="AN61" s="17" t="s">
        <v>14</v>
      </c>
      <c r="AO61" s="17" t="s">
        <v>15</v>
      </c>
      <c r="AP61" s="17" t="s">
        <v>14</v>
      </c>
      <c r="AQ61" s="17" t="s">
        <v>15</v>
      </c>
      <c r="AR61" s="17" t="s">
        <v>16</v>
      </c>
      <c r="AS61" s="17" t="s">
        <v>16</v>
      </c>
      <c r="AT61" s="56" t="s">
        <v>16</v>
      </c>
    </row>
    <row r="62" spans="1:11" ht="15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</row>
    <row r="63" spans="1:46" ht="15" customHeight="1">
      <c r="A63" s="57" t="s">
        <v>96</v>
      </c>
      <c r="B63" s="40"/>
      <c r="C63" s="11">
        <f>SUM(D63:E63)</f>
        <v>777</v>
      </c>
      <c r="D63" s="20">
        <f aca="true" t="shared" si="9" ref="D63:E66">SUM(F63,H63,J63,L63,N63,P63,R63,T63,V63,X63,Z63,AB63,AD63,AF63)</f>
        <v>403</v>
      </c>
      <c r="E63" s="20">
        <f t="shared" si="9"/>
        <v>374</v>
      </c>
      <c r="F63" s="41">
        <v>381</v>
      </c>
      <c r="G63" s="41">
        <v>354</v>
      </c>
      <c r="H63" s="41">
        <v>4</v>
      </c>
      <c r="I63" s="41">
        <v>5</v>
      </c>
      <c r="J63" s="41">
        <v>1</v>
      </c>
      <c r="K63" s="41">
        <v>2</v>
      </c>
      <c r="L63" s="41">
        <v>0</v>
      </c>
      <c r="M63" s="41">
        <v>0</v>
      </c>
      <c r="N63" s="41">
        <v>0</v>
      </c>
      <c r="O63" s="41">
        <v>0</v>
      </c>
      <c r="P63" s="45">
        <v>0</v>
      </c>
      <c r="Q63" s="45">
        <v>0</v>
      </c>
      <c r="R63" s="45">
        <v>5</v>
      </c>
      <c r="S63" s="45">
        <v>4</v>
      </c>
      <c r="T63" s="45">
        <v>6</v>
      </c>
      <c r="U63" s="45">
        <v>3</v>
      </c>
      <c r="V63" s="45">
        <v>0</v>
      </c>
      <c r="W63" s="45">
        <v>0</v>
      </c>
      <c r="X63" s="45">
        <v>0</v>
      </c>
      <c r="Y63" s="45">
        <v>0</v>
      </c>
      <c r="Z63" s="45">
        <v>0</v>
      </c>
      <c r="AA63" s="45">
        <v>0</v>
      </c>
      <c r="AB63" s="45">
        <v>5</v>
      </c>
      <c r="AC63" s="45">
        <v>0</v>
      </c>
      <c r="AD63" s="45">
        <v>1</v>
      </c>
      <c r="AE63" s="45">
        <v>6</v>
      </c>
      <c r="AF63" s="45">
        <v>0</v>
      </c>
      <c r="AG63" s="45">
        <v>0</v>
      </c>
      <c r="AH63" s="45">
        <v>37</v>
      </c>
      <c r="AI63" s="45">
        <v>33</v>
      </c>
      <c r="AJ63" s="45">
        <v>0</v>
      </c>
      <c r="AK63" s="46">
        <v>0</v>
      </c>
      <c r="AL63" s="46">
        <v>0</v>
      </c>
      <c r="AM63" s="46">
        <v>0</v>
      </c>
      <c r="AN63" s="46">
        <v>0</v>
      </c>
      <c r="AO63" s="46">
        <v>0</v>
      </c>
      <c r="AP63" s="46">
        <v>0</v>
      </c>
      <c r="AQ63" s="46">
        <v>0</v>
      </c>
      <c r="AR63" s="49">
        <f aca="true" t="shared" si="10" ref="AR63:AR111">(F63+G63+H63+I63+J63+K63+L63+M63+N63+O63+P63+Q63+R63+S63)/C63*100</f>
        <v>97.2972972972973</v>
      </c>
      <c r="AS63" s="49">
        <f aca="true" t="shared" si="11" ref="AS63:AS111">(F63+G63+H63+I63+N63+O63+L63+M63+P63+Q63+R63+S63)/C63*100</f>
        <v>96.91119691119691</v>
      </c>
      <c r="AT63" s="49">
        <f aca="true" t="shared" si="12" ref="AT63:AT111">(AB63+AC63+AJ63+AK63+AL63+AM63+AN63+AO63+AP63+AQ63)/C63*100</f>
        <v>0.6435006435006435</v>
      </c>
    </row>
    <row r="64" spans="1:46" ht="15" customHeight="1">
      <c r="A64" s="59" t="s">
        <v>97</v>
      </c>
      <c r="B64" s="40"/>
      <c r="C64" s="11">
        <f>SUM(D64:E64)</f>
        <v>1174</v>
      </c>
      <c r="D64" s="20">
        <f t="shared" si="9"/>
        <v>622</v>
      </c>
      <c r="E64" s="20">
        <f t="shared" si="9"/>
        <v>552</v>
      </c>
      <c r="F64" s="41">
        <v>574</v>
      </c>
      <c r="G64" s="41">
        <v>512</v>
      </c>
      <c r="H64" s="41">
        <v>12</v>
      </c>
      <c r="I64" s="41">
        <v>7</v>
      </c>
      <c r="J64" s="41">
        <v>5</v>
      </c>
      <c r="K64" s="41">
        <v>20</v>
      </c>
      <c r="L64" s="41">
        <v>0</v>
      </c>
      <c r="M64" s="41">
        <v>0</v>
      </c>
      <c r="N64" s="41">
        <v>0</v>
      </c>
      <c r="O64" s="41">
        <v>0</v>
      </c>
      <c r="P64" s="45">
        <v>1</v>
      </c>
      <c r="Q64" s="45">
        <v>0</v>
      </c>
      <c r="R64" s="45">
        <v>5</v>
      </c>
      <c r="S64" s="45">
        <v>2</v>
      </c>
      <c r="T64" s="45">
        <v>3</v>
      </c>
      <c r="U64" s="45">
        <v>2</v>
      </c>
      <c r="V64" s="45">
        <v>0</v>
      </c>
      <c r="W64" s="45">
        <v>0</v>
      </c>
      <c r="X64" s="45">
        <v>0</v>
      </c>
      <c r="Y64" s="45">
        <v>1</v>
      </c>
      <c r="Z64" s="45">
        <v>0</v>
      </c>
      <c r="AA64" s="45">
        <v>0</v>
      </c>
      <c r="AB64" s="45">
        <v>9</v>
      </c>
      <c r="AC64" s="45">
        <v>1</v>
      </c>
      <c r="AD64" s="45">
        <v>12</v>
      </c>
      <c r="AE64" s="45">
        <v>7</v>
      </c>
      <c r="AF64" s="45">
        <v>1</v>
      </c>
      <c r="AG64" s="45">
        <v>0</v>
      </c>
      <c r="AH64" s="45">
        <v>125</v>
      </c>
      <c r="AI64" s="45">
        <v>120</v>
      </c>
      <c r="AJ64" s="45">
        <v>0</v>
      </c>
      <c r="AK64" s="46">
        <v>1</v>
      </c>
      <c r="AL64" s="46">
        <v>0</v>
      </c>
      <c r="AM64" s="46">
        <v>0</v>
      </c>
      <c r="AN64" s="46">
        <v>0</v>
      </c>
      <c r="AO64" s="46">
        <v>0</v>
      </c>
      <c r="AP64" s="46">
        <v>0</v>
      </c>
      <c r="AQ64" s="46">
        <v>0</v>
      </c>
      <c r="AR64" s="49">
        <f t="shared" si="10"/>
        <v>96.9335604770017</v>
      </c>
      <c r="AS64" s="49">
        <f t="shared" si="11"/>
        <v>94.80408858603067</v>
      </c>
      <c r="AT64" s="49">
        <f t="shared" si="12"/>
        <v>0.9369676320272573</v>
      </c>
    </row>
    <row r="65" spans="1:46" ht="15" customHeight="1">
      <c r="A65" s="62" t="s">
        <v>142</v>
      </c>
      <c r="B65" s="40"/>
      <c r="C65" s="11">
        <f>SUM(D65:E65)</f>
        <v>521</v>
      </c>
      <c r="D65" s="20">
        <f t="shared" si="9"/>
        <v>266</v>
      </c>
      <c r="E65" s="20">
        <f t="shared" si="9"/>
        <v>255</v>
      </c>
      <c r="F65" s="41">
        <v>253</v>
      </c>
      <c r="G65" s="41">
        <v>251</v>
      </c>
      <c r="H65" s="41">
        <v>3</v>
      </c>
      <c r="I65" s="41">
        <v>0</v>
      </c>
      <c r="J65" s="41">
        <v>5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5">
        <v>2</v>
      </c>
      <c r="Q65" s="45">
        <v>0</v>
      </c>
      <c r="R65" s="45">
        <v>0</v>
      </c>
      <c r="S65" s="45">
        <v>0</v>
      </c>
      <c r="T65" s="45">
        <v>0</v>
      </c>
      <c r="U65" s="45">
        <v>0</v>
      </c>
      <c r="V65" s="45">
        <v>0</v>
      </c>
      <c r="W65" s="45">
        <v>0</v>
      </c>
      <c r="X65" s="45">
        <v>1</v>
      </c>
      <c r="Y65" s="45">
        <v>3</v>
      </c>
      <c r="Z65" s="45">
        <v>0</v>
      </c>
      <c r="AA65" s="45">
        <v>0</v>
      </c>
      <c r="AB65" s="45">
        <v>1</v>
      </c>
      <c r="AC65" s="45">
        <v>1</v>
      </c>
      <c r="AD65" s="45">
        <v>1</v>
      </c>
      <c r="AE65" s="45">
        <v>0</v>
      </c>
      <c r="AF65" s="45">
        <v>0</v>
      </c>
      <c r="AG65" s="45">
        <v>0</v>
      </c>
      <c r="AH65" s="45">
        <v>26</v>
      </c>
      <c r="AI65" s="45">
        <v>23</v>
      </c>
      <c r="AJ65" s="45">
        <v>0</v>
      </c>
      <c r="AK65" s="46">
        <v>0</v>
      </c>
      <c r="AL65" s="46">
        <v>0</v>
      </c>
      <c r="AM65" s="46">
        <v>0</v>
      </c>
      <c r="AN65" s="46">
        <v>0</v>
      </c>
      <c r="AO65" s="46">
        <v>0</v>
      </c>
      <c r="AP65" s="46">
        <v>0</v>
      </c>
      <c r="AQ65" s="46">
        <v>0</v>
      </c>
      <c r="AR65" s="49">
        <f t="shared" si="10"/>
        <v>98.65642994241843</v>
      </c>
      <c r="AS65" s="49">
        <f t="shared" si="11"/>
        <v>97.69673704414588</v>
      </c>
      <c r="AT65" s="49">
        <f t="shared" si="12"/>
        <v>0.3838771593090211</v>
      </c>
    </row>
    <row r="66" spans="1:46" ht="15" customHeight="1">
      <c r="A66" s="63" t="s">
        <v>143</v>
      </c>
      <c r="B66" s="40"/>
      <c r="C66" s="11">
        <f>SUM(D66:E66)</f>
        <v>875</v>
      </c>
      <c r="D66" s="20">
        <f t="shared" si="9"/>
        <v>473</v>
      </c>
      <c r="E66" s="20">
        <f t="shared" si="9"/>
        <v>402</v>
      </c>
      <c r="F66" s="41">
        <v>449</v>
      </c>
      <c r="G66" s="41">
        <v>387</v>
      </c>
      <c r="H66" s="41">
        <v>3</v>
      </c>
      <c r="I66" s="41">
        <v>0</v>
      </c>
      <c r="J66" s="41">
        <v>5</v>
      </c>
      <c r="K66" s="41">
        <v>5</v>
      </c>
      <c r="L66" s="41">
        <v>0</v>
      </c>
      <c r="M66" s="41">
        <v>0</v>
      </c>
      <c r="N66" s="41">
        <v>0</v>
      </c>
      <c r="O66" s="41">
        <v>0</v>
      </c>
      <c r="P66" s="45">
        <v>0</v>
      </c>
      <c r="Q66" s="45">
        <v>0</v>
      </c>
      <c r="R66" s="45">
        <v>6</v>
      </c>
      <c r="S66" s="45">
        <v>2</v>
      </c>
      <c r="T66" s="45">
        <v>1</v>
      </c>
      <c r="U66" s="45">
        <v>1</v>
      </c>
      <c r="V66" s="45">
        <v>0</v>
      </c>
      <c r="W66" s="45">
        <v>0</v>
      </c>
      <c r="X66" s="45">
        <v>0</v>
      </c>
      <c r="Y66" s="45">
        <v>1</v>
      </c>
      <c r="Z66" s="45">
        <v>0</v>
      </c>
      <c r="AA66" s="45">
        <v>0</v>
      </c>
      <c r="AB66" s="45">
        <v>4</v>
      </c>
      <c r="AC66" s="45">
        <v>0</v>
      </c>
      <c r="AD66" s="45">
        <v>5</v>
      </c>
      <c r="AE66" s="45">
        <v>6</v>
      </c>
      <c r="AF66" s="45">
        <v>0</v>
      </c>
      <c r="AG66" s="45">
        <v>0</v>
      </c>
      <c r="AH66" s="45">
        <v>15</v>
      </c>
      <c r="AI66" s="45">
        <v>8</v>
      </c>
      <c r="AJ66" s="45">
        <v>0</v>
      </c>
      <c r="AK66" s="46">
        <v>0</v>
      </c>
      <c r="AL66" s="46">
        <v>0</v>
      </c>
      <c r="AM66" s="46">
        <v>0</v>
      </c>
      <c r="AN66" s="46">
        <v>0</v>
      </c>
      <c r="AO66" s="46">
        <v>0</v>
      </c>
      <c r="AP66" s="46">
        <v>0</v>
      </c>
      <c r="AQ66" s="46">
        <v>0</v>
      </c>
      <c r="AR66" s="49">
        <f t="shared" si="10"/>
        <v>97.94285714285714</v>
      </c>
      <c r="AS66" s="49">
        <f t="shared" si="11"/>
        <v>96.8</v>
      </c>
      <c r="AT66" s="49">
        <f t="shared" si="12"/>
        <v>0.4571428571428572</v>
      </c>
    </row>
    <row r="67" spans="1:46" ht="15" customHeight="1">
      <c r="A67" s="63" t="s">
        <v>144</v>
      </c>
      <c r="B67" s="40"/>
      <c r="C67" s="11">
        <f>SUM(D67:E67)</f>
        <v>504</v>
      </c>
      <c r="D67" s="20">
        <f>SUM(F67,H67,J67,L67,N67,P67,R67,T67,V67,X67,Z67,AB67,AD67,AF67)</f>
        <v>258</v>
      </c>
      <c r="E67" s="20">
        <f>SUM(G67,I67,K67,M67,O67,Q67,S67,U67,W67,Y67,AA67,AC67,AE67,AG67)</f>
        <v>246</v>
      </c>
      <c r="F67" s="41">
        <v>244</v>
      </c>
      <c r="G67" s="41">
        <v>232</v>
      </c>
      <c r="H67" s="41">
        <v>5</v>
      </c>
      <c r="I67" s="41">
        <v>4</v>
      </c>
      <c r="J67" s="41">
        <v>4</v>
      </c>
      <c r="K67" s="41">
        <v>7</v>
      </c>
      <c r="L67" s="41">
        <v>0</v>
      </c>
      <c r="M67" s="41">
        <v>0</v>
      </c>
      <c r="N67" s="41">
        <v>0</v>
      </c>
      <c r="O67" s="41">
        <v>0</v>
      </c>
      <c r="P67" s="45">
        <v>1</v>
      </c>
      <c r="Q67" s="45">
        <v>0</v>
      </c>
      <c r="R67" s="45">
        <v>1</v>
      </c>
      <c r="S67" s="45">
        <v>0</v>
      </c>
      <c r="T67" s="45">
        <v>0</v>
      </c>
      <c r="U67" s="45">
        <v>0</v>
      </c>
      <c r="V67" s="45">
        <v>0</v>
      </c>
      <c r="W67" s="45">
        <v>0</v>
      </c>
      <c r="X67" s="45">
        <v>0</v>
      </c>
      <c r="Y67" s="45">
        <v>0</v>
      </c>
      <c r="Z67" s="45">
        <v>0</v>
      </c>
      <c r="AA67" s="45">
        <v>0</v>
      </c>
      <c r="AB67" s="45">
        <v>2</v>
      </c>
      <c r="AC67" s="45">
        <v>0</v>
      </c>
      <c r="AD67" s="45">
        <v>1</v>
      </c>
      <c r="AE67" s="45">
        <v>3</v>
      </c>
      <c r="AF67" s="45">
        <v>0</v>
      </c>
      <c r="AG67" s="45">
        <v>0</v>
      </c>
      <c r="AH67" s="45">
        <v>34</v>
      </c>
      <c r="AI67" s="45">
        <v>20</v>
      </c>
      <c r="AJ67" s="45">
        <v>1</v>
      </c>
      <c r="AK67" s="46">
        <v>0</v>
      </c>
      <c r="AL67" s="46">
        <v>0</v>
      </c>
      <c r="AM67" s="46">
        <v>0</v>
      </c>
      <c r="AN67" s="46">
        <v>0</v>
      </c>
      <c r="AO67" s="46">
        <v>0</v>
      </c>
      <c r="AP67" s="46">
        <v>0</v>
      </c>
      <c r="AQ67" s="46">
        <v>0</v>
      </c>
      <c r="AR67" s="49">
        <f>(F67+G67+H67+I67+J67+K67+L67+M67+N67+O67+P67+Q67+R67+S67)/C67*100</f>
        <v>98.80952380952381</v>
      </c>
      <c r="AS67" s="49">
        <f>(F67+G67+H67+I67+N67+O67+L67+M67+P67+Q67+R67+S67)/C67*100</f>
        <v>96.62698412698413</v>
      </c>
      <c r="AT67" s="49">
        <f>(AB67+AC67+AJ67+AK67+AL67+AM67+AN67+AO67+AP67+AQ67)/C67*100</f>
        <v>0.5952380952380952</v>
      </c>
    </row>
    <row r="68" spans="1:46" ht="18.75" customHeight="1">
      <c r="A68" s="57" t="s">
        <v>98</v>
      </c>
      <c r="B68" s="40"/>
      <c r="C68" s="11">
        <f aca="true" t="shared" si="13" ref="C68:C75">SUM(D68:E68)</f>
        <v>596</v>
      </c>
      <c r="D68" s="20">
        <f aca="true" t="shared" si="14" ref="D68:D75">SUM(F68,H68,J68,L68,N68,P68,R68,T68,V68,X68,Z68,AB68,AD68,AF68)</f>
        <v>297</v>
      </c>
      <c r="E68" s="20">
        <f aca="true" t="shared" si="15" ref="E68:E75">SUM(G68,I68,K68,M68,O68,Q68,S68,U68,W68,Y68,AA68,AC68,AE68,AG68)</f>
        <v>299</v>
      </c>
      <c r="F68" s="41">
        <v>290</v>
      </c>
      <c r="G68" s="41">
        <v>290</v>
      </c>
      <c r="H68" s="41">
        <v>4</v>
      </c>
      <c r="I68" s="41">
        <v>3</v>
      </c>
      <c r="J68" s="41">
        <v>0</v>
      </c>
      <c r="K68" s="41">
        <v>5</v>
      </c>
      <c r="L68" s="41">
        <v>0</v>
      </c>
      <c r="M68" s="41">
        <v>0</v>
      </c>
      <c r="N68" s="41">
        <v>0</v>
      </c>
      <c r="O68" s="41">
        <v>0</v>
      </c>
      <c r="P68" s="45">
        <v>1</v>
      </c>
      <c r="Q68" s="45">
        <v>0</v>
      </c>
      <c r="R68" s="45">
        <v>0</v>
      </c>
      <c r="S68" s="45">
        <v>0</v>
      </c>
      <c r="T68" s="45">
        <v>1</v>
      </c>
      <c r="U68" s="45">
        <v>0</v>
      </c>
      <c r="V68" s="45">
        <v>0</v>
      </c>
      <c r="W68" s="45">
        <v>0</v>
      </c>
      <c r="X68" s="45">
        <v>0</v>
      </c>
      <c r="Y68" s="45">
        <v>0</v>
      </c>
      <c r="Z68" s="45">
        <v>0</v>
      </c>
      <c r="AA68" s="45">
        <v>0</v>
      </c>
      <c r="AB68" s="45">
        <v>0</v>
      </c>
      <c r="AC68" s="45">
        <v>0</v>
      </c>
      <c r="AD68" s="45">
        <v>1</v>
      </c>
      <c r="AE68" s="45">
        <v>1</v>
      </c>
      <c r="AF68" s="45">
        <v>0</v>
      </c>
      <c r="AG68" s="45">
        <v>0</v>
      </c>
      <c r="AH68" s="45">
        <v>13</v>
      </c>
      <c r="AI68" s="45">
        <v>14</v>
      </c>
      <c r="AJ68" s="45">
        <v>0</v>
      </c>
      <c r="AK68" s="46">
        <v>0</v>
      </c>
      <c r="AL68" s="46">
        <v>0</v>
      </c>
      <c r="AM68" s="46">
        <v>0</v>
      </c>
      <c r="AN68" s="46">
        <v>0</v>
      </c>
      <c r="AO68" s="46">
        <v>0</v>
      </c>
      <c r="AP68" s="46">
        <v>0</v>
      </c>
      <c r="AQ68" s="46">
        <v>0</v>
      </c>
      <c r="AR68" s="49">
        <f t="shared" si="10"/>
        <v>99.49664429530202</v>
      </c>
      <c r="AS68" s="49">
        <f t="shared" si="11"/>
        <v>98.65771812080537</v>
      </c>
      <c r="AT68" s="49">
        <f t="shared" si="12"/>
        <v>0</v>
      </c>
    </row>
    <row r="69" spans="1:46" ht="15" customHeight="1">
      <c r="A69" s="57" t="s">
        <v>99</v>
      </c>
      <c r="B69" s="40"/>
      <c r="C69" s="11">
        <f t="shared" si="13"/>
        <v>495</v>
      </c>
      <c r="D69" s="20">
        <f t="shared" si="14"/>
        <v>269</v>
      </c>
      <c r="E69" s="20">
        <f t="shared" si="15"/>
        <v>226</v>
      </c>
      <c r="F69" s="41">
        <v>245</v>
      </c>
      <c r="G69" s="41">
        <v>204</v>
      </c>
      <c r="H69" s="41">
        <v>5</v>
      </c>
      <c r="I69" s="41">
        <v>7</v>
      </c>
      <c r="J69" s="41">
        <v>9</v>
      </c>
      <c r="K69" s="41">
        <v>8</v>
      </c>
      <c r="L69" s="41">
        <v>0</v>
      </c>
      <c r="M69" s="41">
        <v>0</v>
      </c>
      <c r="N69" s="41">
        <v>0</v>
      </c>
      <c r="O69" s="41">
        <v>0</v>
      </c>
      <c r="P69" s="45">
        <v>3</v>
      </c>
      <c r="Q69" s="45">
        <v>0</v>
      </c>
      <c r="R69" s="45">
        <v>1</v>
      </c>
      <c r="S69" s="45">
        <v>0</v>
      </c>
      <c r="T69" s="45">
        <v>0</v>
      </c>
      <c r="U69" s="45">
        <v>4</v>
      </c>
      <c r="V69" s="45">
        <v>0</v>
      </c>
      <c r="W69" s="45">
        <v>1</v>
      </c>
      <c r="X69" s="45">
        <v>0</v>
      </c>
      <c r="Y69" s="45">
        <v>0</v>
      </c>
      <c r="Z69" s="45">
        <v>0</v>
      </c>
      <c r="AA69" s="45">
        <v>0</v>
      </c>
      <c r="AB69" s="45">
        <v>2</v>
      </c>
      <c r="AC69" s="45">
        <v>1</v>
      </c>
      <c r="AD69" s="45">
        <v>4</v>
      </c>
      <c r="AE69" s="45">
        <v>1</v>
      </c>
      <c r="AF69" s="45">
        <v>0</v>
      </c>
      <c r="AG69" s="45">
        <v>0</v>
      </c>
      <c r="AH69" s="45">
        <v>30</v>
      </c>
      <c r="AI69" s="45">
        <v>13</v>
      </c>
      <c r="AJ69" s="45">
        <v>1</v>
      </c>
      <c r="AK69" s="46">
        <v>0</v>
      </c>
      <c r="AL69" s="46">
        <v>0</v>
      </c>
      <c r="AM69" s="46">
        <v>0</v>
      </c>
      <c r="AN69" s="46">
        <v>0</v>
      </c>
      <c r="AO69" s="46">
        <v>0</v>
      </c>
      <c r="AP69" s="46">
        <v>0</v>
      </c>
      <c r="AQ69" s="46">
        <v>0</v>
      </c>
      <c r="AR69" s="49">
        <f t="shared" si="10"/>
        <v>97.37373737373738</v>
      </c>
      <c r="AS69" s="49">
        <f t="shared" si="11"/>
        <v>93.93939393939394</v>
      </c>
      <c r="AT69" s="49">
        <f t="shared" si="12"/>
        <v>0.8080808080808081</v>
      </c>
    </row>
    <row r="70" spans="1:46" ht="15" customHeight="1">
      <c r="A70" s="57" t="s">
        <v>100</v>
      </c>
      <c r="B70" s="40"/>
      <c r="C70" s="11">
        <f t="shared" si="13"/>
        <v>534</v>
      </c>
      <c r="D70" s="20">
        <f t="shared" si="14"/>
        <v>281</v>
      </c>
      <c r="E70" s="20">
        <f t="shared" si="15"/>
        <v>253</v>
      </c>
      <c r="F70" s="41">
        <v>271</v>
      </c>
      <c r="G70" s="41">
        <v>236</v>
      </c>
      <c r="H70" s="41">
        <v>0</v>
      </c>
      <c r="I70" s="41">
        <v>2</v>
      </c>
      <c r="J70" s="41">
        <v>2</v>
      </c>
      <c r="K70" s="41">
        <v>9</v>
      </c>
      <c r="L70" s="41">
        <v>0</v>
      </c>
      <c r="M70" s="41">
        <v>0</v>
      </c>
      <c r="N70" s="41">
        <v>0</v>
      </c>
      <c r="O70" s="41">
        <v>0</v>
      </c>
      <c r="P70" s="45">
        <v>0</v>
      </c>
      <c r="Q70" s="45">
        <v>0</v>
      </c>
      <c r="R70" s="45">
        <v>3</v>
      </c>
      <c r="S70" s="45">
        <v>0</v>
      </c>
      <c r="T70" s="45">
        <v>1</v>
      </c>
      <c r="U70" s="45">
        <v>0</v>
      </c>
      <c r="V70" s="45">
        <v>1</v>
      </c>
      <c r="W70" s="45">
        <v>0</v>
      </c>
      <c r="X70" s="45">
        <v>0</v>
      </c>
      <c r="Y70" s="45">
        <v>0</v>
      </c>
      <c r="Z70" s="45">
        <v>0</v>
      </c>
      <c r="AA70" s="45">
        <v>0</v>
      </c>
      <c r="AB70" s="45">
        <v>1</v>
      </c>
      <c r="AC70" s="45">
        <v>1</v>
      </c>
      <c r="AD70" s="45">
        <v>2</v>
      </c>
      <c r="AE70" s="45">
        <v>5</v>
      </c>
      <c r="AF70" s="45">
        <v>0</v>
      </c>
      <c r="AG70" s="45">
        <v>0</v>
      </c>
      <c r="AH70" s="45">
        <v>21</v>
      </c>
      <c r="AI70" s="45">
        <v>40</v>
      </c>
      <c r="AJ70" s="45">
        <v>0</v>
      </c>
      <c r="AK70" s="46">
        <v>0</v>
      </c>
      <c r="AL70" s="46">
        <v>0</v>
      </c>
      <c r="AM70" s="46">
        <v>0</v>
      </c>
      <c r="AN70" s="46">
        <v>0</v>
      </c>
      <c r="AO70" s="46">
        <v>0</v>
      </c>
      <c r="AP70" s="46">
        <v>0</v>
      </c>
      <c r="AQ70" s="46">
        <v>0</v>
      </c>
      <c r="AR70" s="49">
        <f t="shared" si="10"/>
        <v>97.94007490636703</v>
      </c>
      <c r="AS70" s="49">
        <f t="shared" si="11"/>
        <v>95.88014981273409</v>
      </c>
      <c r="AT70" s="49">
        <f t="shared" si="12"/>
        <v>0.37453183520599254</v>
      </c>
    </row>
    <row r="71" spans="1:46" ht="15" customHeight="1">
      <c r="A71" s="57" t="s">
        <v>101</v>
      </c>
      <c r="B71" s="40"/>
      <c r="C71" s="11">
        <f t="shared" si="13"/>
        <v>774</v>
      </c>
      <c r="D71" s="20">
        <f t="shared" si="14"/>
        <v>384</v>
      </c>
      <c r="E71" s="20">
        <f t="shared" si="15"/>
        <v>390</v>
      </c>
      <c r="F71" s="41">
        <v>368</v>
      </c>
      <c r="G71" s="41">
        <v>375</v>
      </c>
      <c r="H71" s="41">
        <v>4</v>
      </c>
      <c r="I71" s="41">
        <v>7</v>
      </c>
      <c r="J71" s="41">
        <v>1</v>
      </c>
      <c r="K71" s="41">
        <v>2</v>
      </c>
      <c r="L71" s="41">
        <v>0</v>
      </c>
      <c r="M71" s="41">
        <v>0</v>
      </c>
      <c r="N71" s="41">
        <v>0</v>
      </c>
      <c r="O71" s="41">
        <v>0</v>
      </c>
      <c r="P71" s="45">
        <v>0</v>
      </c>
      <c r="Q71" s="45">
        <v>0</v>
      </c>
      <c r="R71" s="45">
        <v>4</v>
      </c>
      <c r="S71" s="45">
        <v>3</v>
      </c>
      <c r="T71" s="45">
        <v>2</v>
      </c>
      <c r="U71" s="45">
        <v>1</v>
      </c>
      <c r="V71" s="45">
        <v>0</v>
      </c>
      <c r="W71" s="45">
        <v>0</v>
      </c>
      <c r="X71" s="45">
        <v>0</v>
      </c>
      <c r="Y71" s="45">
        <v>1</v>
      </c>
      <c r="Z71" s="45">
        <v>0</v>
      </c>
      <c r="AA71" s="45">
        <v>0</v>
      </c>
      <c r="AB71" s="45">
        <v>3</v>
      </c>
      <c r="AC71" s="45">
        <v>0</v>
      </c>
      <c r="AD71" s="45">
        <v>2</v>
      </c>
      <c r="AE71" s="45">
        <v>1</v>
      </c>
      <c r="AF71" s="45">
        <v>0</v>
      </c>
      <c r="AG71" s="45">
        <v>0</v>
      </c>
      <c r="AH71" s="45">
        <v>45</v>
      </c>
      <c r="AI71" s="45">
        <v>42</v>
      </c>
      <c r="AJ71" s="45">
        <v>0</v>
      </c>
      <c r="AK71" s="46">
        <v>0</v>
      </c>
      <c r="AL71" s="46">
        <v>0</v>
      </c>
      <c r="AM71" s="46">
        <v>0</v>
      </c>
      <c r="AN71" s="46">
        <v>0</v>
      </c>
      <c r="AO71" s="46">
        <v>0</v>
      </c>
      <c r="AP71" s="46">
        <v>0</v>
      </c>
      <c r="AQ71" s="46">
        <v>0</v>
      </c>
      <c r="AR71" s="49">
        <f t="shared" si="10"/>
        <v>98.70801033591732</v>
      </c>
      <c r="AS71" s="49">
        <f t="shared" si="11"/>
        <v>98.3204134366925</v>
      </c>
      <c r="AT71" s="49">
        <f t="shared" si="12"/>
        <v>0.3875968992248062</v>
      </c>
    </row>
    <row r="72" spans="1:46" ht="18.75" customHeight="1">
      <c r="A72" s="60" t="s">
        <v>102</v>
      </c>
      <c r="B72" s="40"/>
      <c r="C72" s="11"/>
      <c r="D72" s="20"/>
      <c r="E72" s="20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6"/>
      <c r="AL72" s="46"/>
      <c r="AM72" s="46"/>
      <c r="AN72" s="46"/>
      <c r="AO72" s="46"/>
      <c r="AP72" s="46"/>
      <c r="AQ72" s="46"/>
      <c r="AR72" s="49"/>
      <c r="AS72" s="49"/>
      <c r="AT72" s="49"/>
    </row>
    <row r="73" spans="1:46" ht="15" customHeight="1">
      <c r="A73" s="57" t="s">
        <v>103</v>
      </c>
      <c r="B73" s="40"/>
      <c r="C73" s="11">
        <f t="shared" si="13"/>
        <v>387</v>
      </c>
      <c r="D73" s="20">
        <f t="shared" si="14"/>
        <v>191</v>
      </c>
      <c r="E73" s="20">
        <f t="shared" si="15"/>
        <v>196</v>
      </c>
      <c r="F73" s="41">
        <v>184</v>
      </c>
      <c r="G73" s="41">
        <v>188</v>
      </c>
      <c r="H73" s="41">
        <v>4</v>
      </c>
      <c r="I73" s="41">
        <v>1</v>
      </c>
      <c r="J73" s="41">
        <v>1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5">
        <v>0</v>
      </c>
      <c r="Q73" s="45">
        <v>0</v>
      </c>
      <c r="R73" s="45">
        <v>1</v>
      </c>
      <c r="S73" s="45">
        <v>4</v>
      </c>
      <c r="T73" s="45">
        <v>0</v>
      </c>
      <c r="U73" s="45">
        <v>0</v>
      </c>
      <c r="V73" s="45">
        <v>0</v>
      </c>
      <c r="W73" s="45">
        <v>0</v>
      </c>
      <c r="X73" s="45">
        <v>0</v>
      </c>
      <c r="Y73" s="45">
        <v>0</v>
      </c>
      <c r="Z73" s="45">
        <v>0</v>
      </c>
      <c r="AA73" s="45">
        <v>0</v>
      </c>
      <c r="AB73" s="45">
        <v>0</v>
      </c>
      <c r="AC73" s="45">
        <v>2</v>
      </c>
      <c r="AD73" s="45">
        <v>1</v>
      </c>
      <c r="AE73" s="45">
        <v>1</v>
      </c>
      <c r="AF73" s="45">
        <v>0</v>
      </c>
      <c r="AG73" s="45">
        <v>0</v>
      </c>
      <c r="AH73" s="45">
        <v>5</v>
      </c>
      <c r="AI73" s="45">
        <v>6</v>
      </c>
      <c r="AJ73" s="45">
        <v>0</v>
      </c>
      <c r="AK73" s="46">
        <v>0</v>
      </c>
      <c r="AL73" s="46">
        <v>0</v>
      </c>
      <c r="AM73" s="46">
        <v>0</v>
      </c>
      <c r="AN73" s="46">
        <v>0</v>
      </c>
      <c r="AO73" s="46">
        <v>0</v>
      </c>
      <c r="AP73" s="46">
        <v>0</v>
      </c>
      <c r="AQ73" s="46">
        <v>0</v>
      </c>
      <c r="AR73" s="49">
        <f t="shared" si="10"/>
        <v>98.96640826873386</v>
      </c>
      <c r="AS73" s="49">
        <f t="shared" si="11"/>
        <v>98.70801033591732</v>
      </c>
      <c r="AT73" s="49">
        <f t="shared" si="12"/>
        <v>0.516795865633075</v>
      </c>
    </row>
    <row r="74" spans="1:2" ht="18.75" customHeight="1">
      <c r="A74" s="60" t="s">
        <v>104</v>
      </c>
      <c r="B74" s="40"/>
    </row>
    <row r="75" spans="1:46" ht="15" customHeight="1">
      <c r="A75" s="57" t="s">
        <v>105</v>
      </c>
      <c r="B75" s="40"/>
      <c r="C75" s="11">
        <f t="shared" si="13"/>
        <v>302</v>
      </c>
      <c r="D75" s="20">
        <f t="shared" si="14"/>
        <v>151</v>
      </c>
      <c r="E75" s="20">
        <f t="shared" si="15"/>
        <v>151</v>
      </c>
      <c r="F75" s="41">
        <v>141</v>
      </c>
      <c r="G75" s="41">
        <v>148</v>
      </c>
      <c r="H75" s="41">
        <v>0</v>
      </c>
      <c r="I75" s="41">
        <v>1</v>
      </c>
      <c r="J75" s="41">
        <v>1</v>
      </c>
      <c r="K75" s="41">
        <v>2</v>
      </c>
      <c r="L75" s="41">
        <v>0</v>
      </c>
      <c r="M75" s="41">
        <v>0</v>
      </c>
      <c r="N75" s="41">
        <v>0</v>
      </c>
      <c r="O75" s="41">
        <v>0</v>
      </c>
      <c r="P75" s="45">
        <v>1</v>
      </c>
      <c r="Q75" s="45">
        <v>0</v>
      </c>
      <c r="R75" s="45">
        <v>1</v>
      </c>
      <c r="S75" s="45">
        <v>0</v>
      </c>
      <c r="T75" s="45">
        <v>0</v>
      </c>
      <c r="U75" s="45">
        <v>0</v>
      </c>
      <c r="V75" s="45">
        <v>0</v>
      </c>
      <c r="W75" s="45">
        <v>0</v>
      </c>
      <c r="X75" s="45">
        <v>0</v>
      </c>
      <c r="Y75" s="45">
        <v>0</v>
      </c>
      <c r="Z75" s="45">
        <v>0</v>
      </c>
      <c r="AA75" s="45">
        <v>0</v>
      </c>
      <c r="AB75" s="45">
        <v>5</v>
      </c>
      <c r="AC75" s="45">
        <v>0</v>
      </c>
      <c r="AD75" s="45">
        <v>2</v>
      </c>
      <c r="AE75" s="45">
        <v>0</v>
      </c>
      <c r="AF75" s="45">
        <v>0</v>
      </c>
      <c r="AG75" s="45">
        <v>0</v>
      </c>
      <c r="AH75" s="45">
        <v>22</v>
      </c>
      <c r="AI75" s="45">
        <v>21</v>
      </c>
      <c r="AJ75" s="45">
        <v>0</v>
      </c>
      <c r="AK75" s="46">
        <v>0</v>
      </c>
      <c r="AL75" s="46">
        <v>0</v>
      </c>
      <c r="AM75" s="46">
        <v>0</v>
      </c>
      <c r="AN75" s="46">
        <v>0</v>
      </c>
      <c r="AO75" s="46">
        <v>0</v>
      </c>
      <c r="AP75" s="46">
        <v>0</v>
      </c>
      <c r="AQ75" s="46">
        <v>0</v>
      </c>
      <c r="AR75" s="49">
        <f t="shared" si="10"/>
        <v>97.68211920529801</v>
      </c>
      <c r="AS75" s="49">
        <f t="shared" si="11"/>
        <v>96.68874172185431</v>
      </c>
      <c r="AT75" s="49">
        <f t="shared" si="12"/>
        <v>1.6556291390728477</v>
      </c>
    </row>
    <row r="76" spans="1:46" ht="15" customHeight="1">
      <c r="A76" s="57" t="s">
        <v>106</v>
      </c>
      <c r="B76" s="40"/>
      <c r="C76" s="11">
        <f>SUM(D76:E76)</f>
        <v>371</v>
      </c>
      <c r="D76" s="20">
        <f>SUM(F76,H76,J76,L76,N76,P76,R76,T76,V76,X76,Z76,AB76,AD76,AF76)</f>
        <v>187</v>
      </c>
      <c r="E76" s="20">
        <f>SUM(G76,I76,K76,M76,O76,Q76,S76,U76,W76,Y76,AA76,AC76,AE76,AG76)</f>
        <v>184</v>
      </c>
      <c r="F76" s="41">
        <v>176</v>
      </c>
      <c r="G76" s="41">
        <v>174</v>
      </c>
      <c r="H76" s="41">
        <v>1</v>
      </c>
      <c r="I76" s="41">
        <v>2</v>
      </c>
      <c r="J76" s="41">
        <v>4</v>
      </c>
      <c r="K76" s="41">
        <v>4</v>
      </c>
      <c r="L76" s="41">
        <v>0</v>
      </c>
      <c r="M76" s="41">
        <v>0</v>
      </c>
      <c r="N76" s="41">
        <v>0</v>
      </c>
      <c r="O76" s="41">
        <v>0</v>
      </c>
      <c r="P76" s="45">
        <v>1</v>
      </c>
      <c r="Q76" s="45">
        <v>0</v>
      </c>
      <c r="R76" s="45">
        <v>2</v>
      </c>
      <c r="S76" s="45">
        <v>2</v>
      </c>
      <c r="T76" s="45">
        <v>0</v>
      </c>
      <c r="U76" s="45">
        <v>0</v>
      </c>
      <c r="V76" s="45">
        <v>0</v>
      </c>
      <c r="W76" s="45">
        <v>0</v>
      </c>
      <c r="X76" s="45">
        <v>0</v>
      </c>
      <c r="Y76" s="45">
        <v>0</v>
      </c>
      <c r="Z76" s="45">
        <v>0</v>
      </c>
      <c r="AA76" s="45">
        <v>0</v>
      </c>
      <c r="AB76" s="45">
        <v>0</v>
      </c>
      <c r="AC76" s="45">
        <v>1</v>
      </c>
      <c r="AD76" s="45">
        <v>3</v>
      </c>
      <c r="AE76" s="45">
        <v>1</v>
      </c>
      <c r="AF76" s="45">
        <v>0</v>
      </c>
      <c r="AG76" s="45">
        <v>0</v>
      </c>
      <c r="AH76" s="45">
        <v>6</v>
      </c>
      <c r="AI76" s="45">
        <v>5</v>
      </c>
      <c r="AJ76" s="45">
        <v>0</v>
      </c>
      <c r="AK76" s="46">
        <v>0</v>
      </c>
      <c r="AL76" s="46">
        <v>0</v>
      </c>
      <c r="AM76" s="46">
        <v>0</v>
      </c>
      <c r="AN76" s="46">
        <v>0</v>
      </c>
      <c r="AO76" s="46">
        <v>0</v>
      </c>
      <c r="AP76" s="46">
        <v>0</v>
      </c>
      <c r="AQ76" s="46">
        <v>0</v>
      </c>
      <c r="AR76" s="49">
        <f>(F76+G76+H76+I76+J76+K76+L76+M76+N76+O76+P76+Q76+R76+S76)/C76*100</f>
        <v>98.6522911051213</v>
      </c>
      <c r="AS76" s="49">
        <f>(F76+G76+H76+I76+N76+O76+L76+M76+P76+Q76+R76+S76)/C76*100</f>
        <v>96.49595687331536</v>
      </c>
      <c r="AT76" s="49">
        <f>(AB76+AC76+AJ76+AK76+AL76+AM76+AN76+AO76+AP76+AQ76)/C76*100</f>
        <v>0.2695417789757413</v>
      </c>
    </row>
    <row r="77" spans="1:46" ht="15" customHeight="1">
      <c r="A77" s="57" t="s">
        <v>107</v>
      </c>
      <c r="B77" s="40"/>
      <c r="C77" s="11">
        <f aca="true" t="shared" si="16" ref="C77:C82">SUM(D77:E77)</f>
        <v>159</v>
      </c>
      <c r="D77" s="20">
        <f aca="true" t="shared" si="17" ref="D77:D82">SUM(F77,H77,J77,L77,N77,P77,R77,T77,V77,X77,Z77,AB77,AD77,AF77)</f>
        <v>80</v>
      </c>
      <c r="E77" s="20">
        <f aca="true" t="shared" si="18" ref="E77:E82">SUM(G77,I77,K77,M77,O77,Q77,S77,U77,W77,Y77,AA77,AC77,AE77,AG77)</f>
        <v>79</v>
      </c>
      <c r="F77" s="41">
        <v>73</v>
      </c>
      <c r="G77" s="41">
        <v>77</v>
      </c>
      <c r="H77" s="41">
        <v>1</v>
      </c>
      <c r="I77" s="41">
        <v>1</v>
      </c>
      <c r="J77" s="41">
        <v>3</v>
      </c>
      <c r="K77" s="41">
        <v>1</v>
      </c>
      <c r="L77" s="41">
        <v>0</v>
      </c>
      <c r="M77" s="41">
        <v>0</v>
      </c>
      <c r="N77" s="41">
        <v>0</v>
      </c>
      <c r="O77" s="41">
        <v>0</v>
      </c>
      <c r="P77" s="45">
        <v>0</v>
      </c>
      <c r="Q77" s="45">
        <v>0</v>
      </c>
      <c r="R77" s="45">
        <v>1</v>
      </c>
      <c r="S77" s="45">
        <v>0</v>
      </c>
      <c r="T77" s="45">
        <v>0</v>
      </c>
      <c r="U77" s="45">
        <v>0</v>
      </c>
      <c r="V77" s="45">
        <v>0</v>
      </c>
      <c r="W77" s="45">
        <v>0</v>
      </c>
      <c r="X77" s="45">
        <v>0</v>
      </c>
      <c r="Y77" s="45">
        <v>0</v>
      </c>
      <c r="Z77" s="45">
        <v>0</v>
      </c>
      <c r="AA77" s="45">
        <v>0</v>
      </c>
      <c r="AB77" s="45">
        <v>1</v>
      </c>
      <c r="AC77" s="45">
        <v>0</v>
      </c>
      <c r="AD77" s="45">
        <v>1</v>
      </c>
      <c r="AE77" s="45">
        <v>0</v>
      </c>
      <c r="AF77" s="45">
        <v>0</v>
      </c>
      <c r="AG77" s="45">
        <v>0</v>
      </c>
      <c r="AH77" s="45">
        <v>1</v>
      </c>
      <c r="AI77" s="45">
        <v>0</v>
      </c>
      <c r="AJ77" s="45">
        <v>0</v>
      </c>
      <c r="AK77" s="46">
        <v>0</v>
      </c>
      <c r="AL77" s="46">
        <v>0</v>
      </c>
      <c r="AM77" s="46">
        <v>0</v>
      </c>
      <c r="AN77" s="46">
        <v>0</v>
      </c>
      <c r="AO77" s="46">
        <v>0</v>
      </c>
      <c r="AP77" s="46">
        <v>0</v>
      </c>
      <c r="AQ77" s="46">
        <v>0</v>
      </c>
      <c r="AR77" s="49">
        <f t="shared" si="10"/>
        <v>98.74213836477988</v>
      </c>
      <c r="AS77" s="49">
        <f t="shared" si="11"/>
        <v>96.22641509433963</v>
      </c>
      <c r="AT77" s="49">
        <f t="shared" si="12"/>
        <v>0.628930817610063</v>
      </c>
    </row>
    <row r="78" spans="1:2" ht="18.75" customHeight="1">
      <c r="A78" s="60" t="s">
        <v>108</v>
      </c>
      <c r="B78" s="40"/>
    </row>
    <row r="79" spans="1:46" ht="15" customHeight="1">
      <c r="A79" s="57" t="s">
        <v>109</v>
      </c>
      <c r="B79" s="40"/>
      <c r="C79" s="11">
        <f t="shared" si="16"/>
        <v>122</v>
      </c>
      <c r="D79" s="20">
        <f t="shared" si="17"/>
        <v>69</v>
      </c>
      <c r="E79" s="20">
        <f t="shared" si="18"/>
        <v>53</v>
      </c>
      <c r="F79" s="41">
        <v>67</v>
      </c>
      <c r="G79" s="41">
        <v>49</v>
      </c>
      <c r="H79" s="41">
        <v>0</v>
      </c>
      <c r="I79" s="41">
        <v>0</v>
      </c>
      <c r="J79" s="41">
        <v>1</v>
      </c>
      <c r="K79" s="41">
        <v>2</v>
      </c>
      <c r="L79" s="41">
        <v>0</v>
      </c>
      <c r="M79" s="41">
        <v>0</v>
      </c>
      <c r="N79" s="41">
        <v>0</v>
      </c>
      <c r="O79" s="41">
        <v>0</v>
      </c>
      <c r="P79" s="45">
        <v>0</v>
      </c>
      <c r="Q79" s="45">
        <v>0</v>
      </c>
      <c r="R79" s="45">
        <v>0</v>
      </c>
      <c r="S79" s="45">
        <v>0</v>
      </c>
      <c r="T79" s="45">
        <v>0</v>
      </c>
      <c r="U79" s="45">
        <v>0</v>
      </c>
      <c r="V79" s="45">
        <v>0</v>
      </c>
      <c r="W79" s="45">
        <v>0</v>
      </c>
      <c r="X79" s="45">
        <v>0</v>
      </c>
      <c r="Y79" s="45">
        <v>1</v>
      </c>
      <c r="Z79" s="45">
        <v>0</v>
      </c>
      <c r="AA79" s="45">
        <v>0</v>
      </c>
      <c r="AB79" s="45">
        <v>0</v>
      </c>
      <c r="AC79" s="45">
        <v>0</v>
      </c>
      <c r="AD79" s="45">
        <v>1</v>
      </c>
      <c r="AE79" s="45">
        <v>1</v>
      </c>
      <c r="AF79" s="45">
        <v>0</v>
      </c>
      <c r="AG79" s="45">
        <v>0</v>
      </c>
      <c r="AH79" s="45">
        <v>2</v>
      </c>
      <c r="AI79" s="45">
        <v>3</v>
      </c>
      <c r="AJ79" s="45">
        <v>0</v>
      </c>
      <c r="AK79" s="46">
        <v>0</v>
      </c>
      <c r="AL79" s="46">
        <v>0</v>
      </c>
      <c r="AM79" s="46">
        <v>0</v>
      </c>
      <c r="AN79" s="46">
        <v>0</v>
      </c>
      <c r="AO79" s="46">
        <v>1</v>
      </c>
      <c r="AP79" s="46">
        <v>0</v>
      </c>
      <c r="AQ79" s="46">
        <v>0</v>
      </c>
      <c r="AR79" s="49">
        <f t="shared" si="10"/>
        <v>97.54098360655738</v>
      </c>
      <c r="AS79" s="49">
        <f t="shared" si="11"/>
        <v>95.08196721311475</v>
      </c>
      <c r="AT79" s="49">
        <f t="shared" si="12"/>
        <v>0.819672131147541</v>
      </c>
    </row>
    <row r="80" spans="1:46" ht="15" customHeight="1">
      <c r="A80" s="57" t="s">
        <v>110</v>
      </c>
      <c r="B80" s="40"/>
      <c r="C80" s="11">
        <f t="shared" si="16"/>
        <v>258</v>
      </c>
      <c r="D80" s="20">
        <f t="shared" si="17"/>
        <v>91</v>
      </c>
      <c r="E80" s="20">
        <f t="shared" si="18"/>
        <v>167</v>
      </c>
      <c r="F80" s="41">
        <v>88</v>
      </c>
      <c r="G80" s="41">
        <v>156</v>
      </c>
      <c r="H80" s="41">
        <v>1</v>
      </c>
      <c r="I80" s="41">
        <v>3</v>
      </c>
      <c r="J80" s="41">
        <v>0</v>
      </c>
      <c r="K80" s="41">
        <v>4</v>
      </c>
      <c r="L80" s="41">
        <v>0</v>
      </c>
      <c r="M80" s="41">
        <v>0</v>
      </c>
      <c r="N80" s="41">
        <v>0</v>
      </c>
      <c r="O80" s="41">
        <v>0</v>
      </c>
      <c r="P80" s="45">
        <v>0</v>
      </c>
      <c r="Q80" s="45">
        <v>0</v>
      </c>
      <c r="R80" s="45">
        <v>1</v>
      </c>
      <c r="S80" s="45">
        <v>0</v>
      </c>
      <c r="T80" s="45">
        <v>0</v>
      </c>
      <c r="U80" s="45">
        <v>0</v>
      </c>
      <c r="V80" s="45">
        <v>0</v>
      </c>
      <c r="W80" s="45">
        <v>0</v>
      </c>
      <c r="X80" s="45">
        <v>0</v>
      </c>
      <c r="Y80" s="45">
        <v>0</v>
      </c>
      <c r="Z80" s="45">
        <v>0</v>
      </c>
      <c r="AA80" s="45">
        <v>0</v>
      </c>
      <c r="AB80" s="45">
        <v>1</v>
      </c>
      <c r="AC80" s="45">
        <v>0</v>
      </c>
      <c r="AD80" s="45">
        <v>0</v>
      </c>
      <c r="AE80" s="45">
        <v>4</v>
      </c>
      <c r="AF80" s="45">
        <v>0</v>
      </c>
      <c r="AG80" s="45">
        <v>0</v>
      </c>
      <c r="AH80" s="45">
        <v>1</v>
      </c>
      <c r="AI80" s="45">
        <v>5</v>
      </c>
      <c r="AJ80" s="45">
        <v>0</v>
      </c>
      <c r="AK80" s="46">
        <v>0</v>
      </c>
      <c r="AL80" s="46">
        <v>0</v>
      </c>
      <c r="AM80" s="46">
        <v>0</v>
      </c>
      <c r="AN80" s="46">
        <v>0</v>
      </c>
      <c r="AO80" s="46">
        <v>0</v>
      </c>
      <c r="AP80" s="46">
        <v>0</v>
      </c>
      <c r="AQ80" s="46">
        <v>0</v>
      </c>
      <c r="AR80" s="49">
        <f t="shared" si="10"/>
        <v>98.06201550387597</v>
      </c>
      <c r="AS80" s="49">
        <f t="shared" si="11"/>
        <v>96.51162790697676</v>
      </c>
      <c r="AT80" s="49">
        <f t="shared" si="12"/>
        <v>0.3875968992248062</v>
      </c>
    </row>
    <row r="81" spans="1:46" ht="15" customHeight="1">
      <c r="A81" s="57" t="s">
        <v>111</v>
      </c>
      <c r="B81" s="40"/>
      <c r="C81" s="11">
        <f t="shared" si="16"/>
        <v>421</v>
      </c>
      <c r="D81" s="20">
        <f t="shared" si="17"/>
        <v>196</v>
      </c>
      <c r="E81" s="20">
        <f t="shared" si="18"/>
        <v>225</v>
      </c>
      <c r="F81" s="41">
        <v>190</v>
      </c>
      <c r="G81" s="41">
        <v>219</v>
      </c>
      <c r="H81" s="41">
        <v>2</v>
      </c>
      <c r="I81" s="41">
        <v>0</v>
      </c>
      <c r="J81" s="41">
        <v>0</v>
      </c>
      <c r="K81" s="41">
        <v>3</v>
      </c>
      <c r="L81" s="41">
        <v>0</v>
      </c>
      <c r="M81" s="41">
        <v>0</v>
      </c>
      <c r="N81" s="41">
        <v>0</v>
      </c>
      <c r="O81" s="41">
        <v>0</v>
      </c>
      <c r="P81" s="45">
        <v>0</v>
      </c>
      <c r="Q81" s="45">
        <v>0</v>
      </c>
      <c r="R81" s="45">
        <v>4</v>
      </c>
      <c r="S81" s="45">
        <v>0</v>
      </c>
      <c r="T81" s="45">
        <v>0</v>
      </c>
      <c r="U81" s="45">
        <v>1</v>
      </c>
      <c r="V81" s="45">
        <v>0</v>
      </c>
      <c r="W81" s="45">
        <v>0</v>
      </c>
      <c r="X81" s="45">
        <v>0</v>
      </c>
      <c r="Y81" s="45">
        <v>0</v>
      </c>
      <c r="Z81" s="45">
        <v>0</v>
      </c>
      <c r="AA81" s="45">
        <v>0</v>
      </c>
      <c r="AB81" s="45">
        <v>0</v>
      </c>
      <c r="AC81" s="45">
        <v>0</v>
      </c>
      <c r="AD81" s="45">
        <v>0</v>
      </c>
      <c r="AE81" s="45">
        <v>2</v>
      </c>
      <c r="AF81" s="45">
        <v>0</v>
      </c>
      <c r="AG81" s="45">
        <v>0</v>
      </c>
      <c r="AH81" s="45">
        <v>2</v>
      </c>
      <c r="AI81" s="45">
        <v>2</v>
      </c>
      <c r="AJ81" s="45">
        <v>0</v>
      </c>
      <c r="AK81" s="46">
        <v>0</v>
      </c>
      <c r="AL81" s="46">
        <v>0</v>
      </c>
      <c r="AM81" s="46">
        <v>0</v>
      </c>
      <c r="AN81" s="46">
        <v>0</v>
      </c>
      <c r="AO81" s="46">
        <v>0</v>
      </c>
      <c r="AP81" s="46">
        <v>0</v>
      </c>
      <c r="AQ81" s="46">
        <v>0</v>
      </c>
      <c r="AR81" s="49">
        <f t="shared" si="10"/>
        <v>99.2874109263658</v>
      </c>
      <c r="AS81" s="49">
        <f t="shared" si="11"/>
        <v>98.57482185273159</v>
      </c>
      <c r="AT81" s="49">
        <f t="shared" si="12"/>
        <v>0</v>
      </c>
    </row>
    <row r="82" spans="1:46" ht="15" customHeight="1">
      <c r="A82" s="57" t="s">
        <v>112</v>
      </c>
      <c r="B82" s="40"/>
      <c r="C82" s="11">
        <f t="shared" si="16"/>
        <v>243</v>
      </c>
      <c r="D82" s="20">
        <f t="shared" si="17"/>
        <v>138</v>
      </c>
      <c r="E82" s="20">
        <f t="shared" si="18"/>
        <v>105</v>
      </c>
      <c r="F82" s="41">
        <v>133</v>
      </c>
      <c r="G82" s="41">
        <v>100</v>
      </c>
      <c r="H82" s="41">
        <v>1</v>
      </c>
      <c r="I82" s="41">
        <v>0</v>
      </c>
      <c r="J82" s="41">
        <v>0</v>
      </c>
      <c r="K82" s="41">
        <v>2</v>
      </c>
      <c r="L82" s="41">
        <v>0</v>
      </c>
      <c r="M82" s="41">
        <v>0</v>
      </c>
      <c r="N82" s="41">
        <v>0</v>
      </c>
      <c r="O82" s="41">
        <v>0</v>
      </c>
      <c r="P82" s="45">
        <v>0</v>
      </c>
      <c r="Q82" s="45">
        <v>0</v>
      </c>
      <c r="R82" s="45">
        <v>1</v>
      </c>
      <c r="S82" s="45">
        <v>1</v>
      </c>
      <c r="T82" s="45">
        <v>0</v>
      </c>
      <c r="U82" s="45">
        <v>0</v>
      </c>
      <c r="V82" s="45">
        <v>0</v>
      </c>
      <c r="W82" s="45">
        <v>0</v>
      </c>
      <c r="X82" s="45">
        <v>0</v>
      </c>
      <c r="Y82" s="45">
        <v>0</v>
      </c>
      <c r="Z82" s="45">
        <v>0</v>
      </c>
      <c r="AA82" s="45">
        <v>0</v>
      </c>
      <c r="AB82" s="45">
        <v>0</v>
      </c>
      <c r="AC82" s="45">
        <v>0</v>
      </c>
      <c r="AD82" s="45">
        <v>3</v>
      </c>
      <c r="AE82" s="45">
        <v>2</v>
      </c>
      <c r="AF82" s="45">
        <v>0</v>
      </c>
      <c r="AG82" s="45">
        <v>0</v>
      </c>
      <c r="AH82" s="45">
        <v>1</v>
      </c>
      <c r="AI82" s="45">
        <v>4</v>
      </c>
      <c r="AJ82" s="45">
        <v>0</v>
      </c>
      <c r="AK82" s="46">
        <v>0</v>
      </c>
      <c r="AL82" s="46">
        <v>0</v>
      </c>
      <c r="AM82" s="46">
        <v>0</v>
      </c>
      <c r="AN82" s="46">
        <v>0</v>
      </c>
      <c r="AO82" s="46">
        <v>0</v>
      </c>
      <c r="AP82" s="46">
        <v>0</v>
      </c>
      <c r="AQ82" s="46">
        <v>0</v>
      </c>
      <c r="AR82" s="49">
        <f t="shared" si="10"/>
        <v>97.94238683127571</v>
      </c>
      <c r="AS82" s="49">
        <f t="shared" si="11"/>
        <v>97.11934156378601</v>
      </c>
      <c r="AT82" s="49">
        <f t="shared" si="12"/>
        <v>0</v>
      </c>
    </row>
    <row r="83" spans="1:46" ht="15" customHeight="1">
      <c r="A83" s="57" t="s">
        <v>113</v>
      </c>
      <c r="B83" s="40"/>
      <c r="C83" s="11">
        <f>SUM(D83:E83)</f>
        <v>282</v>
      </c>
      <c r="D83" s="20">
        <f>SUM(F83,H83,J83,L83,N83,P83,R83,T83,V83,X83,Z83,AB83,AD83,AF83)</f>
        <v>131</v>
      </c>
      <c r="E83" s="20">
        <f>SUM(G83,I83,K83,M83,O83,Q83,S83,U83,W83,Y83,AA83,AC83,AE83,AG83)</f>
        <v>151</v>
      </c>
      <c r="F83" s="41">
        <v>122</v>
      </c>
      <c r="G83" s="41">
        <v>147</v>
      </c>
      <c r="H83" s="41">
        <v>6</v>
      </c>
      <c r="I83" s="41">
        <v>2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  <c r="U83" s="45">
        <v>1</v>
      </c>
      <c r="V83" s="45">
        <v>0</v>
      </c>
      <c r="W83" s="45">
        <v>0</v>
      </c>
      <c r="X83" s="45">
        <v>0</v>
      </c>
      <c r="Y83" s="45">
        <v>0</v>
      </c>
      <c r="Z83" s="45">
        <v>0</v>
      </c>
      <c r="AA83" s="45">
        <v>0</v>
      </c>
      <c r="AB83" s="45">
        <v>2</v>
      </c>
      <c r="AC83" s="45">
        <v>1</v>
      </c>
      <c r="AD83" s="45">
        <v>1</v>
      </c>
      <c r="AE83" s="45">
        <v>0</v>
      </c>
      <c r="AF83" s="45">
        <v>0</v>
      </c>
      <c r="AG83" s="45">
        <v>0</v>
      </c>
      <c r="AH83" s="45">
        <v>2</v>
      </c>
      <c r="AI83" s="45">
        <v>3</v>
      </c>
      <c r="AJ83" s="45">
        <v>0</v>
      </c>
      <c r="AK83" s="46">
        <v>0</v>
      </c>
      <c r="AL83" s="46">
        <v>0</v>
      </c>
      <c r="AM83" s="46">
        <v>0</v>
      </c>
      <c r="AN83" s="46">
        <v>0</v>
      </c>
      <c r="AO83" s="46">
        <v>0</v>
      </c>
      <c r="AP83" s="46">
        <v>0</v>
      </c>
      <c r="AQ83" s="46">
        <v>0</v>
      </c>
      <c r="AR83" s="49">
        <f>(F83+G83+H83+I83+J83+K83+L83+M83+N83+O83+P83+Q83+R83+S83)/C83*100</f>
        <v>98.22695035460993</v>
      </c>
      <c r="AS83" s="49">
        <f>(F83+G83+H83+I83+N83+O83+L83+M83+P83+Q83+R83+S83)/C83*100</f>
        <v>98.22695035460993</v>
      </c>
      <c r="AT83" s="49">
        <f>(AB83+AC83+AJ83+AK83+AL83+AM83+AN83+AO83+AP83+AQ83)/C83*100</f>
        <v>1.0638297872340425</v>
      </c>
    </row>
    <row r="84" spans="1:46" ht="15" customHeight="1">
      <c r="A84" s="57" t="s">
        <v>114</v>
      </c>
      <c r="B84" s="40"/>
      <c r="C84" s="11">
        <f>SUM(D84:E84)</f>
        <v>163</v>
      </c>
      <c r="D84" s="20">
        <f aca="true" t="shared" si="19" ref="D84:E88">SUM(F84,H84,J84,L84,N84,P84,R84,T84,V84,X84,Z84,AB84,AD84,AF84)</f>
        <v>86</v>
      </c>
      <c r="E84" s="20">
        <f t="shared" si="19"/>
        <v>77</v>
      </c>
      <c r="F84" s="41">
        <v>82</v>
      </c>
      <c r="G84" s="41">
        <v>77</v>
      </c>
      <c r="H84" s="41">
        <v>0</v>
      </c>
      <c r="I84" s="41">
        <v>0</v>
      </c>
      <c r="J84" s="41">
        <v>3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5">
        <v>0</v>
      </c>
      <c r="Q84" s="45">
        <v>0</v>
      </c>
      <c r="R84" s="45">
        <v>0</v>
      </c>
      <c r="S84" s="45">
        <v>0</v>
      </c>
      <c r="T84" s="45">
        <v>0</v>
      </c>
      <c r="U84" s="45">
        <v>0</v>
      </c>
      <c r="V84" s="45">
        <v>0</v>
      </c>
      <c r="W84" s="45">
        <v>0</v>
      </c>
      <c r="X84" s="45">
        <v>0</v>
      </c>
      <c r="Y84" s="45">
        <v>0</v>
      </c>
      <c r="Z84" s="45">
        <v>0</v>
      </c>
      <c r="AA84" s="45">
        <v>0</v>
      </c>
      <c r="AB84" s="45">
        <v>0</v>
      </c>
      <c r="AC84" s="45">
        <v>0</v>
      </c>
      <c r="AD84" s="45">
        <v>1</v>
      </c>
      <c r="AE84" s="45">
        <v>0</v>
      </c>
      <c r="AF84" s="45">
        <v>0</v>
      </c>
      <c r="AG84" s="45">
        <v>0</v>
      </c>
      <c r="AH84" s="45">
        <v>5</v>
      </c>
      <c r="AI84" s="45">
        <v>2</v>
      </c>
      <c r="AJ84" s="45">
        <v>0</v>
      </c>
      <c r="AK84" s="46">
        <v>0</v>
      </c>
      <c r="AL84" s="46">
        <v>0</v>
      </c>
      <c r="AM84" s="46">
        <v>0</v>
      </c>
      <c r="AN84" s="46">
        <v>0</v>
      </c>
      <c r="AO84" s="46">
        <v>0</v>
      </c>
      <c r="AP84" s="46">
        <v>0</v>
      </c>
      <c r="AQ84" s="46">
        <v>0</v>
      </c>
      <c r="AR84" s="49">
        <f t="shared" si="10"/>
        <v>99.38650306748467</v>
      </c>
      <c r="AS84" s="49">
        <f t="shared" si="11"/>
        <v>97.54601226993866</v>
      </c>
      <c r="AT84" s="49">
        <f t="shared" si="12"/>
        <v>0</v>
      </c>
    </row>
    <row r="85" spans="1:46" ht="15" customHeight="1">
      <c r="A85" s="57" t="s">
        <v>115</v>
      </c>
      <c r="B85" s="40"/>
      <c r="C85" s="11">
        <f>SUM(D85:E85)</f>
        <v>162</v>
      </c>
      <c r="D85" s="20">
        <f t="shared" si="19"/>
        <v>85</v>
      </c>
      <c r="E85" s="20">
        <f t="shared" si="19"/>
        <v>77</v>
      </c>
      <c r="F85" s="41">
        <v>81</v>
      </c>
      <c r="G85" s="41">
        <v>75</v>
      </c>
      <c r="H85" s="41">
        <v>1</v>
      </c>
      <c r="I85" s="41">
        <v>1</v>
      </c>
      <c r="J85" s="41">
        <v>1</v>
      </c>
      <c r="K85" s="41">
        <v>1</v>
      </c>
      <c r="L85" s="41">
        <v>0</v>
      </c>
      <c r="M85" s="41">
        <v>0</v>
      </c>
      <c r="N85" s="41">
        <v>0</v>
      </c>
      <c r="O85" s="41">
        <v>0</v>
      </c>
      <c r="P85" s="45">
        <v>0</v>
      </c>
      <c r="Q85" s="45">
        <v>0</v>
      </c>
      <c r="R85" s="45">
        <v>1</v>
      </c>
      <c r="S85" s="45">
        <v>0</v>
      </c>
      <c r="T85" s="45">
        <v>0</v>
      </c>
      <c r="U85" s="45">
        <v>0</v>
      </c>
      <c r="V85" s="45">
        <v>0</v>
      </c>
      <c r="W85" s="45">
        <v>0</v>
      </c>
      <c r="X85" s="45">
        <v>0</v>
      </c>
      <c r="Y85" s="45">
        <v>0</v>
      </c>
      <c r="Z85" s="45">
        <v>0</v>
      </c>
      <c r="AA85" s="45">
        <v>0</v>
      </c>
      <c r="AB85" s="45">
        <v>1</v>
      </c>
      <c r="AC85" s="45">
        <v>0</v>
      </c>
      <c r="AD85" s="45">
        <v>0</v>
      </c>
      <c r="AE85" s="45">
        <v>0</v>
      </c>
      <c r="AF85" s="45">
        <v>0</v>
      </c>
      <c r="AG85" s="45">
        <v>0</v>
      </c>
      <c r="AH85" s="45">
        <v>0</v>
      </c>
      <c r="AI85" s="45">
        <v>1</v>
      </c>
      <c r="AJ85" s="45">
        <v>0</v>
      </c>
      <c r="AK85" s="46">
        <v>0</v>
      </c>
      <c r="AL85" s="46">
        <v>0</v>
      </c>
      <c r="AM85" s="46">
        <v>0</v>
      </c>
      <c r="AN85" s="46">
        <v>0</v>
      </c>
      <c r="AO85" s="46">
        <v>0</v>
      </c>
      <c r="AP85" s="46">
        <v>0</v>
      </c>
      <c r="AQ85" s="46">
        <v>0</v>
      </c>
      <c r="AR85" s="49">
        <f t="shared" si="10"/>
        <v>99.38271604938271</v>
      </c>
      <c r="AS85" s="49">
        <f t="shared" si="11"/>
        <v>98.14814814814815</v>
      </c>
      <c r="AT85" s="49">
        <f t="shared" si="12"/>
        <v>0.6172839506172839</v>
      </c>
    </row>
    <row r="86" spans="1:2" ht="18.75" customHeight="1">
      <c r="A86" s="60" t="s">
        <v>116</v>
      </c>
      <c r="B86" s="40"/>
    </row>
    <row r="87" spans="1:46" ht="15" customHeight="1">
      <c r="A87" s="57" t="s">
        <v>117</v>
      </c>
      <c r="B87" s="40"/>
      <c r="C87" s="11">
        <f>SUM(D87:E87)</f>
        <v>98</v>
      </c>
      <c r="D87" s="20">
        <f t="shared" si="19"/>
        <v>51</v>
      </c>
      <c r="E87" s="20">
        <f t="shared" si="19"/>
        <v>47</v>
      </c>
      <c r="F87" s="41">
        <v>48</v>
      </c>
      <c r="G87" s="41">
        <v>45</v>
      </c>
      <c r="H87" s="41">
        <v>0</v>
      </c>
      <c r="I87" s="41">
        <v>0</v>
      </c>
      <c r="J87" s="41">
        <v>2</v>
      </c>
      <c r="K87" s="41">
        <v>2</v>
      </c>
      <c r="L87" s="41">
        <v>0</v>
      </c>
      <c r="M87" s="41">
        <v>0</v>
      </c>
      <c r="N87" s="41">
        <v>0</v>
      </c>
      <c r="O87" s="41">
        <v>0</v>
      </c>
      <c r="P87" s="45">
        <v>0</v>
      </c>
      <c r="Q87" s="45">
        <v>0</v>
      </c>
      <c r="R87" s="45">
        <v>0</v>
      </c>
      <c r="S87" s="45">
        <v>0</v>
      </c>
      <c r="T87" s="45">
        <v>0</v>
      </c>
      <c r="U87" s="45">
        <v>0</v>
      </c>
      <c r="V87" s="45">
        <v>0</v>
      </c>
      <c r="W87" s="45">
        <v>0</v>
      </c>
      <c r="X87" s="45">
        <v>0</v>
      </c>
      <c r="Y87" s="45">
        <v>0</v>
      </c>
      <c r="Z87" s="45">
        <v>0</v>
      </c>
      <c r="AA87" s="45">
        <v>0</v>
      </c>
      <c r="AB87" s="45">
        <v>1</v>
      </c>
      <c r="AC87" s="45">
        <v>0</v>
      </c>
      <c r="AD87" s="45">
        <v>0</v>
      </c>
      <c r="AE87" s="45">
        <v>0</v>
      </c>
      <c r="AF87" s="45">
        <v>0</v>
      </c>
      <c r="AG87" s="45">
        <v>0</v>
      </c>
      <c r="AH87" s="45">
        <v>0</v>
      </c>
      <c r="AI87" s="45">
        <v>1</v>
      </c>
      <c r="AJ87" s="45">
        <v>0</v>
      </c>
      <c r="AK87" s="46">
        <v>0</v>
      </c>
      <c r="AL87" s="46">
        <v>0</v>
      </c>
      <c r="AM87" s="46">
        <v>0</v>
      </c>
      <c r="AN87" s="46">
        <v>0</v>
      </c>
      <c r="AO87" s="46">
        <v>0</v>
      </c>
      <c r="AP87" s="46">
        <v>0</v>
      </c>
      <c r="AQ87" s="46">
        <v>0</v>
      </c>
      <c r="AR87" s="49">
        <f t="shared" si="10"/>
        <v>98.9795918367347</v>
      </c>
      <c r="AS87" s="49">
        <f t="shared" si="11"/>
        <v>94.89795918367348</v>
      </c>
      <c r="AT87" s="49">
        <f t="shared" si="12"/>
        <v>1.0204081632653061</v>
      </c>
    </row>
    <row r="88" spans="1:46" ht="15" customHeight="1">
      <c r="A88" s="57" t="s">
        <v>118</v>
      </c>
      <c r="B88" s="40"/>
      <c r="C88" s="11">
        <f>SUM(D88:E88)</f>
        <v>127</v>
      </c>
      <c r="D88" s="20">
        <f t="shared" si="19"/>
        <v>68</v>
      </c>
      <c r="E88" s="20">
        <f t="shared" si="19"/>
        <v>59</v>
      </c>
      <c r="F88" s="41">
        <v>66</v>
      </c>
      <c r="G88" s="41">
        <v>57</v>
      </c>
      <c r="H88" s="41">
        <v>0</v>
      </c>
      <c r="I88" s="41">
        <v>0</v>
      </c>
      <c r="J88" s="41">
        <v>0</v>
      </c>
      <c r="K88" s="41">
        <v>1</v>
      </c>
      <c r="L88" s="41">
        <v>0</v>
      </c>
      <c r="M88" s="41">
        <v>0</v>
      </c>
      <c r="N88" s="41">
        <v>0</v>
      </c>
      <c r="O88" s="41">
        <v>0</v>
      </c>
      <c r="P88" s="45">
        <v>1</v>
      </c>
      <c r="Q88" s="45">
        <v>0</v>
      </c>
      <c r="R88" s="45">
        <v>1</v>
      </c>
      <c r="S88" s="45">
        <v>1</v>
      </c>
      <c r="T88" s="45">
        <v>0</v>
      </c>
      <c r="U88" s="45">
        <v>0</v>
      </c>
      <c r="V88" s="45">
        <v>0</v>
      </c>
      <c r="W88" s="45">
        <v>0</v>
      </c>
      <c r="X88" s="45">
        <v>0</v>
      </c>
      <c r="Y88" s="45">
        <v>0</v>
      </c>
      <c r="Z88" s="45">
        <v>0</v>
      </c>
      <c r="AA88" s="45">
        <v>0</v>
      </c>
      <c r="AB88" s="45">
        <v>0</v>
      </c>
      <c r="AC88" s="45">
        <v>0</v>
      </c>
      <c r="AD88" s="45">
        <v>0</v>
      </c>
      <c r="AE88" s="45">
        <v>0</v>
      </c>
      <c r="AF88" s="45">
        <v>0</v>
      </c>
      <c r="AG88" s="45">
        <v>0</v>
      </c>
      <c r="AH88" s="45">
        <v>1</v>
      </c>
      <c r="AI88" s="45">
        <v>1</v>
      </c>
      <c r="AJ88" s="45">
        <v>0</v>
      </c>
      <c r="AK88" s="46">
        <v>0</v>
      </c>
      <c r="AL88" s="46">
        <v>0</v>
      </c>
      <c r="AM88" s="46">
        <v>0</v>
      </c>
      <c r="AN88" s="46">
        <v>0</v>
      </c>
      <c r="AO88" s="46">
        <v>0</v>
      </c>
      <c r="AP88" s="46">
        <v>0</v>
      </c>
      <c r="AQ88" s="46">
        <v>0</v>
      </c>
      <c r="AR88" s="49">
        <f t="shared" si="10"/>
        <v>100</v>
      </c>
      <c r="AS88" s="49">
        <f t="shared" si="11"/>
        <v>99.21259842519686</v>
      </c>
      <c r="AT88" s="49">
        <f t="shared" si="12"/>
        <v>0</v>
      </c>
    </row>
    <row r="89" spans="1:46" ht="15" customHeight="1">
      <c r="A89" s="57" t="s">
        <v>119</v>
      </c>
      <c r="B89" s="40"/>
      <c r="C89" s="11">
        <f>SUM(D89:E89)</f>
        <v>105</v>
      </c>
      <c r="D89" s="20">
        <f>SUM(F89,H89,J89,L89,N89,P89,R89,T89,V89,X89,Z89,AB89,AD89,AF89)</f>
        <v>61</v>
      </c>
      <c r="E89" s="20">
        <f>SUM(G89,I89,K89,M89,O89,Q89,S89,U89,W89,Y89,AA89,AC89,AE89,AG89)</f>
        <v>44</v>
      </c>
      <c r="F89" s="41">
        <v>58</v>
      </c>
      <c r="G89" s="41">
        <v>41</v>
      </c>
      <c r="H89" s="41">
        <v>3</v>
      </c>
      <c r="I89" s="41">
        <v>3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5">
        <v>0</v>
      </c>
      <c r="Q89" s="45">
        <v>0</v>
      </c>
      <c r="R89" s="45">
        <v>0</v>
      </c>
      <c r="S89" s="45">
        <v>0</v>
      </c>
      <c r="T89" s="45">
        <v>0</v>
      </c>
      <c r="U89" s="45">
        <v>0</v>
      </c>
      <c r="V89" s="45">
        <v>0</v>
      </c>
      <c r="W89" s="45">
        <v>0</v>
      </c>
      <c r="X89" s="45">
        <v>0</v>
      </c>
      <c r="Y89" s="45">
        <v>0</v>
      </c>
      <c r="Z89" s="45">
        <v>0</v>
      </c>
      <c r="AA89" s="45">
        <v>0</v>
      </c>
      <c r="AB89" s="45">
        <v>0</v>
      </c>
      <c r="AC89" s="45">
        <v>0</v>
      </c>
      <c r="AD89" s="45">
        <v>0</v>
      </c>
      <c r="AE89" s="45">
        <v>0</v>
      </c>
      <c r="AF89" s="45">
        <v>0</v>
      </c>
      <c r="AG89" s="45">
        <v>0</v>
      </c>
      <c r="AH89" s="45">
        <v>0</v>
      </c>
      <c r="AI89" s="45">
        <v>2</v>
      </c>
      <c r="AJ89" s="45">
        <v>0</v>
      </c>
      <c r="AK89" s="46">
        <v>0</v>
      </c>
      <c r="AL89" s="46">
        <v>0</v>
      </c>
      <c r="AM89" s="46">
        <v>0</v>
      </c>
      <c r="AN89" s="46">
        <v>0</v>
      </c>
      <c r="AO89" s="46">
        <v>0</v>
      </c>
      <c r="AP89" s="46">
        <v>0</v>
      </c>
      <c r="AQ89" s="46">
        <v>0</v>
      </c>
      <c r="AR89" s="49">
        <f>(F89+G89+H89+I89+J89+K89+L89+M89+N89+O89+P89+Q89+R89+S89)/C89*100</f>
        <v>100</v>
      </c>
      <c r="AS89" s="49">
        <f>(F89+G89+H89+I89+N89+O89+L89+M89+P89+Q89+R89+S89)/C89*100</f>
        <v>100</v>
      </c>
      <c r="AT89" s="49">
        <f>(AB89+AC89+AJ89+AK89+AL89+AM89+AN89+AO89+AP89+AQ89)/C89*100</f>
        <v>0</v>
      </c>
    </row>
    <row r="90" spans="1:46" ht="15" customHeight="1">
      <c r="A90" s="57" t="s">
        <v>120</v>
      </c>
      <c r="B90" s="40"/>
      <c r="C90" s="11">
        <f aca="true" t="shared" si="20" ref="C90:C95">SUM(D90:E90)</f>
        <v>156</v>
      </c>
      <c r="D90" s="20">
        <f aca="true" t="shared" si="21" ref="D90:D95">SUM(F90,H90,J90,L90,N90,P90,R90,T90,V90,X90,Z90,AB90,AD90,AF90)</f>
        <v>79</v>
      </c>
      <c r="E90" s="20">
        <f aca="true" t="shared" si="22" ref="E90:E95">SUM(G90,I90,K90,M90,O90,Q90,S90,U90,W90,Y90,AA90,AC90,AE90,AG90)</f>
        <v>77</v>
      </c>
      <c r="F90" s="41">
        <v>76</v>
      </c>
      <c r="G90" s="41">
        <v>72</v>
      </c>
      <c r="H90" s="41">
        <v>0</v>
      </c>
      <c r="I90" s="41">
        <v>1</v>
      </c>
      <c r="J90" s="41">
        <v>0</v>
      </c>
      <c r="K90" s="41">
        <v>1</v>
      </c>
      <c r="L90" s="41">
        <v>0</v>
      </c>
      <c r="M90" s="41">
        <v>0</v>
      </c>
      <c r="N90" s="41">
        <v>0</v>
      </c>
      <c r="O90" s="41">
        <v>0</v>
      </c>
      <c r="P90" s="45">
        <v>0</v>
      </c>
      <c r="Q90" s="45">
        <v>1</v>
      </c>
      <c r="R90" s="45">
        <v>0</v>
      </c>
      <c r="S90" s="45">
        <v>0</v>
      </c>
      <c r="T90" s="45">
        <v>1</v>
      </c>
      <c r="U90" s="45">
        <v>0</v>
      </c>
      <c r="V90" s="45">
        <v>0</v>
      </c>
      <c r="W90" s="45">
        <v>0</v>
      </c>
      <c r="X90" s="45">
        <v>0</v>
      </c>
      <c r="Y90" s="45">
        <v>0</v>
      </c>
      <c r="Z90" s="45">
        <v>0</v>
      </c>
      <c r="AA90" s="45">
        <v>0</v>
      </c>
      <c r="AB90" s="45">
        <v>1</v>
      </c>
      <c r="AC90" s="45">
        <v>2</v>
      </c>
      <c r="AD90" s="45">
        <v>1</v>
      </c>
      <c r="AE90" s="45">
        <v>0</v>
      </c>
      <c r="AF90" s="45">
        <v>0</v>
      </c>
      <c r="AG90" s="45">
        <v>0</v>
      </c>
      <c r="AH90" s="45">
        <v>1</v>
      </c>
      <c r="AI90" s="45">
        <v>1</v>
      </c>
      <c r="AJ90" s="45">
        <v>0</v>
      </c>
      <c r="AK90" s="46">
        <v>0</v>
      </c>
      <c r="AL90" s="46">
        <v>0</v>
      </c>
      <c r="AM90" s="46">
        <v>0</v>
      </c>
      <c r="AN90" s="46">
        <v>0</v>
      </c>
      <c r="AO90" s="46">
        <v>0</v>
      </c>
      <c r="AP90" s="46">
        <v>0</v>
      </c>
      <c r="AQ90" s="46">
        <v>0</v>
      </c>
      <c r="AR90" s="49">
        <f t="shared" si="10"/>
        <v>96.7948717948718</v>
      </c>
      <c r="AS90" s="49">
        <f t="shared" si="11"/>
        <v>96.15384615384616</v>
      </c>
      <c r="AT90" s="49">
        <f t="shared" si="12"/>
        <v>1.9230769230769231</v>
      </c>
    </row>
    <row r="91" spans="1:46" ht="15" customHeight="1">
      <c r="A91" s="57" t="s">
        <v>121</v>
      </c>
      <c r="B91" s="40"/>
      <c r="C91" s="11">
        <f t="shared" si="20"/>
        <v>38</v>
      </c>
      <c r="D91" s="20">
        <f t="shared" si="21"/>
        <v>17</v>
      </c>
      <c r="E91" s="20">
        <f t="shared" si="22"/>
        <v>21</v>
      </c>
      <c r="F91" s="41">
        <v>17</v>
      </c>
      <c r="G91" s="41">
        <v>19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  <c r="P91" s="45">
        <v>0</v>
      </c>
      <c r="Q91" s="45">
        <v>0</v>
      </c>
      <c r="R91" s="45">
        <v>0</v>
      </c>
      <c r="S91" s="45">
        <v>0</v>
      </c>
      <c r="T91" s="45">
        <v>0</v>
      </c>
      <c r="U91" s="45">
        <v>0</v>
      </c>
      <c r="V91" s="45">
        <v>0</v>
      </c>
      <c r="W91" s="45">
        <v>1</v>
      </c>
      <c r="X91" s="45">
        <v>0</v>
      </c>
      <c r="Y91" s="45">
        <v>0</v>
      </c>
      <c r="Z91" s="45">
        <v>0</v>
      </c>
      <c r="AA91" s="45">
        <v>0</v>
      </c>
      <c r="AB91" s="45">
        <v>0</v>
      </c>
      <c r="AC91" s="45">
        <v>0</v>
      </c>
      <c r="AD91" s="45">
        <v>0</v>
      </c>
      <c r="AE91" s="45">
        <v>1</v>
      </c>
      <c r="AF91" s="45">
        <v>0</v>
      </c>
      <c r="AG91" s="45">
        <v>0</v>
      </c>
      <c r="AH91" s="45">
        <v>0</v>
      </c>
      <c r="AI91" s="45">
        <v>0</v>
      </c>
      <c r="AJ91" s="45">
        <v>0</v>
      </c>
      <c r="AK91" s="46">
        <v>0</v>
      </c>
      <c r="AL91" s="46">
        <v>0</v>
      </c>
      <c r="AM91" s="46">
        <v>0</v>
      </c>
      <c r="AN91" s="46">
        <v>0</v>
      </c>
      <c r="AO91" s="46">
        <v>0</v>
      </c>
      <c r="AP91" s="46">
        <v>0</v>
      </c>
      <c r="AQ91" s="46">
        <v>0</v>
      </c>
      <c r="AR91" s="49">
        <f t="shared" si="10"/>
        <v>94.73684210526315</v>
      </c>
      <c r="AS91" s="49">
        <f t="shared" si="11"/>
        <v>94.73684210526315</v>
      </c>
      <c r="AT91" s="49">
        <f t="shared" si="12"/>
        <v>0</v>
      </c>
    </row>
    <row r="92" spans="1:46" ht="18.75" customHeight="1">
      <c r="A92" s="60" t="s">
        <v>122</v>
      </c>
      <c r="B92" s="40"/>
      <c r="C92" s="11"/>
      <c r="D92" s="20"/>
      <c r="E92" s="20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6"/>
      <c r="AL92" s="46"/>
      <c r="AM92" s="46"/>
      <c r="AN92" s="46"/>
      <c r="AO92" s="46"/>
      <c r="AP92" s="46"/>
      <c r="AQ92" s="46"/>
      <c r="AR92" s="49"/>
      <c r="AS92" s="49"/>
      <c r="AT92" s="49"/>
    </row>
    <row r="93" spans="1:46" ht="15" customHeight="1">
      <c r="A93" s="57" t="s">
        <v>123</v>
      </c>
      <c r="B93" s="40"/>
      <c r="C93" s="11">
        <f t="shared" si="20"/>
        <v>133</v>
      </c>
      <c r="D93" s="20">
        <f t="shared" si="21"/>
        <v>71</v>
      </c>
      <c r="E93" s="20">
        <f t="shared" si="22"/>
        <v>62</v>
      </c>
      <c r="F93" s="41">
        <v>68</v>
      </c>
      <c r="G93" s="41">
        <v>62</v>
      </c>
      <c r="H93" s="41">
        <v>0</v>
      </c>
      <c r="I93" s="41">
        <v>0</v>
      </c>
      <c r="J93" s="41">
        <v>1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5">
        <v>0</v>
      </c>
      <c r="Q93" s="45">
        <v>0</v>
      </c>
      <c r="R93" s="45">
        <v>1</v>
      </c>
      <c r="S93" s="45">
        <v>0</v>
      </c>
      <c r="T93" s="45">
        <v>1</v>
      </c>
      <c r="U93" s="45">
        <v>0</v>
      </c>
      <c r="V93" s="45">
        <v>0</v>
      </c>
      <c r="W93" s="45">
        <v>0</v>
      </c>
      <c r="X93" s="45">
        <v>0</v>
      </c>
      <c r="Y93" s="45">
        <v>0</v>
      </c>
      <c r="Z93" s="45">
        <v>0</v>
      </c>
      <c r="AA93" s="45">
        <v>0</v>
      </c>
      <c r="AB93" s="45">
        <v>0</v>
      </c>
      <c r="AC93" s="45">
        <v>0</v>
      </c>
      <c r="AD93" s="45">
        <v>0</v>
      </c>
      <c r="AE93" s="45">
        <v>0</v>
      </c>
      <c r="AF93" s="45">
        <v>0</v>
      </c>
      <c r="AG93" s="45">
        <v>0</v>
      </c>
      <c r="AH93" s="45">
        <v>4</v>
      </c>
      <c r="AI93" s="45">
        <v>3</v>
      </c>
      <c r="AJ93" s="45">
        <v>0</v>
      </c>
      <c r="AK93" s="46">
        <v>0</v>
      </c>
      <c r="AL93" s="46">
        <v>0</v>
      </c>
      <c r="AM93" s="46">
        <v>0</v>
      </c>
      <c r="AN93" s="46">
        <v>0</v>
      </c>
      <c r="AO93" s="46">
        <v>0</v>
      </c>
      <c r="AP93" s="46">
        <v>0</v>
      </c>
      <c r="AQ93" s="46">
        <v>0</v>
      </c>
      <c r="AR93" s="49">
        <f t="shared" si="10"/>
        <v>99.24812030075188</v>
      </c>
      <c r="AS93" s="49">
        <f t="shared" si="11"/>
        <v>98.49624060150376</v>
      </c>
      <c r="AT93" s="49">
        <f t="shared" si="12"/>
        <v>0</v>
      </c>
    </row>
    <row r="94" spans="1:46" ht="15" customHeight="1">
      <c r="A94" s="57" t="s">
        <v>124</v>
      </c>
      <c r="B94" s="40"/>
      <c r="C94" s="11">
        <f t="shared" si="20"/>
        <v>170</v>
      </c>
      <c r="D94" s="20">
        <f t="shared" si="21"/>
        <v>83</v>
      </c>
      <c r="E94" s="20">
        <f t="shared" si="22"/>
        <v>87</v>
      </c>
      <c r="F94" s="41">
        <v>81</v>
      </c>
      <c r="G94" s="41">
        <v>84</v>
      </c>
      <c r="H94" s="41">
        <v>1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  <c r="P94" s="45">
        <v>1</v>
      </c>
      <c r="Q94" s="45">
        <v>0</v>
      </c>
      <c r="R94" s="45">
        <v>0</v>
      </c>
      <c r="S94" s="45">
        <v>1</v>
      </c>
      <c r="T94" s="45">
        <v>0</v>
      </c>
      <c r="U94" s="45">
        <v>0</v>
      </c>
      <c r="V94" s="45">
        <v>0</v>
      </c>
      <c r="W94" s="45">
        <v>0</v>
      </c>
      <c r="X94" s="45">
        <v>0</v>
      </c>
      <c r="Y94" s="45">
        <v>0</v>
      </c>
      <c r="Z94" s="45">
        <v>0</v>
      </c>
      <c r="AA94" s="45">
        <v>0</v>
      </c>
      <c r="AB94" s="45">
        <v>0</v>
      </c>
      <c r="AC94" s="45">
        <v>2</v>
      </c>
      <c r="AD94" s="45">
        <v>0</v>
      </c>
      <c r="AE94" s="45">
        <v>0</v>
      </c>
      <c r="AF94" s="45">
        <v>0</v>
      </c>
      <c r="AG94" s="45">
        <v>0</v>
      </c>
      <c r="AH94" s="45">
        <v>13</v>
      </c>
      <c r="AI94" s="45">
        <v>8</v>
      </c>
      <c r="AJ94" s="45">
        <v>0</v>
      </c>
      <c r="AK94" s="46">
        <v>0</v>
      </c>
      <c r="AL94" s="46">
        <v>0</v>
      </c>
      <c r="AM94" s="46">
        <v>0</v>
      </c>
      <c r="AN94" s="46">
        <v>0</v>
      </c>
      <c r="AO94" s="46">
        <v>0</v>
      </c>
      <c r="AP94" s="46">
        <v>0</v>
      </c>
      <c r="AQ94" s="46">
        <v>0</v>
      </c>
      <c r="AR94" s="49">
        <f t="shared" si="10"/>
        <v>98.82352941176471</v>
      </c>
      <c r="AS94" s="49">
        <f t="shared" si="11"/>
        <v>98.82352941176471</v>
      </c>
      <c r="AT94" s="49">
        <f t="shared" si="12"/>
        <v>1.1764705882352942</v>
      </c>
    </row>
    <row r="95" spans="1:46" ht="15" customHeight="1">
      <c r="A95" s="57" t="s">
        <v>125</v>
      </c>
      <c r="B95" s="40"/>
      <c r="C95" s="11">
        <f t="shared" si="20"/>
        <v>309</v>
      </c>
      <c r="D95" s="20">
        <f t="shared" si="21"/>
        <v>153</v>
      </c>
      <c r="E95" s="20">
        <f t="shared" si="22"/>
        <v>156</v>
      </c>
      <c r="F95" s="41">
        <v>144</v>
      </c>
      <c r="G95" s="41">
        <v>147</v>
      </c>
      <c r="H95" s="41">
        <v>0</v>
      </c>
      <c r="I95" s="41">
        <v>4</v>
      </c>
      <c r="J95" s="41">
        <v>1</v>
      </c>
      <c r="K95" s="41">
        <v>1</v>
      </c>
      <c r="L95" s="41">
        <v>0</v>
      </c>
      <c r="M95" s="41">
        <v>0</v>
      </c>
      <c r="N95" s="41">
        <v>0</v>
      </c>
      <c r="O95" s="41">
        <v>0</v>
      </c>
      <c r="P95" s="45">
        <v>2</v>
      </c>
      <c r="Q95" s="45">
        <v>1</v>
      </c>
      <c r="R95" s="45">
        <v>3</v>
      </c>
      <c r="S95" s="45">
        <v>0</v>
      </c>
      <c r="T95" s="45">
        <v>0</v>
      </c>
      <c r="U95" s="45">
        <v>2</v>
      </c>
      <c r="V95" s="45">
        <v>1</v>
      </c>
      <c r="W95" s="45">
        <v>0</v>
      </c>
      <c r="X95" s="45">
        <v>0</v>
      </c>
      <c r="Y95" s="45">
        <v>0</v>
      </c>
      <c r="Z95" s="45">
        <v>0</v>
      </c>
      <c r="AA95" s="45">
        <v>0</v>
      </c>
      <c r="AB95" s="45">
        <v>2</v>
      </c>
      <c r="AC95" s="45">
        <v>0</v>
      </c>
      <c r="AD95" s="45">
        <v>0</v>
      </c>
      <c r="AE95" s="45">
        <v>1</v>
      </c>
      <c r="AF95" s="45">
        <v>0</v>
      </c>
      <c r="AG95" s="45">
        <v>0</v>
      </c>
      <c r="AH95" s="45">
        <v>9</v>
      </c>
      <c r="AI95" s="45">
        <v>13</v>
      </c>
      <c r="AJ95" s="45">
        <v>0</v>
      </c>
      <c r="AK95" s="46">
        <v>1</v>
      </c>
      <c r="AL95" s="45">
        <v>0</v>
      </c>
      <c r="AM95" s="46">
        <v>0</v>
      </c>
      <c r="AN95" s="46">
        <v>0</v>
      </c>
      <c r="AO95" s="46">
        <v>0</v>
      </c>
      <c r="AP95" s="46">
        <v>0</v>
      </c>
      <c r="AQ95" s="46">
        <v>0</v>
      </c>
      <c r="AR95" s="49">
        <f t="shared" si="10"/>
        <v>98.05825242718447</v>
      </c>
      <c r="AS95" s="49">
        <f t="shared" si="11"/>
        <v>97.41100323624595</v>
      </c>
      <c r="AT95" s="49">
        <f t="shared" si="12"/>
        <v>0.9708737864077669</v>
      </c>
    </row>
    <row r="96" spans="1:2" ht="18.75" customHeight="1">
      <c r="A96" s="60" t="s">
        <v>126</v>
      </c>
      <c r="B96" s="40"/>
    </row>
    <row r="97" spans="1:46" ht="15" customHeight="1">
      <c r="A97" s="57" t="s">
        <v>127</v>
      </c>
      <c r="B97" s="40"/>
      <c r="C97" s="11">
        <f>SUM(D97:E97)</f>
        <v>158</v>
      </c>
      <c r="D97" s="20">
        <f>SUM(F97,H97,J97,L97,N97,P97,R97,T97,V97,X97,Z97,AB97,AD97,AF97)</f>
        <v>74</v>
      </c>
      <c r="E97" s="20">
        <f>SUM(G97,I97,K97,M97,O97,Q97,S97,U97,W97,Y97,AA97,AC97,AE97,AG97)</f>
        <v>84</v>
      </c>
      <c r="F97" s="41">
        <v>71</v>
      </c>
      <c r="G97" s="41">
        <v>79</v>
      </c>
      <c r="H97" s="41">
        <v>0</v>
      </c>
      <c r="I97" s="41">
        <v>2</v>
      </c>
      <c r="J97" s="41">
        <v>0</v>
      </c>
      <c r="K97" s="41">
        <v>2</v>
      </c>
      <c r="L97" s="41">
        <v>0</v>
      </c>
      <c r="M97" s="41">
        <v>0</v>
      </c>
      <c r="N97" s="41">
        <v>0</v>
      </c>
      <c r="O97" s="41">
        <v>0</v>
      </c>
      <c r="P97" s="45">
        <v>1</v>
      </c>
      <c r="Q97" s="45">
        <v>1</v>
      </c>
      <c r="R97" s="45">
        <v>1</v>
      </c>
      <c r="S97" s="45">
        <v>0</v>
      </c>
      <c r="T97" s="45">
        <v>0</v>
      </c>
      <c r="U97" s="45">
        <v>0</v>
      </c>
      <c r="V97" s="45">
        <v>0</v>
      </c>
      <c r="W97" s="45">
        <v>0</v>
      </c>
      <c r="X97" s="45">
        <v>0</v>
      </c>
      <c r="Y97" s="45">
        <v>0</v>
      </c>
      <c r="Z97" s="45">
        <v>0</v>
      </c>
      <c r="AA97" s="45">
        <v>0</v>
      </c>
      <c r="AB97" s="45">
        <v>0</v>
      </c>
      <c r="AC97" s="45">
        <v>0</v>
      </c>
      <c r="AD97" s="45">
        <v>1</v>
      </c>
      <c r="AE97" s="45">
        <v>0</v>
      </c>
      <c r="AF97" s="45">
        <v>0</v>
      </c>
      <c r="AG97" s="45">
        <v>0</v>
      </c>
      <c r="AH97" s="45">
        <v>2</v>
      </c>
      <c r="AI97" s="45">
        <v>2</v>
      </c>
      <c r="AJ97" s="45">
        <v>0</v>
      </c>
      <c r="AK97" s="46">
        <v>0</v>
      </c>
      <c r="AL97" s="45">
        <v>0</v>
      </c>
      <c r="AM97" s="46">
        <v>0</v>
      </c>
      <c r="AN97" s="46">
        <v>0</v>
      </c>
      <c r="AO97" s="46">
        <v>0</v>
      </c>
      <c r="AP97" s="46">
        <v>0</v>
      </c>
      <c r="AQ97" s="46">
        <v>0</v>
      </c>
      <c r="AR97" s="49">
        <f>(F97+G97+H97+I97+J97+K97+L97+M97+N97+O97+P97+Q97+R97+S97)/C97*100</f>
        <v>99.36708860759494</v>
      </c>
      <c r="AS97" s="49">
        <f>(F97+G97+H97+I97+N97+O97+L97+M97+P97+Q97+R97+S97)/C97*100</f>
        <v>98.10126582278481</v>
      </c>
      <c r="AT97" s="49">
        <f>(AB97+AC97+AJ97+AK97+AL97+AM97+AN97+AO97+AP97+AQ97)/C97*100</f>
        <v>0</v>
      </c>
    </row>
    <row r="98" spans="1:46" ht="15" customHeight="1">
      <c r="A98" s="57" t="s">
        <v>128</v>
      </c>
      <c r="B98" s="40"/>
      <c r="C98" s="11">
        <f>SUM(D98:E98)</f>
        <v>401</v>
      </c>
      <c r="D98" s="20">
        <f aca="true" t="shared" si="23" ref="D98:E102">SUM(F98,H98,J98,L98,N98,P98,R98,T98,V98,X98,Z98,AB98,AD98,AF98)</f>
        <v>210</v>
      </c>
      <c r="E98" s="20">
        <f t="shared" si="23"/>
        <v>191</v>
      </c>
      <c r="F98" s="41">
        <v>206</v>
      </c>
      <c r="G98" s="41">
        <v>184</v>
      </c>
      <c r="H98" s="41">
        <v>0</v>
      </c>
      <c r="I98" s="41">
        <v>3</v>
      </c>
      <c r="J98" s="41">
        <v>2</v>
      </c>
      <c r="K98" s="41">
        <v>2</v>
      </c>
      <c r="L98" s="41">
        <v>0</v>
      </c>
      <c r="M98" s="41">
        <v>0</v>
      </c>
      <c r="N98" s="41">
        <v>0</v>
      </c>
      <c r="O98" s="41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  <c r="U98" s="45">
        <v>0</v>
      </c>
      <c r="V98" s="45">
        <v>0</v>
      </c>
      <c r="W98" s="45">
        <v>0</v>
      </c>
      <c r="X98" s="45">
        <v>0</v>
      </c>
      <c r="Y98" s="45">
        <v>0</v>
      </c>
      <c r="Z98" s="45">
        <v>0</v>
      </c>
      <c r="AA98" s="45">
        <v>0</v>
      </c>
      <c r="AB98" s="45">
        <v>1</v>
      </c>
      <c r="AC98" s="45">
        <v>0</v>
      </c>
      <c r="AD98" s="45">
        <v>1</v>
      </c>
      <c r="AE98" s="45">
        <v>2</v>
      </c>
      <c r="AF98" s="45">
        <v>0</v>
      </c>
      <c r="AG98" s="45">
        <v>0</v>
      </c>
      <c r="AH98" s="45">
        <v>5</v>
      </c>
      <c r="AI98" s="45">
        <v>4</v>
      </c>
      <c r="AJ98" s="45">
        <v>0</v>
      </c>
      <c r="AK98" s="46">
        <v>0</v>
      </c>
      <c r="AL98" s="45">
        <v>0</v>
      </c>
      <c r="AM98" s="46">
        <v>0</v>
      </c>
      <c r="AN98" s="46">
        <v>0</v>
      </c>
      <c r="AO98" s="46">
        <v>0</v>
      </c>
      <c r="AP98" s="46">
        <v>0</v>
      </c>
      <c r="AQ98" s="46">
        <v>0</v>
      </c>
      <c r="AR98" s="49">
        <f t="shared" si="10"/>
        <v>99.00249376558602</v>
      </c>
      <c r="AS98" s="49">
        <f t="shared" si="11"/>
        <v>98.00498753117208</v>
      </c>
      <c r="AT98" s="49">
        <f t="shared" si="12"/>
        <v>0.24937655860349126</v>
      </c>
    </row>
    <row r="99" spans="1:46" ht="18.75" customHeight="1">
      <c r="A99" s="60" t="s">
        <v>129</v>
      </c>
      <c r="B99" s="40"/>
      <c r="C99" s="11"/>
      <c r="D99" s="20"/>
      <c r="E99" s="20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6"/>
      <c r="AL99" s="45"/>
      <c r="AM99" s="46"/>
      <c r="AN99" s="46"/>
      <c r="AO99" s="46"/>
      <c r="AP99" s="46"/>
      <c r="AQ99" s="46"/>
      <c r="AR99" s="49"/>
      <c r="AS99" s="49"/>
      <c r="AT99" s="49"/>
    </row>
    <row r="100" spans="1:46" ht="15" customHeight="1">
      <c r="A100" s="57" t="s">
        <v>130</v>
      </c>
      <c r="B100" s="40"/>
      <c r="C100" s="11">
        <f>SUM(D100:E100)</f>
        <v>228</v>
      </c>
      <c r="D100" s="20">
        <f t="shared" si="23"/>
        <v>117</v>
      </c>
      <c r="E100" s="20">
        <f t="shared" si="23"/>
        <v>111</v>
      </c>
      <c r="F100" s="41">
        <v>111</v>
      </c>
      <c r="G100" s="41">
        <v>109</v>
      </c>
      <c r="H100" s="41">
        <v>3</v>
      </c>
      <c r="I100" s="41">
        <v>0</v>
      </c>
      <c r="J100" s="41">
        <v>1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5">
        <v>0</v>
      </c>
      <c r="Q100" s="45">
        <v>0</v>
      </c>
      <c r="R100" s="45">
        <v>0</v>
      </c>
      <c r="S100" s="45">
        <v>1</v>
      </c>
      <c r="T100" s="45">
        <v>0</v>
      </c>
      <c r="U100" s="45">
        <v>1</v>
      </c>
      <c r="V100" s="45">
        <v>0</v>
      </c>
      <c r="W100" s="45">
        <v>0</v>
      </c>
      <c r="X100" s="45">
        <v>0</v>
      </c>
      <c r="Y100" s="45">
        <v>0</v>
      </c>
      <c r="Z100" s="45">
        <v>0</v>
      </c>
      <c r="AA100" s="45">
        <v>0</v>
      </c>
      <c r="AB100" s="45">
        <v>0</v>
      </c>
      <c r="AC100" s="45">
        <v>0</v>
      </c>
      <c r="AD100" s="45">
        <v>2</v>
      </c>
      <c r="AE100" s="45">
        <v>0</v>
      </c>
      <c r="AF100" s="45">
        <v>0</v>
      </c>
      <c r="AG100" s="45">
        <v>0</v>
      </c>
      <c r="AH100" s="45">
        <v>11</v>
      </c>
      <c r="AI100" s="45">
        <v>12</v>
      </c>
      <c r="AJ100" s="45">
        <v>0</v>
      </c>
      <c r="AK100" s="46">
        <v>0</v>
      </c>
      <c r="AL100" s="45">
        <v>0</v>
      </c>
      <c r="AM100" s="46">
        <v>0</v>
      </c>
      <c r="AN100" s="46">
        <v>0</v>
      </c>
      <c r="AO100" s="46">
        <v>0</v>
      </c>
      <c r="AP100" s="46">
        <v>0</v>
      </c>
      <c r="AQ100" s="46">
        <v>0</v>
      </c>
      <c r="AR100" s="49">
        <f t="shared" si="10"/>
        <v>98.68421052631578</v>
      </c>
      <c r="AS100" s="49">
        <f t="shared" si="11"/>
        <v>98.24561403508771</v>
      </c>
      <c r="AT100" s="49">
        <f t="shared" si="12"/>
        <v>0</v>
      </c>
    </row>
    <row r="101" spans="1:46" ht="15" customHeight="1">
      <c r="A101" s="57" t="s">
        <v>131</v>
      </c>
      <c r="B101" s="40"/>
      <c r="C101" s="11">
        <f>SUM(D101:E101)</f>
        <v>178</v>
      </c>
      <c r="D101" s="20">
        <f t="shared" si="23"/>
        <v>93</v>
      </c>
      <c r="E101" s="20">
        <f t="shared" si="23"/>
        <v>85</v>
      </c>
      <c r="F101" s="41">
        <v>90</v>
      </c>
      <c r="G101" s="41">
        <v>83</v>
      </c>
      <c r="H101" s="41">
        <v>0</v>
      </c>
      <c r="I101" s="41">
        <v>1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5">
        <v>0</v>
      </c>
      <c r="Q101" s="45">
        <v>0</v>
      </c>
      <c r="R101" s="45">
        <v>0</v>
      </c>
      <c r="S101" s="45">
        <v>1</v>
      </c>
      <c r="T101" s="45">
        <v>0</v>
      </c>
      <c r="U101" s="45">
        <v>0</v>
      </c>
      <c r="V101" s="45">
        <v>0</v>
      </c>
      <c r="W101" s="45">
        <v>0</v>
      </c>
      <c r="X101" s="45">
        <v>0</v>
      </c>
      <c r="Y101" s="45">
        <v>0</v>
      </c>
      <c r="Z101" s="45">
        <v>0</v>
      </c>
      <c r="AA101" s="45">
        <v>0</v>
      </c>
      <c r="AB101" s="45">
        <v>1</v>
      </c>
      <c r="AC101" s="45">
        <v>0</v>
      </c>
      <c r="AD101" s="45">
        <v>2</v>
      </c>
      <c r="AE101" s="45">
        <v>0</v>
      </c>
      <c r="AF101" s="45">
        <v>0</v>
      </c>
      <c r="AG101" s="45">
        <v>0</v>
      </c>
      <c r="AH101" s="45">
        <v>12</v>
      </c>
      <c r="AI101" s="45">
        <v>10</v>
      </c>
      <c r="AJ101" s="45">
        <v>0</v>
      </c>
      <c r="AK101" s="46">
        <v>0</v>
      </c>
      <c r="AL101" s="45">
        <v>0</v>
      </c>
      <c r="AM101" s="46">
        <v>0</v>
      </c>
      <c r="AN101" s="46">
        <v>0</v>
      </c>
      <c r="AO101" s="46">
        <v>0</v>
      </c>
      <c r="AP101" s="46">
        <v>0</v>
      </c>
      <c r="AQ101" s="46">
        <v>0</v>
      </c>
      <c r="AR101" s="49">
        <f t="shared" si="10"/>
        <v>98.31460674157303</v>
      </c>
      <c r="AS101" s="49">
        <f t="shared" si="11"/>
        <v>98.31460674157303</v>
      </c>
      <c r="AT101" s="49">
        <f t="shared" si="12"/>
        <v>0.5617977528089888</v>
      </c>
    </row>
    <row r="102" spans="1:46" ht="15" customHeight="1">
      <c r="A102" s="57" t="s">
        <v>132</v>
      </c>
      <c r="B102" s="40"/>
      <c r="C102" s="11">
        <f>SUM(D102:E102)</f>
        <v>151</v>
      </c>
      <c r="D102" s="20">
        <f t="shared" si="23"/>
        <v>81</v>
      </c>
      <c r="E102" s="20">
        <f t="shared" si="23"/>
        <v>70</v>
      </c>
      <c r="F102" s="41">
        <v>80</v>
      </c>
      <c r="G102" s="41">
        <v>67</v>
      </c>
      <c r="H102" s="41">
        <v>0</v>
      </c>
      <c r="I102" s="41">
        <v>2</v>
      </c>
      <c r="J102" s="41">
        <v>1</v>
      </c>
      <c r="K102" s="41">
        <v>0</v>
      </c>
      <c r="L102" s="41">
        <v>0</v>
      </c>
      <c r="M102" s="41">
        <v>0</v>
      </c>
      <c r="N102" s="41">
        <v>0</v>
      </c>
      <c r="O102" s="41">
        <v>0</v>
      </c>
      <c r="P102" s="45">
        <v>0</v>
      </c>
      <c r="Q102" s="45">
        <v>0</v>
      </c>
      <c r="R102" s="45">
        <v>0</v>
      </c>
      <c r="S102" s="45">
        <v>1</v>
      </c>
      <c r="T102" s="45">
        <v>0</v>
      </c>
      <c r="U102" s="45">
        <v>0</v>
      </c>
      <c r="V102" s="45">
        <v>0</v>
      </c>
      <c r="W102" s="45">
        <v>0</v>
      </c>
      <c r="X102" s="45">
        <v>0</v>
      </c>
      <c r="Y102" s="45">
        <v>0</v>
      </c>
      <c r="Z102" s="45">
        <v>0</v>
      </c>
      <c r="AA102" s="45">
        <v>0</v>
      </c>
      <c r="AB102" s="45">
        <v>0</v>
      </c>
      <c r="AC102" s="45">
        <v>0</v>
      </c>
      <c r="AD102" s="45">
        <v>0</v>
      </c>
      <c r="AE102" s="45">
        <v>0</v>
      </c>
      <c r="AF102" s="45">
        <v>0</v>
      </c>
      <c r="AG102" s="45">
        <v>0</v>
      </c>
      <c r="AH102" s="45">
        <v>13</v>
      </c>
      <c r="AI102" s="45">
        <v>4</v>
      </c>
      <c r="AJ102" s="45">
        <v>0</v>
      </c>
      <c r="AK102" s="46">
        <v>0</v>
      </c>
      <c r="AL102" s="45">
        <v>0</v>
      </c>
      <c r="AM102" s="46">
        <v>0</v>
      </c>
      <c r="AN102" s="46">
        <v>0</v>
      </c>
      <c r="AO102" s="46">
        <v>0</v>
      </c>
      <c r="AP102" s="46">
        <v>0</v>
      </c>
      <c r="AQ102" s="46">
        <v>0</v>
      </c>
      <c r="AR102" s="49">
        <f t="shared" si="10"/>
        <v>100</v>
      </c>
      <c r="AS102" s="49">
        <f t="shared" si="11"/>
        <v>99.33774834437085</v>
      </c>
      <c r="AT102" s="49">
        <f t="shared" si="12"/>
        <v>0</v>
      </c>
    </row>
    <row r="103" spans="1:46" ht="18.75" customHeight="1">
      <c r="A103" s="60" t="s">
        <v>133</v>
      </c>
      <c r="B103" s="40"/>
      <c r="C103" s="41"/>
      <c r="D103" s="42"/>
      <c r="E103" s="42"/>
      <c r="F103" s="41"/>
      <c r="G103" s="41"/>
      <c r="H103" s="41"/>
      <c r="I103" s="41"/>
      <c r="J103" s="41"/>
      <c r="K103" s="41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6"/>
      <c r="AL103" s="45"/>
      <c r="AM103" s="46"/>
      <c r="AN103" s="46"/>
      <c r="AO103" s="46"/>
      <c r="AP103" s="46"/>
      <c r="AQ103" s="46"/>
      <c r="AR103" s="49"/>
      <c r="AS103" s="49"/>
      <c r="AT103" s="49"/>
    </row>
    <row r="104" spans="1:46" ht="15" customHeight="1">
      <c r="A104" s="57" t="s">
        <v>134</v>
      </c>
      <c r="B104" s="40"/>
      <c r="C104" s="11">
        <f>SUM(D104:E104)</f>
        <v>283</v>
      </c>
      <c r="D104" s="20">
        <f aca="true" t="shared" si="24" ref="D104:E106">SUM(F104,H104,J104,L104,N104,P104,R104,T104,V104,X104,Z104,AB104,AD104,AF104)</f>
        <v>152</v>
      </c>
      <c r="E104" s="20">
        <f t="shared" si="24"/>
        <v>131</v>
      </c>
      <c r="F104" s="41">
        <v>146</v>
      </c>
      <c r="G104" s="41">
        <v>124</v>
      </c>
      <c r="H104" s="41">
        <v>1</v>
      </c>
      <c r="I104" s="41">
        <v>1</v>
      </c>
      <c r="J104" s="41">
        <v>1</v>
      </c>
      <c r="K104" s="41">
        <v>1</v>
      </c>
      <c r="L104" s="41">
        <v>0</v>
      </c>
      <c r="M104" s="41">
        <v>0</v>
      </c>
      <c r="N104" s="41">
        <v>0</v>
      </c>
      <c r="O104" s="41">
        <v>0</v>
      </c>
      <c r="P104" s="45">
        <v>0</v>
      </c>
      <c r="Q104" s="45">
        <v>0</v>
      </c>
      <c r="R104" s="45">
        <v>2</v>
      </c>
      <c r="S104" s="45">
        <v>1</v>
      </c>
      <c r="T104" s="45">
        <v>1</v>
      </c>
      <c r="U104" s="45">
        <v>1</v>
      </c>
      <c r="V104" s="45">
        <v>0</v>
      </c>
      <c r="W104" s="45">
        <v>0</v>
      </c>
      <c r="X104" s="45">
        <v>0</v>
      </c>
      <c r="Y104" s="45">
        <v>0</v>
      </c>
      <c r="Z104" s="45">
        <v>0</v>
      </c>
      <c r="AA104" s="45">
        <v>0</v>
      </c>
      <c r="AB104" s="45">
        <v>1</v>
      </c>
      <c r="AC104" s="45">
        <v>3</v>
      </c>
      <c r="AD104" s="45">
        <v>0</v>
      </c>
      <c r="AE104" s="45">
        <v>0</v>
      </c>
      <c r="AF104" s="45">
        <v>0</v>
      </c>
      <c r="AG104" s="45">
        <v>0</v>
      </c>
      <c r="AH104" s="45">
        <v>26</v>
      </c>
      <c r="AI104" s="45">
        <v>12</v>
      </c>
      <c r="AJ104" s="45">
        <v>0</v>
      </c>
      <c r="AK104" s="46">
        <v>0</v>
      </c>
      <c r="AL104" s="45">
        <v>0</v>
      </c>
      <c r="AM104" s="46">
        <v>0</v>
      </c>
      <c r="AN104" s="46">
        <v>0</v>
      </c>
      <c r="AO104" s="46">
        <v>0</v>
      </c>
      <c r="AP104" s="46">
        <v>0</v>
      </c>
      <c r="AQ104" s="46">
        <v>0</v>
      </c>
      <c r="AR104" s="49">
        <f t="shared" si="10"/>
        <v>97.87985865724382</v>
      </c>
      <c r="AS104" s="49">
        <f t="shared" si="11"/>
        <v>97.1731448763251</v>
      </c>
      <c r="AT104" s="49">
        <f t="shared" si="12"/>
        <v>1.4134275618374559</v>
      </c>
    </row>
    <row r="105" spans="1:46" ht="15" customHeight="1">
      <c r="A105" s="57" t="s">
        <v>135</v>
      </c>
      <c r="B105" s="40"/>
      <c r="C105" s="11">
        <f>SUM(D105:E105)</f>
        <v>456</v>
      </c>
      <c r="D105" s="20">
        <f t="shared" si="24"/>
        <v>247</v>
      </c>
      <c r="E105" s="20">
        <f t="shared" si="24"/>
        <v>209</v>
      </c>
      <c r="F105" s="41">
        <v>240</v>
      </c>
      <c r="G105" s="41">
        <v>205</v>
      </c>
      <c r="H105" s="41">
        <v>0</v>
      </c>
      <c r="I105" s="41">
        <v>1</v>
      </c>
      <c r="J105" s="41">
        <v>3</v>
      </c>
      <c r="K105" s="41">
        <v>3</v>
      </c>
      <c r="L105" s="41">
        <v>0</v>
      </c>
      <c r="M105" s="41">
        <v>0</v>
      </c>
      <c r="N105" s="41">
        <v>0</v>
      </c>
      <c r="O105" s="41">
        <v>0</v>
      </c>
      <c r="P105" s="45">
        <v>1</v>
      </c>
      <c r="Q105" s="45">
        <v>0</v>
      </c>
      <c r="R105" s="45">
        <v>2</v>
      </c>
      <c r="S105" s="45">
        <v>0</v>
      </c>
      <c r="T105" s="45">
        <v>0</v>
      </c>
      <c r="U105" s="45">
        <v>0</v>
      </c>
      <c r="V105" s="45">
        <v>0</v>
      </c>
      <c r="W105" s="45">
        <v>0</v>
      </c>
      <c r="X105" s="45">
        <v>0</v>
      </c>
      <c r="Y105" s="45">
        <v>0</v>
      </c>
      <c r="Z105" s="45">
        <v>1</v>
      </c>
      <c r="AA105" s="45">
        <v>0</v>
      </c>
      <c r="AB105" s="45">
        <v>0</v>
      </c>
      <c r="AC105" s="45">
        <v>0</v>
      </c>
      <c r="AD105" s="45">
        <v>0</v>
      </c>
      <c r="AE105" s="45">
        <v>0</v>
      </c>
      <c r="AF105" s="45">
        <v>0</v>
      </c>
      <c r="AG105" s="45">
        <v>0</v>
      </c>
      <c r="AH105" s="45">
        <v>42</v>
      </c>
      <c r="AI105" s="45">
        <v>22</v>
      </c>
      <c r="AJ105" s="45">
        <v>0</v>
      </c>
      <c r="AK105" s="46">
        <v>0</v>
      </c>
      <c r="AL105" s="45">
        <v>0</v>
      </c>
      <c r="AM105" s="46">
        <v>0</v>
      </c>
      <c r="AN105" s="46">
        <v>0</v>
      </c>
      <c r="AO105" s="46">
        <v>0</v>
      </c>
      <c r="AP105" s="46">
        <v>0</v>
      </c>
      <c r="AQ105" s="46">
        <v>0</v>
      </c>
      <c r="AR105" s="49">
        <f t="shared" si="10"/>
        <v>99.78070175438597</v>
      </c>
      <c r="AS105" s="49">
        <f t="shared" si="11"/>
        <v>98.46491228070175</v>
      </c>
      <c r="AT105" s="49">
        <f t="shared" si="12"/>
        <v>0</v>
      </c>
    </row>
    <row r="106" spans="1:46" ht="15" customHeight="1">
      <c r="A106" s="57" t="s">
        <v>136</v>
      </c>
      <c r="B106" s="40"/>
      <c r="C106" s="11">
        <f>SUM(D106:E106)</f>
        <v>229</v>
      </c>
      <c r="D106" s="20">
        <f t="shared" si="24"/>
        <v>116</v>
      </c>
      <c r="E106" s="20">
        <f t="shared" si="24"/>
        <v>113</v>
      </c>
      <c r="F106" s="41">
        <v>113</v>
      </c>
      <c r="G106" s="41">
        <v>110</v>
      </c>
      <c r="H106" s="41">
        <v>0</v>
      </c>
      <c r="I106" s="41">
        <v>2</v>
      </c>
      <c r="J106" s="41">
        <v>0</v>
      </c>
      <c r="K106" s="41">
        <v>0</v>
      </c>
      <c r="L106" s="41">
        <v>0</v>
      </c>
      <c r="M106" s="41">
        <v>0</v>
      </c>
      <c r="N106" s="41">
        <v>0</v>
      </c>
      <c r="O106" s="41">
        <v>0</v>
      </c>
      <c r="P106" s="45">
        <v>0</v>
      </c>
      <c r="Q106" s="45">
        <v>0</v>
      </c>
      <c r="R106" s="45">
        <v>2</v>
      </c>
      <c r="S106" s="45">
        <v>1</v>
      </c>
      <c r="T106" s="45">
        <v>0</v>
      </c>
      <c r="U106" s="45">
        <v>0</v>
      </c>
      <c r="V106" s="45">
        <v>1</v>
      </c>
      <c r="W106" s="45">
        <v>0</v>
      </c>
      <c r="X106" s="45">
        <v>0</v>
      </c>
      <c r="Y106" s="45">
        <v>0</v>
      </c>
      <c r="Z106" s="45">
        <v>0</v>
      </c>
      <c r="AA106" s="45">
        <v>0</v>
      </c>
      <c r="AB106" s="45">
        <v>0</v>
      </c>
      <c r="AC106" s="45">
        <v>0</v>
      </c>
      <c r="AD106" s="45">
        <v>0</v>
      </c>
      <c r="AE106" s="45">
        <v>0</v>
      </c>
      <c r="AF106" s="45">
        <v>0</v>
      </c>
      <c r="AG106" s="45">
        <v>0</v>
      </c>
      <c r="AH106" s="45">
        <v>3</v>
      </c>
      <c r="AI106" s="45">
        <v>3</v>
      </c>
      <c r="AJ106" s="45">
        <v>0</v>
      </c>
      <c r="AK106" s="46">
        <v>0</v>
      </c>
      <c r="AL106" s="45">
        <v>0</v>
      </c>
      <c r="AM106" s="46">
        <v>0</v>
      </c>
      <c r="AN106" s="46">
        <v>0</v>
      </c>
      <c r="AO106" s="46">
        <v>0</v>
      </c>
      <c r="AP106" s="46">
        <v>0</v>
      </c>
      <c r="AQ106" s="46">
        <v>0</v>
      </c>
      <c r="AR106" s="49">
        <f t="shared" si="10"/>
        <v>99.56331877729258</v>
      </c>
      <c r="AS106" s="49">
        <f t="shared" si="11"/>
        <v>99.56331877729258</v>
      </c>
      <c r="AT106" s="49">
        <f t="shared" si="12"/>
        <v>0</v>
      </c>
    </row>
    <row r="107" spans="1:46" ht="18.75" customHeight="1">
      <c r="A107" s="60" t="s">
        <v>137</v>
      </c>
      <c r="B107" s="40"/>
      <c r="C107" s="41"/>
      <c r="D107" s="42"/>
      <c r="E107" s="42"/>
      <c r="F107" s="41"/>
      <c r="G107" s="41"/>
      <c r="H107" s="41"/>
      <c r="I107" s="41"/>
      <c r="J107" s="41"/>
      <c r="K107" s="41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6"/>
      <c r="AL107" s="45"/>
      <c r="AM107" s="46"/>
      <c r="AN107" s="46"/>
      <c r="AO107" s="46"/>
      <c r="AP107" s="46"/>
      <c r="AQ107" s="46"/>
      <c r="AR107" s="49"/>
      <c r="AS107" s="49"/>
      <c r="AT107" s="49"/>
    </row>
    <row r="108" spans="1:46" ht="15" customHeight="1">
      <c r="A108" s="57" t="s">
        <v>138</v>
      </c>
      <c r="B108" s="40"/>
      <c r="C108" s="11">
        <f>SUM(D108:E108)</f>
        <v>282</v>
      </c>
      <c r="D108" s="20">
        <f aca="true" t="shared" si="25" ref="D108:E111">SUM(F108,H108,J108,L108,N108,P108,R108,T108,V108,X108,Z108,AB108,AD108,AF108)</f>
        <v>144</v>
      </c>
      <c r="E108" s="20">
        <f t="shared" si="25"/>
        <v>138</v>
      </c>
      <c r="F108" s="41">
        <v>138</v>
      </c>
      <c r="G108" s="41">
        <v>131</v>
      </c>
      <c r="H108" s="41">
        <v>1</v>
      </c>
      <c r="I108" s="41">
        <v>0</v>
      </c>
      <c r="J108" s="41">
        <v>2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5">
        <v>1</v>
      </c>
      <c r="Q108" s="45">
        <v>0</v>
      </c>
      <c r="R108" s="45">
        <v>0</v>
      </c>
      <c r="S108" s="45">
        <v>1</v>
      </c>
      <c r="T108" s="45">
        <v>0</v>
      </c>
      <c r="U108" s="45">
        <v>0</v>
      </c>
      <c r="V108" s="45">
        <v>0</v>
      </c>
      <c r="W108" s="45">
        <v>0</v>
      </c>
      <c r="X108" s="45">
        <v>0</v>
      </c>
      <c r="Y108" s="45">
        <v>0</v>
      </c>
      <c r="Z108" s="45">
        <v>0</v>
      </c>
      <c r="AA108" s="45">
        <v>0</v>
      </c>
      <c r="AB108" s="45">
        <v>1</v>
      </c>
      <c r="AC108" s="45">
        <v>1</v>
      </c>
      <c r="AD108" s="45">
        <v>1</v>
      </c>
      <c r="AE108" s="45">
        <v>5</v>
      </c>
      <c r="AF108" s="45">
        <v>0</v>
      </c>
      <c r="AG108" s="45">
        <v>0</v>
      </c>
      <c r="AH108" s="45">
        <v>27</v>
      </c>
      <c r="AI108" s="45">
        <v>17</v>
      </c>
      <c r="AJ108" s="45">
        <v>0</v>
      </c>
      <c r="AK108" s="46">
        <v>0</v>
      </c>
      <c r="AL108" s="45">
        <v>0</v>
      </c>
      <c r="AM108" s="46">
        <v>0</v>
      </c>
      <c r="AN108" s="46">
        <v>0</v>
      </c>
      <c r="AO108" s="46">
        <v>0</v>
      </c>
      <c r="AP108" s="46">
        <v>0</v>
      </c>
      <c r="AQ108" s="46">
        <v>0</v>
      </c>
      <c r="AR108" s="49">
        <f t="shared" si="10"/>
        <v>97.16312056737588</v>
      </c>
      <c r="AS108" s="49">
        <f t="shared" si="11"/>
        <v>96.45390070921985</v>
      </c>
      <c r="AT108" s="49">
        <f t="shared" si="12"/>
        <v>0.7092198581560284</v>
      </c>
    </row>
    <row r="109" spans="1:46" ht="15" customHeight="1">
      <c r="A109" s="57" t="s">
        <v>139</v>
      </c>
      <c r="B109" s="40"/>
      <c r="C109" s="11">
        <f>SUM(D109:E109)</f>
        <v>339</v>
      </c>
      <c r="D109" s="20">
        <f t="shared" si="25"/>
        <v>182</v>
      </c>
      <c r="E109" s="20">
        <f t="shared" si="25"/>
        <v>157</v>
      </c>
      <c r="F109" s="41">
        <v>176</v>
      </c>
      <c r="G109" s="41">
        <v>151</v>
      </c>
      <c r="H109" s="41">
        <v>0</v>
      </c>
      <c r="I109" s="41">
        <v>2</v>
      </c>
      <c r="J109" s="41">
        <v>0</v>
      </c>
      <c r="K109" s="41">
        <v>2</v>
      </c>
      <c r="L109" s="41">
        <v>0</v>
      </c>
      <c r="M109" s="41">
        <v>0</v>
      </c>
      <c r="N109" s="41">
        <v>0</v>
      </c>
      <c r="O109" s="41">
        <v>0</v>
      </c>
      <c r="P109" s="45">
        <v>2</v>
      </c>
      <c r="Q109" s="45">
        <v>0</v>
      </c>
      <c r="R109" s="45">
        <v>2</v>
      </c>
      <c r="S109" s="45">
        <v>0</v>
      </c>
      <c r="T109" s="45">
        <v>0</v>
      </c>
      <c r="U109" s="45">
        <v>0</v>
      </c>
      <c r="V109" s="45">
        <v>0</v>
      </c>
      <c r="W109" s="45">
        <v>0</v>
      </c>
      <c r="X109" s="45">
        <v>0</v>
      </c>
      <c r="Y109" s="45">
        <v>0</v>
      </c>
      <c r="Z109" s="45">
        <v>0</v>
      </c>
      <c r="AA109" s="45">
        <v>0</v>
      </c>
      <c r="AB109" s="45">
        <v>1</v>
      </c>
      <c r="AC109" s="45">
        <v>0</v>
      </c>
      <c r="AD109" s="45">
        <v>1</v>
      </c>
      <c r="AE109" s="45">
        <v>2</v>
      </c>
      <c r="AF109" s="45">
        <v>0</v>
      </c>
      <c r="AG109" s="45">
        <v>0</v>
      </c>
      <c r="AH109" s="45">
        <v>21</v>
      </c>
      <c r="AI109" s="45">
        <v>13</v>
      </c>
      <c r="AJ109" s="45">
        <v>0</v>
      </c>
      <c r="AK109" s="46">
        <v>0</v>
      </c>
      <c r="AL109" s="45">
        <v>0</v>
      </c>
      <c r="AM109" s="46">
        <v>0</v>
      </c>
      <c r="AN109" s="46">
        <v>0</v>
      </c>
      <c r="AO109" s="46">
        <v>0</v>
      </c>
      <c r="AP109" s="46">
        <v>0</v>
      </c>
      <c r="AQ109" s="46">
        <v>0</v>
      </c>
      <c r="AR109" s="49">
        <f t="shared" si="10"/>
        <v>98.82005899705014</v>
      </c>
      <c r="AS109" s="49">
        <f t="shared" si="11"/>
        <v>98.23008849557522</v>
      </c>
      <c r="AT109" s="49">
        <f t="shared" si="12"/>
        <v>0.2949852507374631</v>
      </c>
    </row>
    <row r="110" spans="1:46" ht="15" customHeight="1">
      <c r="A110" s="57" t="s">
        <v>140</v>
      </c>
      <c r="B110" s="40"/>
      <c r="C110" s="11">
        <f>SUM(D110:E110)</f>
        <v>449</v>
      </c>
      <c r="D110" s="20">
        <f t="shared" si="25"/>
        <v>245</v>
      </c>
      <c r="E110" s="20">
        <f t="shared" si="25"/>
        <v>204</v>
      </c>
      <c r="F110" s="41">
        <v>236</v>
      </c>
      <c r="G110" s="41">
        <v>196</v>
      </c>
      <c r="H110" s="41">
        <v>0</v>
      </c>
      <c r="I110" s="41">
        <v>0</v>
      </c>
      <c r="J110" s="41">
        <v>4</v>
      </c>
      <c r="K110" s="41">
        <v>6</v>
      </c>
      <c r="L110" s="41">
        <v>0</v>
      </c>
      <c r="M110" s="41">
        <v>0</v>
      </c>
      <c r="N110" s="41">
        <v>0</v>
      </c>
      <c r="O110" s="41">
        <v>0</v>
      </c>
      <c r="P110" s="45">
        <v>0</v>
      </c>
      <c r="Q110" s="45">
        <v>1</v>
      </c>
      <c r="R110" s="45">
        <v>1</v>
      </c>
      <c r="S110" s="45">
        <v>1</v>
      </c>
      <c r="T110" s="45">
        <v>0</v>
      </c>
      <c r="U110" s="45">
        <v>0</v>
      </c>
      <c r="V110" s="45">
        <v>0</v>
      </c>
      <c r="W110" s="45">
        <v>0</v>
      </c>
      <c r="X110" s="45">
        <v>0</v>
      </c>
      <c r="Y110" s="45">
        <v>0</v>
      </c>
      <c r="Z110" s="45">
        <v>0</v>
      </c>
      <c r="AA110" s="45">
        <v>0</v>
      </c>
      <c r="AB110" s="45">
        <v>1</v>
      </c>
      <c r="AC110" s="45">
        <v>0</v>
      </c>
      <c r="AD110" s="45">
        <v>3</v>
      </c>
      <c r="AE110" s="45">
        <v>0</v>
      </c>
      <c r="AF110" s="45">
        <v>0</v>
      </c>
      <c r="AG110" s="45">
        <v>0</v>
      </c>
      <c r="AH110" s="45">
        <v>23</v>
      </c>
      <c r="AI110" s="45">
        <v>21</v>
      </c>
      <c r="AJ110" s="45">
        <v>0</v>
      </c>
      <c r="AK110" s="46">
        <v>0</v>
      </c>
      <c r="AL110" s="45">
        <v>0</v>
      </c>
      <c r="AM110" s="46">
        <v>0</v>
      </c>
      <c r="AN110" s="46">
        <v>0</v>
      </c>
      <c r="AO110" s="46">
        <v>0</v>
      </c>
      <c r="AP110" s="46">
        <v>0</v>
      </c>
      <c r="AQ110" s="46">
        <v>0</v>
      </c>
      <c r="AR110" s="49">
        <f t="shared" si="10"/>
        <v>99.10913140311804</v>
      </c>
      <c r="AS110" s="49">
        <f t="shared" si="11"/>
        <v>96.88195991091314</v>
      </c>
      <c r="AT110" s="49">
        <f t="shared" si="12"/>
        <v>0.22271714922048996</v>
      </c>
    </row>
    <row r="111" spans="1:46" ht="15" customHeight="1">
      <c r="A111" s="57" t="s">
        <v>141</v>
      </c>
      <c r="B111" s="40"/>
      <c r="C111" s="11">
        <f>SUM(D111:E111)</f>
        <v>318</v>
      </c>
      <c r="D111" s="20">
        <f t="shared" si="25"/>
        <v>166</v>
      </c>
      <c r="E111" s="20">
        <f t="shared" si="25"/>
        <v>152</v>
      </c>
      <c r="F111" s="41">
        <v>154</v>
      </c>
      <c r="G111" s="41">
        <v>139</v>
      </c>
      <c r="H111" s="41">
        <v>2</v>
      </c>
      <c r="I111" s="41">
        <v>2</v>
      </c>
      <c r="J111" s="41">
        <v>4</v>
      </c>
      <c r="K111" s="41">
        <v>6</v>
      </c>
      <c r="L111" s="41">
        <v>0</v>
      </c>
      <c r="M111" s="41">
        <v>0</v>
      </c>
      <c r="N111" s="41">
        <v>0</v>
      </c>
      <c r="O111" s="41">
        <v>0</v>
      </c>
      <c r="P111" s="45">
        <v>0</v>
      </c>
      <c r="Q111" s="45">
        <v>0</v>
      </c>
      <c r="R111" s="45">
        <v>1</v>
      </c>
      <c r="S111" s="45">
        <v>2</v>
      </c>
      <c r="T111" s="45">
        <v>0</v>
      </c>
      <c r="U111" s="45">
        <v>0</v>
      </c>
      <c r="V111" s="45">
        <v>0</v>
      </c>
      <c r="W111" s="45">
        <v>0</v>
      </c>
      <c r="X111" s="45">
        <v>0</v>
      </c>
      <c r="Y111" s="45">
        <v>2</v>
      </c>
      <c r="Z111" s="45">
        <v>1</v>
      </c>
      <c r="AA111" s="45">
        <v>0</v>
      </c>
      <c r="AB111" s="45">
        <v>2</v>
      </c>
      <c r="AC111" s="45">
        <v>0</v>
      </c>
      <c r="AD111" s="45">
        <v>2</v>
      </c>
      <c r="AE111" s="45">
        <v>1</v>
      </c>
      <c r="AF111" s="45">
        <v>0</v>
      </c>
      <c r="AG111" s="45">
        <v>0</v>
      </c>
      <c r="AH111" s="45">
        <v>8</v>
      </c>
      <c r="AI111" s="45">
        <v>10</v>
      </c>
      <c r="AJ111" s="45">
        <v>0</v>
      </c>
      <c r="AK111" s="46">
        <v>0</v>
      </c>
      <c r="AL111" s="45">
        <v>0</v>
      </c>
      <c r="AM111" s="46">
        <v>0</v>
      </c>
      <c r="AN111" s="46">
        <v>0</v>
      </c>
      <c r="AO111" s="46">
        <v>0</v>
      </c>
      <c r="AP111" s="46">
        <v>0</v>
      </c>
      <c r="AQ111" s="46">
        <v>0</v>
      </c>
      <c r="AR111" s="49">
        <f t="shared" si="10"/>
        <v>97.48427672955975</v>
      </c>
      <c r="AS111" s="49">
        <f t="shared" si="11"/>
        <v>94.33962264150944</v>
      </c>
      <c r="AT111" s="49">
        <f t="shared" si="12"/>
        <v>0.628930817610063</v>
      </c>
    </row>
    <row r="112" spans="1:46" ht="15" customHeight="1">
      <c r="A112" s="61"/>
      <c r="B112" s="43"/>
      <c r="C112" s="55"/>
      <c r="D112" s="25"/>
      <c r="E112" s="25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8"/>
      <c r="AL112" s="48"/>
      <c r="AM112" s="48"/>
      <c r="AN112" s="48"/>
      <c r="AO112" s="48"/>
      <c r="AP112" s="48"/>
      <c r="AQ112" s="48"/>
      <c r="AR112" s="50"/>
      <c r="AS112" s="50"/>
      <c r="AT112" s="50"/>
    </row>
  </sheetData>
  <sheetProtection sheet="1" objects="1" scenarios="1"/>
  <mergeCells count="78">
    <mergeCell ref="A3:B8"/>
    <mergeCell ref="C3:E7"/>
    <mergeCell ref="F6:G7"/>
    <mergeCell ref="H6:I7"/>
    <mergeCell ref="F3:S3"/>
    <mergeCell ref="Z7:AA7"/>
    <mergeCell ref="J6:K7"/>
    <mergeCell ref="F4:K5"/>
    <mergeCell ref="R4:S7"/>
    <mergeCell ref="L6:M7"/>
    <mergeCell ref="N6:O7"/>
    <mergeCell ref="L4:O4"/>
    <mergeCell ref="L5:O5"/>
    <mergeCell ref="T6:U6"/>
    <mergeCell ref="T7:U7"/>
    <mergeCell ref="AJ4:AQ4"/>
    <mergeCell ref="X6:Y7"/>
    <mergeCell ref="Z4:AA4"/>
    <mergeCell ref="Z5:AA5"/>
    <mergeCell ref="Z6:AA6"/>
    <mergeCell ref="AL5:AM7"/>
    <mergeCell ref="AN5:AO7"/>
    <mergeCell ref="V4:Y4"/>
    <mergeCell ref="V5:Y5"/>
    <mergeCell ref="V7:W7"/>
    <mergeCell ref="AT3:AT7"/>
    <mergeCell ref="AS5:AS7"/>
    <mergeCell ref="AB4:AC7"/>
    <mergeCell ref="AD4:AE7"/>
    <mergeCell ref="AF4:AG7"/>
    <mergeCell ref="AH3:AI7"/>
    <mergeCell ref="AJ3:AQ3"/>
    <mergeCell ref="AR3:AS4"/>
    <mergeCell ref="AJ5:AK7"/>
    <mergeCell ref="AP5:AQ7"/>
    <mergeCell ref="A56:B61"/>
    <mergeCell ref="C56:E60"/>
    <mergeCell ref="F56:S56"/>
    <mergeCell ref="AH56:AI60"/>
    <mergeCell ref="R57:S60"/>
    <mergeCell ref="L57:O57"/>
    <mergeCell ref="F57:K58"/>
    <mergeCell ref="L58:O58"/>
    <mergeCell ref="N59:O60"/>
    <mergeCell ref="L59:M60"/>
    <mergeCell ref="AR56:AS57"/>
    <mergeCell ref="AT56:AT60"/>
    <mergeCell ref="Z57:AA57"/>
    <mergeCell ref="AB57:AC60"/>
    <mergeCell ref="AD57:AE60"/>
    <mergeCell ref="AF57:AG60"/>
    <mergeCell ref="AJ57:AQ57"/>
    <mergeCell ref="Z58:AA58"/>
    <mergeCell ref="AJ58:AK60"/>
    <mergeCell ref="AN58:AO60"/>
    <mergeCell ref="AP58:AQ60"/>
    <mergeCell ref="J59:K60"/>
    <mergeCell ref="AJ56:AQ56"/>
    <mergeCell ref="H59:I60"/>
    <mergeCell ref="V56:Y56"/>
    <mergeCell ref="V57:Y57"/>
    <mergeCell ref="T56:U56"/>
    <mergeCell ref="T57:U57"/>
    <mergeCell ref="T58:U58"/>
    <mergeCell ref="F59:G60"/>
    <mergeCell ref="AS58:AS60"/>
    <mergeCell ref="X59:Y60"/>
    <mergeCell ref="Z59:AA59"/>
    <mergeCell ref="V60:W60"/>
    <mergeCell ref="Z60:AA60"/>
    <mergeCell ref="T59:U59"/>
    <mergeCell ref="T60:U60"/>
    <mergeCell ref="AL58:AM60"/>
    <mergeCell ref="V58:Y58"/>
    <mergeCell ref="V3:Y3"/>
    <mergeCell ref="T3:U3"/>
    <mergeCell ref="T4:U4"/>
    <mergeCell ref="T5:U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82" r:id="rId1"/>
  <headerFooter alignWithMargins="0">
    <oddFooter>&amp;C&amp;"明朝,標準"- &amp;P+65 -</oddFooter>
  </headerFooter>
  <rowBreaks count="1" manualBreakCount="1">
    <brk id="53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企画指導担当</cp:lastModifiedBy>
  <cp:lastPrinted>2007-01-05T05:56:47Z</cp:lastPrinted>
  <dcterms:created xsi:type="dcterms:W3CDTF">2003-10-07T07:28:57Z</dcterms:created>
  <dcterms:modified xsi:type="dcterms:W3CDTF">2007-02-14T06:41:15Z</dcterms:modified>
  <cp:category/>
  <cp:version/>
  <cp:contentType/>
  <cp:contentStatus/>
</cp:coreProperties>
</file>