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80" windowWidth="19095" windowHeight="4590" tabRatio="611" activeTab="0"/>
  </bookViews>
  <sheets>
    <sheet name="第24表" sheetId="1" r:id="rId1"/>
  </sheets>
  <definedNames>
    <definedName name="_xlnm.Print_Area" localSheetId="0">'第24表'!$A$1:$U$118</definedName>
  </definedNames>
  <calcPr fullCalcOnLoad="1"/>
</workbook>
</file>

<file path=xl/sharedStrings.xml><?xml version="1.0" encoding="utf-8"?>
<sst xmlns="http://schemas.openxmlformats.org/spreadsheetml/2006/main" count="169" uniqueCount="121">
  <si>
    <t xml:space="preserve"> 中学校</t>
  </si>
  <si>
    <t xml:space="preserve">中学校 </t>
  </si>
  <si>
    <t>・　学　級　数　・　学　年　別　生　徒　数</t>
  </si>
  <si>
    <t>区  分</t>
  </si>
  <si>
    <t>２　　学　　年</t>
  </si>
  <si>
    <t>３　　学　　年</t>
  </si>
  <si>
    <t>計</t>
  </si>
  <si>
    <t>男</t>
  </si>
  <si>
    <t>女</t>
  </si>
  <si>
    <t>　うち国立</t>
  </si>
  <si>
    <t xml:space="preserve"> 中学校</t>
  </si>
  <si>
    <t xml:space="preserve">中学校 </t>
  </si>
  <si>
    <t>学　　校　　数</t>
  </si>
  <si>
    <t>学　　級　　数</t>
  </si>
  <si>
    <t>生　　徒　　総　　数</t>
  </si>
  <si>
    <t>１　　学　　年</t>
  </si>
  <si>
    <t>総 数</t>
  </si>
  <si>
    <t>本 校</t>
  </si>
  <si>
    <t>分 校</t>
  </si>
  <si>
    <t>単 式</t>
  </si>
  <si>
    <t>複 式</t>
  </si>
  <si>
    <t>・　学　級　数　・　学　年　別　生　徒　数  （　つ　づ　き　）</t>
  </si>
  <si>
    <t>学　　校　　数</t>
  </si>
  <si>
    <t>学　　級　　数</t>
  </si>
  <si>
    <t>生 　 徒  　総  　数</t>
  </si>
  <si>
    <t xml:space="preserve"> </t>
  </si>
  <si>
    <t xml:space="preserve"> </t>
  </si>
  <si>
    <t>　　　公立</t>
  </si>
  <si>
    <t>　　　私立</t>
  </si>
  <si>
    <t>（国立）</t>
  </si>
  <si>
    <t>（私立）</t>
  </si>
  <si>
    <t>さいたま市</t>
  </si>
  <si>
    <t>川越市</t>
  </si>
  <si>
    <t>飯能市</t>
  </si>
  <si>
    <t>春日部市</t>
  </si>
  <si>
    <t>狭山市</t>
  </si>
  <si>
    <t>越谷市</t>
  </si>
  <si>
    <t>蕨市</t>
  </si>
  <si>
    <t>志木市</t>
  </si>
  <si>
    <t>新座市</t>
  </si>
  <si>
    <t>毛呂山町</t>
  </si>
  <si>
    <t>嵐山町</t>
  </si>
  <si>
    <t>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</si>
  <si>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</si>
  <si>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</si>
  <si>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</si>
  <si>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</si>
  <si>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</si>
  <si>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</si>
  <si>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</si>
  <si>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</si>
  <si>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</si>
  <si>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</si>
  <si>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</si>
  <si>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熊谷市</t>
  </si>
  <si>
    <t>川口市</t>
  </si>
  <si>
    <t>行田市</t>
  </si>
  <si>
    <t>秩父市</t>
  </si>
  <si>
    <t>所沢市</t>
  </si>
  <si>
    <t>加須市</t>
  </si>
  <si>
    <t>本庄市</t>
  </si>
  <si>
    <t>東松山市</t>
  </si>
  <si>
    <t>羽生市</t>
  </si>
  <si>
    <t>鴻巣市</t>
  </si>
  <si>
    <t>深谷市</t>
  </si>
  <si>
    <t>上尾市</t>
  </si>
  <si>
    <t>草加市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</si>
  <si>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</si>
  <si>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</si>
  <si>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</si>
  <si>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</si>
  <si>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</si>
  <si>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</si>
  <si>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</si>
  <si>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</si>
  <si>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</si>
  <si>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</si>
  <si>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</si>
  <si>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</si>
  <si>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</si>
  <si>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</si>
  <si>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</si>
  <si>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</si>
  <si>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</si>
  <si>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</si>
  <si>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</si>
  <si>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</si>
  <si>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</si>
  <si>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</si>
  <si>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</si>
  <si>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</si>
  <si>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</si>
  <si>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</si>
  <si>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</si>
  <si>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</si>
  <si>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</si>
  <si>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</si>
  <si>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</si>
  <si>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</si>
  <si>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</si>
  <si>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</si>
  <si>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</si>
  <si>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</si>
  <si>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</si>
  <si>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</si>
  <si>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</si>
  <si>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</si>
  <si>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</si>
  <si>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</si>
  <si>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</si>
  <si>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</si>
  <si>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</si>
  <si>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</si>
  <si>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</si>
  <si>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特別支援　　学級</t>
  </si>
  <si>
    <t>　　　第２４表　  市　 町　 村 　別　 学 　校 　数</t>
  </si>
  <si>
    <t>杉戸町</t>
  </si>
  <si>
    <r>
      <t>平成24</t>
    </r>
    <r>
      <rPr>
        <sz val="11"/>
        <rFont val="明朝"/>
        <family val="1"/>
      </rPr>
      <t>年度</t>
    </r>
  </si>
  <si>
    <t>平成25年度</t>
  </si>
  <si>
    <t>白岡市</t>
  </si>
  <si>
    <t>伊奈町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</si>
</sst>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ｺﾞｼｯｸ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Alignment="1">
      <alignment/>
    </xf>
    <xf numFmtId="178" fontId="1" fillId="0" borderId="0" xfId="0" applyNumberFormat="1" applyFont="1" applyFill="1" applyAlignment="1">
      <alignment/>
    </xf>
    <xf numFmtId="178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/>
    </xf>
    <xf numFmtId="178" fontId="0" fillId="0" borderId="10" xfId="0" applyNumberFormat="1" applyFont="1" applyFill="1" applyBorder="1" applyAlignment="1">
      <alignment vertical="top"/>
    </xf>
    <xf numFmtId="178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 horizontal="distributed"/>
    </xf>
    <xf numFmtId="178" fontId="0" fillId="0" borderId="11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2" xfId="0" applyNumberFormat="1" applyFont="1" applyFill="1" applyBorder="1" applyAlignment="1">
      <alignment/>
    </xf>
    <xf numFmtId="178" fontId="1" fillId="0" borderId="12" xfId="0" applyNumberFormat="1" applyFont="1" applyBorder="1" applyAlignment="1">
      <alignment/>
    </xf>
    <xf numFmtId="178" fontId="0" fillId="0" borderId="10" xfId="0" applyNumberFormat="1" applyFont="1" applyBorder="1" applyAlignment="1">
      <alignment vertical="top"/>
    </xf>
    <xf numFmtId="178" fontId="1" fillId="0" borderId="0" xfId="0" applyNumberFormat="1" applyFont="1" applyFill="1" applyBorder="1" applyAlignment="1">
      <alignment horizontal="distributed"/>
    </xf>
    <xf numFmtId="178" fontId="5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4" xfId="0" applyNumberFormat="1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horizontal="centerContinuous" vertical="center"/>
    </xf>
    <xf numFmtId="178" fontId="0" fillId="0" borderId="18" xfId="0" applyNumberFormat="1" applyFont="1" applyFill="1" applyBorder="1" applyAlignment="1">
      <alignment horizontal="centerContinuous" vertical="center"/>
    </xf>
    <xf numFmtId="178" fontId="0" fillId="0" borderId="16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distributed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9" fillId="0" borderId="18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 applyProtection="1">
      <alignment horizontal="distributed"/>
      <protection locked="0"/>
    </xf>
    <xf numFmtId="178" fontId="0" fillId="0" borderId="13" xfId="0" applyNumberFormat="1" applyFont="1" applyFill="1" applyBorder="1" applyAlignment="1" applyProtection="1">
      <alignment horizontal="distributed"/>
      <protection locked="0"/>
    </xf>
    <xf numFmtId="178" fontId="0" fillId="0" borderId="14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 applyProtection="1">
      <alignment shrinkToFit="1"/>
      <protection locked="0"/>
    </xf>
    <xf numFmtId="178" fontId="6" fillId="0" borderId="13" xfId="0" applyNumberFormat="1" applyFont="1" applyFill="1" applyBorder="1" applyAlignment="1" applyProtection="1">
      <alignment horizontal="distributed"/>
      <protection locked="0"/>
    </xf>
    <xf numFmtId="178" fontId="6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distributed"/>
    </xf>
    <xf numFmtId="178" fontId="1" fillId="0" borderId="0" xfId="0" applyNumberFormat="1" applyFont="1" applyFill="1" applyBorder="1" applyAlignment="1" applyProtection="1">
      <alignment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 vertical="top"/>
      <protection locked="0"/>
    </xf>
    <xf numFmtId="178" fontId="0" fillId="0" borderId="13" xfId="0" applyNumberFormat="1" applyFont="1" applyFill="1" applyBorder="1" applyAlignment="1">
      <alignment horizontal="distributed" wrapText="1"/>
    </xf>
    <xf numFmtId="0" fontId="0" fillId="0" borderId="10" xfId="0" applyFont="1" applyFill="1" applyBorder="1" applyAlignment="1">
      <alignment horizontal="distributed" vertical="top"/>
    </xf>
    <xf numFmtId="178" fontId="0" fillId="0" borderId="18" xfId="0" applyNumberFormat="1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178" fontId="0" fillId="0" borderId="20" xfId="0" applyNumberFormat="1" applyFont="1" applyFill="1" applyBorder="1" applyAlignment="1" applyProtection="1">
      <alignment vertical="top"/>
      <protection locked="0"/>
    </xf>
    <xf numFmtId="178" fontId="7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distributed"/>
    </xf>
    <xf numFmtId="178" fontId="0" fillId="0" borderId="11" xfId="0" applyNumberFormat="1" applyFont="1" applyFill="1" applyBorder="1" applyAlignment="1">
      <alignment horizontal="distributed"/>
    </xf>
    <xf numFmtId="178" fontId="0" fillId="0" borderId="21" xfId="0" applyNumberFormat="1" applyFont="1" applyFill="1" applyBorder="1" applyAlignment="1">
      <alignment horizontal="distributed"/>
    </xf>
    <xf numFmtId="178" fontId="0" fillId="0" borderId="22" xfId="0" applyNumberFormat="1" applyFont="1" applyFill="1" applyBorder="1" applyAlignment="1">
      <alignment horizontal="distributed"/>
    </xf>
    <xf numFmtId="178" fontId="0" fillId="0" borderId="0" xfId="0" applyNumberFormat="1" applyFill="1" applyBorder="1" applyAlignment="1">
      <alignment horizontal="distributed"/>
    </xf>
    <xf numFmtId="178" fontId="0" fillId="0" borderId="12" xfId="0" applyNumberFormat="1" applyFill="1" applyBorder="1" applyAlignment="1">
      <alignment horizontal="distributed"/>
    </xf>
    <xf numFmtId="178" fontId="1" fillId="0" borderId="23" xfId="0" applyNumberFormat="1" applyFont="1" applyFill="1" applyBorder="1" applyAlignment="1">
      <alignment horizontal="distributed"/>
    </xf>
    <xf numFmtId="178" fontId="0" fillId="0" borderId="12" xfId="0" applyNumberFormat="1" applyFont="1" applyFill="1" applyBorder="1" applyAlignment="1" applyProtection="1">
      <alignment/>
      <protection locked="0"/>
    </xf>
    <xf numFmtId="178" fontId="0" fillId="0" borderId="12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15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0.8984375" style="22" customWidth="1"/>
    <col min="2" max="2" width="1.59765625" style="22" customWidth="1"/>
    <col min="3" max="3" width="6.59765625" style="22" customWidth="1"/>
    <col min="4" max="5" width="7.5" style="22" customWidth="1"/>
    <col min="6" max="9" width="7.5" style="13" customWidth="1"/>
    <col min="10" max="21" width="11.19921875" style="13" customWidth="1"/>
    <col min="22" max="22" width="9" style="13" customWidth="1"/>
    <col min="23" max="16384" width="9" style="1" customWidth="1"/>
  </cols>
  <sheetData>
    <row r="1" spans="1:22" s="3" customFormat="1" ht="13.5">
      <c r="A1" s="31" t="s">
        <v>10</v>
      </c>
      <c r="B1" s="32"/>
      <c r="C1" s="32"/>
      <c r="D1" s="32"/>
      <c r="E1" s="3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3" t="s">
        <v>11</v>
      </c>
      <c r="V1" s="2"/>
    </row>
    <row r="2" spans="1:22" s="4" customFormat="1" ht="30" customHeight="1">
      <c r="A2" s="34"/>
      <c r="B2" s="34"/>
      <c r="C2" s="34"/>
      <c r="D2" s="34"/>
      <c r="E2" s="34"/>
      <c r="F2" s="35"/>
      <c r="G2" s="99" t="s">
        <v>115</v>
      </c>
      <c r="H2" s="100"/>
      <c r="I2" s="100"/>
      <c r="J2" s="100"/>
      <c r="K2" s="100"/>
      <c r="L2" s="100"/>
      <c r="M2" s="36" t="s">
        <v>2</v>
      </c>
      <c r="N2" s="35"/>
      <c r="O2" s="35"/>
      <c r="P2" s="35"/>
      <c r="Q2" s="35"/>
      <c r="R2" s="35"/>
      <c r="S2" s="35"/>
      <c r="T2" s="35"/>
      <c r="U2" s="35"/>
      <c r="V2" s="37"/>
    </row>
    <row r="3" spans="1:22" s="6" customFormat="1" ht="15.75" customHeight="1">
      <c r="A3" s="97" t="s">
        <v>3</v>
      </c>
      <c r="B3" s="38"/>
      <c r="C3" s="39" t="s">
        <v>12</v>
      </c>
      <c r="D3" s="40"/>
      <c r="E3" s="41"/>
      <c r="F3" s="42" t="s">
        <v>13</v>
      </c>
      <c r="G3" s="42"/>
      <c r="H3" s="43"/>
      <c r="I3" s="44"/>
      <c r="J3" s="42" t="s">
        <v>14</v>
      </c>
      <c r="K3" s="42"/>
      <c r="L3" s="45"/>
      <c r="M3" s="42" t="s">
        <v>15</v>
      </c>
      <c r="N3" s="42"/>
      <c r="O3" s="44"/>
      <c r="P3" s="42" t="s">
        <v>4</v>
      </c>
      <c r="Q3" s="42"/>
      <c r="R3" s="44"/>
      <c r="S3" s="42" t="s">
        <v>5</v>
      </c>
      <c r="T3" s="42"/>
      <c r="U3" s="42"/>
      <c r="V3" s="5"/>
    </row>
    <row r="4" spans="1:22" s="3" customFormat="1" ht="21" customHeight="1">
      <c r="A4" s="98"/>
      <c r="B4" s="47"/>
      <c r="C4" s="48" t="s">
        <v>16</v>
      </c>
      <c r="D4" s="49" t="s">
        <v>17</v>
      </c>
      <c r="E4" s="49" t="s">
        <v>18</v>
      </c>
      <c r="F4" s="50" t="s">
        <v>16</v>
      </c>
      <c r="G4" s="50" t="s">
        <v>19</v>
      </c>
      <c r="H4" s="50" t="s">
        <v>20</v>
      </c>
      <c r="I4" s="51" t="s">
        <v>114</v>
      </c>
      <c r="J4" s="50" t="s">
        <v>6</v>
      </c>
      <c r="K4" s="50" t="s">
        <v>7</v>
      </c>
      <c r="L4" s="50" t="s">
        <v>8</v>
      </c>
      <c r="M4" s="50" t="s">
        <v>6</v>
      </c>
      <c r="N4" s="50" t="s">
        <v>7</v>
      </c>
      <c r="O4" s="50" t="s">
        <v>8</v>
      </c>
      <c r="P4" s="50" t="s">
        <v>6</v>
      </c>
      <c r="Q4" s="50" t="s">
        <v>7</v>
      </c>
      <c r="R4" s="50" t="s">
        <v>8</v>
      </c>
      <c r="S4" s="50" t="s">
        <v>6</v>
      </c>
      <c r="T4" s="50" t="s">
        <v>7</v>
      </c>
      <c r="U4" s="46" t="s">
        <v>8</v>
      </c>
      <c r="V4" s="2"/>
    </row>
    <row r="5" spans="1:21" s="2" customFormat="1" ht="24" customHeight="1">
      <c r="A5" s="52" t="s">
        <v>117</v>
      </c>
      <c r="B5" s="53"/>
      <c r="C5" s="54">
        <v>449</v>
      </c>
      <c r="D5" s="55">
        <v>448</v>
      </c>
      <c r="E5" s="55">
        <v>1</v>
      </c>
      <c r="F5" s="56">
        <v>6109</v>
      </c>
      <c r="G5" s="57">
        <v>5634</v>
      </c>
      <c r="H5" s="55">
        <v>2</v>
      </c>
      <c r="I5" s="57">
        <v>473</v>
      </c>
      <c r="J5" s="56">
        <v>196960</v>
      </c>
      <c r="K5" s="56">
        <v>101483</v>
      </c>
      <c r="L5" s="56">
        <v>95477</v>
      </c>
      <c r="M5" s="56">
        <v>65352</v>
      </c>
      <c r="N5" s="57">
        <v>33722</v>
      </c>
      <c r="O5" s="57">
        <v>31630</v>
      </c>
      <c r="P5" s="56">
        <v>65681</v>
      </c>
      <c r="Q5" s="57">
        <v>33872</v>
      </c>
      <c r="R5" s="57">
        <v>31809</v>
      </c>
      <c r="S5" s="56">
        <v>65927</v>
      </c>
      <c r="T5" s="57">
        <v>33889</v>
      </c>
      <c r="U5" s="57">
        <v>32038</v>
      </c>
    </row>
    <row r="6" spans="1:22" s="8" customFormat="1" ht="24" customHeight="1">
      <c r="A6" s="58" t="s">
        <v>118</v>
      </c>
      <c r="B6" s="59"/>
      <c r="C6" s="60">
        <f>SUM(C10,C21:C55,C62:C96)</f>
        <v>452</v>
      </c>
      <c r="D6" s="60">
        <f>SUM(D10,D21:D55,D62:D96)</f>
        <v>451</v>
      </c>
      <c r="E6" s="60">
        <f>SUM(E10,E21:E54,E62:E96)</f>
        <v>1</v>
      </c>
      <c r="F6" s="60">
        <f aca="true" t="shared" si="0" ref="F6:U6">SUM(F10,F21:F55,F62:F96)</f>
        <v>6115</v>
      </c>
      <c r="G6" s="60">
        <f t="shared" si="0"/>
        <v>5616</v>
      </c>
      <c r="H6" s="60">
        <f t="shared" si="0"/>
        <v>2</v>
      </c>
      <c r="I6" s="60">
        <f t="shared" si="0"/>
        <v>497</v>
      </c>
      <c r="J6" s="60">
        <f t="shared" si="0"/>
        <v>196384</v>
      </c>
      <c r="K6" s="60">
        <f t="shared" si="0"/>
        <v>101497</v>
      </c>
      <c r="L6" s="60">
        <f t="shared" si="0"/>
        <v>94887</v>
      </c>
      <c r="M6" s="60">
        <f t="shared" si="0"/>
        <v>65195</v>
      </c>
      <c r="N6" s="60">
        <f t="shared" si="0"/>
        <v>33813</v>
      </c>
      <c r="O6" s="60">
        <f t="shared" si="0"/>
        <v>31382</v>
      </c>
      <c r="P6" s="60">
        <f t="shared" si="0"/>
        <v>65438</v>
      </c>
      <c r="Q6" s="60">
        <f t="shared" si="0"/>
        <v>33775</v>
      </c>
      <c r="R6" s="60">
        <f t="shared" si="0"/>
        <v>31663</v>
      </c>
      <c r="S6" s="60">
        <f t="shared" si="0"/>
        <v>65751</v>
      </c>
      <c r="T6" s="60">
        <f t="shared" si="0"/>
        <v>33909</v>
      </c>
      <c r="U6" s="60">
        <f t="shared" si="0"/>
        <v>31842</v>
      </c>
      <c r="V6" s="7"/>
    </row>
    <row r="7" spans="1:22" s="10" customFormat="1" ht="15" customHeight="1">
      <c r="A7" s="61" t="s">
        <v>9</v>
      </c>
      <c r="B7" s="62"/>
      <c r="C7" s="63">
        <f>SUM(D7,E7)</f>
        <v>1</v>
      </c>
      <c r="D7" s="63">
        <v>1</v>
      </c>
      <c r="E7" s="63">
        <v>0</v>
      </c>
      <c r="F7" s="64">
        <v>12</v>
      </c>
      <c r="G7" s="63">
        <v>12</v>
      </c>
      <c r="H7" s="63">
        <v>0</v>
      </c>
      <c r="I7" s="63">
        <v>0</v>
      </c>
      <c r="J7" s="64">
        <f>K7+L7</f>
        <v>516</v>
      </c>
      <c r="K7" s="64">
        <f>SUM(N7,Q7,T7)</f>
        <v>262</v>
      </c>
      <c r="L7" s="64">
        <f>SUM(O7,R7,U7)</f>
        <v>254</v>
      </c>
      <c r="M7" s="64">
        <f>N7+O7</f>
        <v>170</v>
      </c>
      <c r="N7" s="64">
        <f>N100</f>
        <v>87</v>
      </c>
      <c r="O7" s="64">
        <f>O100</f>
        <v>83</v>
      </c>
      <c r="P7" s="64">
        <f>Q7+R7</f>
        <v>171</v>
      </c>
      <c r="Q7" s="64">
        <f>Q100</f>
        <v>89</v>
      </c>
      <c r="R7" s="64">
        <f>R100</f>
        <v>82</v>
      </c>
      <c r="S7" s="64">
        <f>T7+U7</f>
        <v>175</v>
      </c>
      <c r="T7" s="64">
        <f>T100</f>
        <v>86</v>
      </c>
      <c r="U7" s="64">
        <f>U100</f>
        <v>89</v>
      </c>
      <c r="V7" s="9"/>
    </row>
    <row r="8" spans="1:22" s="10" customFormat="1" ht="15" customHeight="1">
      <c r="A8" s="61" t="s">
        <v>27</v>
      </c>
      <c r="B8" s="62"/>
      <c r="C8" s="63">
        <f>C6-C7-C9</f>
        <v>422</v>
      </c>
      <c r="D8" s="63">
        <f>D6-D7-D9</f>
        <v>421</v>
      </c>
      <c r="E8" s="63">
        <f aca="true" t="shared" si="1" ref="E8:U8">E6-E7-E9</f>
        <v>1</v>
      </c>
      <c r="F8" s="63">
        <f>F6-F7-F9</f>
        <v>5807</v>
      </c>
      <c r="G8" s="63">
        <f t="shared" si="1"/>
        <v>5308</v>
      </c>
      <c r="H8" s="63">
        <f t="shared" si="1"/>
        <v>2</v>
      </c>
      <c r="I8" s="63">
        <f t="shared" si="1"/>
        <v>497</v>
      </c>
      <c r="J8" s="63">
        <f t="shared" si="1"/>
        <v>186504</v>
      </c>
      <c r="K8" s="63">
        <f t="shared" si="1"/>
        <v>96172</v>
      </c>
      <c r="L8" s="63">
        <f t="shared" si="1"/>
        <v>90332</v>
      </c>
      <c r="M8" s="63">
        <f t="shared" si="1"/>
        <v>61821</v>
      </c>
      <c r="N8" s="63">
        <f t="shared" si="1"/>
        <v>31977</v>
      </c>
      <c r="O8" s="63">
        <f t="shared" si="1"/>
        <v>29844</v>
      </c>
      <c r="P8" s="63">
        <f t="shared" si="1"/>
        <v>62165</v>
      </c>
      <c r="Q8" s="63">
        <f t="shared" si="1"/>
        <v>31989</v>
      </c>
      <c r="R8" s="63">
        <f t="shared" si="1"/>
        <v>30176</v>
      </c>
      <c r="S8" s="63">
        <f t="shared" si="1"/>
        <v>62518</v>
      </c>
      <c r="T8" s="63">
        <f t="shared" si="1"/>
        <v>32206</v>
      </c>
      <c r="U8" s="63">
        <f t="shared" si="1"/>
        <v>30312</v>
      </c>
      <c r="V8" s="9"/>
    </row>
    <row r="9" spans="1:22" s="10" customFormat="1" ht="15" customHeight="1">
      <c r="A9" s="61" t="s">
        <v>28</v>
      </c>
      <c r="B9" s="62"/>
      <c r="C9" s="63">
        <f>SUM(C102:C118)</f>
        <v>29</v>
      </c>
      <c r="D9" s="63">
        <v>29</v>
      </c>
      <c r="E9" s="63">
        <f>SUM(E102:E118)</f>
        <v>0</v>
      </c>
      <c r="F9" s="63">
        <f>SUM(F102:F118)</f>
        <v>296</v>
      </c>
      <c r="G9" s="63">
        <f>SUM(G102:G118)</f>
        <v>296</v>
      </c>
      <c r="H9" s="63">
        <f aca="true" t="shared" si="2" ref="H9:U9">SUM(H102:H118)</f>
        <v>0</v>
      </c>
      <c r="I9" s="63">
        <f t="shared" si="2"/>
        <v>0</v>
      </c>
      <c r="J9" s="63">
        <f t="shared" si="2"/>
        <v>9364</v>
      </c>
      <c r="K9" s="63">
        <f t="shared" si="2"/>
        <v>5063</v>
      </c>
      <c r="L9" s="63">
        <f t="shared" si="2"/>
        <v>4301</v>
      </c>
      <c r="M9" s="63">
        <f t="shared" si="2"/>
        <v>3204</v>
      </c>
      <c r="N9" s="63">
        <f t="shared" si="2"/>
        <v>1749</v>
      </c>
      <c r="O9" s="63">
        <f t="shared" si="2"/>
        <v>1455</v>
      </c>
      <c r="P9" s="63">
        <f t="shared" si="2"/>
        <v>3102</v>
      </c>
      <c r="Q9" s="63">
        <f t="shared" si="2"/>
        <v>1697</v>
      </c>
      <c r="R9" s="63">
        <f t="shared" si="2"/>
        <v>1405</v>
      </c>
      <c r="S9" s="63">
        <f t="shared" si="2"/>
        <v>3058</v>
      </c>
      <c r="T9" s="63">
        <f t="shared" si="2"/>
        <v>1617</v>
      </c>
      <c r="U9" s="63">
        <f t="shared" si="2"/>
        <v>1441</v>
      </c>
      <c r="V9" s="9"/>
    </row>
    <row r="10" spans="1:21" ht="24" customHeight="1">
      <c r="A10" s="65" t="s">
        <v>43</v>
      </c>
      <c r="B10" s="66"/>
      <c r="C10" s="67">
        <f>SUM(D10,E10)</f>
        <v>66</v>
      </c>
      <c r="D10" s="67">
        <f>SUM(D11:D20)</f>
        <v>66</v>
      </c>
      <c r="E10" s="67">
        <v>0</v>
      </c>
      <c r="F10" s="12">
        <f>SUM(G10:I10)</f>
        <v>1060</v>
      </c>
      <c r="G10" s="67">
        <f>SUM(G11:G20)</f>
        <v>1002</v>
      </c>
      <c r="H10" s="67">
        <f>SUM(H11:H20)</f>
        <v>0</v>
      </c>
      <c r="I10" s="67">
        <f>SUM(I11:I20)</f>
        <v>58</v>
      </c>
      <c r="J10" s="12">
        <f>K10+L10</f>
        <v>36470</v>
      </c>
      <c r="K10" s="67">
        <f>SUM(K11:K20)</f>
        <v>18603</v>
      </c>
      <c r="L10" s="67">
        <f>SUM(L11:L20)</f>
        <v>17867</v>
      </c>
      <c r="M10" s="12">
        <f>N10+O10</f>
        <v>12118</v>
      </c>
      <c r="N10" s="67">
        <f>SUM(N11:N20)</f>
        <v>6231</v>
      </c>
      <c r="O10" s="67">
        <f>SUM(O11:O20)</f>
        <v>5887</v>
      </c>
      <c r="P10" s="12">
        <f>Q10+R10</f>
        <v>12221</v>
      </c>
      <c r="Q10" s="67">
        <f>SUM(Q11:Q20)</f>
        <v>6214</v>
      </c>
      <c r="R10" s="67">
        <f>SUM(R11:R20)</f>
        <v>6007</v>
      </c>
      <c r="S10" s="12">
        <f>T10+U10</f>
        <v>12131</v>
      </c>
      <c r="T10" s="67">
        <f>SUM(T11:T20)</f>
        <v>6158</v>
      </c>
      <c r="U10" s="67">
        <f>SUM(U11:U20)</f>
        <v>5973</v>
      </c>
    </row>
    <row r="11" spans="1:21" ht="24" customHeight="1">
      <c r="A11" s="68" t="s">
        <v>44</v>
      </c>
      <c r="B11" s="66"/>
      <c r="C11" s="67">
        <f>SUM(D11:E11)</f>
        <v>7</v>
      </c>
      <c r="D11" s="67">
        <v>7</v>
      </c>
      <c r="E11" s="67">
        <v>0</v>
      </c>
      <c r="F11" s="12">
        <f>SUM(G11:I11)</f>
        <v>86</v>
      </c>
      <c r="G11" s="67">
        <v>82</v>
      </c>
      <c r="H11" s="67">
        <v>0</v>
      </c>
      <c r="I11" s="67">
        <v>4</v>
      </c>
      <c r="J11" s="12">
        <f>SUM(K11:L11)</f>
        <v>2882</v>
      </c>
      <c r="K11" s="12">
        <f>SUM(N11,Q11,T11)</f>
        <v>1498</v>
      </c>
      <c r="L11" s="12">
        <f aca="true" t="shared" si="3" ref="L11:L48">SUM(O11,R11,U11)</f>
        <v>1384</v>
      </c>
      <c r="M11" s="12">
        <f>N11+O11</f>
        <v>1005</v>
      </c>
      <c r="N11" s="12">
        <v>538</v>
      </c>
      <c r="O11" s="12">
        <v>467</v>
      </c>
      <c r="P11" s="12">
        <f>Q11+R11</f>
        <v>964</v>
      </c>
      <c r="Q11" s="12">
        <v>477</v>
      </c>
      <c r="R11" s="12">
        <v>487</v>
      </c>
      <c r="S11" s="12">
        <f>T11+U11</f>
        <v>913</v>
      </c>
      <c r="T11" s="12">
        <v>483</v>
      </c>
      <c r="U11" s="12">
        <v>430</v>
      </c>
    </row>
    <row r="12" spans="1:21" ht="13.5" customHeight="1">
      <c r="A12" s="68" t="s">
        <v>45</v>
      </c>
      <c r="B12" s="66"/>
      <c r="C12" s="67">
        <f aca="true" t="shared" si="4" ref="C12:C55">SUM(D12:E12)</f>
        <v>5</v>
      </c>
      <c r="D12" s="67">
        <v>5</v>
      </c>
      <c r="E12" s="67">
        <v>0</v>
      </c>
      <c r="F12" s="12">
        <f aca="true" t="shared" si="5" ref="F12:F55">SUM(G12:I12)</f>
        <v>108</v>
      </c>
      <c r="G12" s="67">
        <v>103</v>
      </c>
      <c r="H12" s="67">
        <v>0</v>
      </c>
      <c r="I12" s="67">
        <v>5</v>
      </c>
      <c r="J12" s="12">
        <f aca="true" t="shared" si="6" ref="J12:J55">SUM(K12:L12)</f>
        <v>3867</v>
      </c>
      <c r="K12" s="12">
        <f aca="true" t="shared" si="7" ref="K12:K48">SUM(N12,Q12,T12)</f>
        <v>1989</v>
      </c>
      <c r="L12" s="12">
        <f t="shared" si="3"/>
        <v>1878</v>
      </c>
      <c r="M12" s="12">
        <f>N12+O12</f>
        <v>1300</v>
      </c>
      <c r="N12" s="12">
        <v>688</v>
      </c>
      <c r="O12" s="12">
        <v>612</v>
      </c>
      <c r="P12" s="12">
        <f>Q12+R12</f>
        <v>1272</v>
      </c>
      <c r="Q12" s="12">
        <v>635</v>
      </c>
      <c r="R12" s="12">
        <v>637</v>
      </c>
      <c r="S12" s="12">
        <f>T12+U12</f>
        <v>1295</v>
      </c>
      <c r="T12" s="12">
        <v>666</v>
      </c>
      <c r="U12" s="12">
        <v>629</v>
      </c>
    </row>
    <row r="13" spans="1:21" ht="13.5" customHeight="1">
      <c r="A13" s="68" t="s">
        <v>46</v>
      </c>
      <c r="B13" s="66"/>
      <c r="C13" s="67">
        <f t="shared" si="4"/>
        <v>8</v>
      </c>
      <c r="D13" s="67">
        <v>8</v>
      </c>
      <c r="E13" s="67">
        <v>0</v>
      </c>
      <c r="F13" s="12">
        <f t="shared" si="5"/>
        <v>96</v>
      </c>
      <c r="G13" s="67">
        <v>89</v>
      </c>
      <c r="H13" s="67">
        <v>0</v>
      </c>
      <c r="I13" s="67">
        <v>7</v>
      </c>
      <c r="J13" s="12">
        <f t="shared" si="6"/>
        <v>3155</v>
      </c>
      <c r="K13" s="12">
        <f t="shared" si="7"/>
        <v>1640</v>
      </c>
      <c r="L13" s="12">
        <f t="shared" si="3"/>
        <v>1515</v>
      </c>
      <c r="M13" s="12">
        <f>N13+O13</f>
        <v>1013</v>
      </c>
      <c r="N13" s="12">
        <v>489</v>
      </c>
      <c r="O13" s="12">
        <v>524</v>
      </c>
      <c r="P13" s="12">
        <f>Q13+R13</f>
        <v>1024</v>
      </c>
      <c r="Q13" s="12">
        <v>563</v>
      </c>
      <c r="R13" s="12">
        <v>461</v>
      </c>
      <c r="S13" s="12">
        <f>T13+U13</f>
        <v>1118</v>
      </c>
      <c r="T13" s="12">
        <v>588</v>
      </c>
      <c r="U13" s="12">
        <v>530</v>
      </c>
    </row>
    <row r="14" spans="1:21" ht="13.5" customHeight="1">
      <c r="A14" s="68" t="s">
        <v>47</v>
      </c>
      <c r="B14" s="66"/>
      <c r="C14" s="67">
        <f t="shared" si="4"/>
        <v>8</v>
      </c>
      <c r="D14" s="67">
        <v>8</v>
      </c>
      <c r="E14" s="67">
        <v>0</v>
      </c>
      <c r="F14" s="12">
        <f t="shared" si="5"/>
        <v>121</v>
      </c>
      <c r="G14" s="67">
        <v>113</v>
      </c>
      <c r="H14" s="67">
        <v>0</v>
      </c>
      <c r="I14" s="67">
        <v>8</v>
      </c>
      <c r="J14" s="12">
        <f t="shared" si="6"/>
        <v>4113</v>
      </c>
      <c r="K14" s="12">
        <f t="shared" si="7"/>
        <v>2228</v>
      </c>
      <c r="L14" s="12">
        <f t="shared" si="3"/>
        <v>1885</v>
      </c>
      <c r="M14" s="12">
        <f aca="true" t="shared" si="8" ref="M14:M48">N14+O14</f>
        <v>1365</v>
      </c>
      <c r="N14" s="12">
        <v>768</v>
      </c>
      <c r="O14" s="12">
        <v>597</v>
      </c>
      <c r="P14" s="12">
        <f aca="true" t="shared" si="9" ref="P14:P48">Q14+R14</f>
        <v>1421</v>
      </c>
      <c r="Q14" s="12">
        <v>758</v>
      </c>
      <c r="R14" s="12">
        <v>663</v>
      </c>
      <c r="S14" s="12">
        <f aca="true" t="shared" si="10" ref="S14:S48">T14+U14</f>
        <v>1327</v>
      </c>
      <c r="T14" s="12">
        <v>702</v>
      </c>
      <c r="U14" s="12">
        <v>625</v>
      </c>
    </row>
    <row r="15" spans="1:21" ht="13.5" customHeight="1">
      <c r="A15" s="68" t="s">
        <v>48</v>
      </c>
      <c r="B15" s="66"/>
      <c r="C15" s="67">
        <f t="shared" si="4"/>
        <v>5</v>
      </c>
      <c r="D15" s="67">
        <v>5</v>
      </c>
      <c r="E15" s="67">
        <v>0</v>
      </c>
      <c r="F15" s="12">
        <f t="shared" si="5"/>
        <v>75</v>
      </c>
      <c r="G15" s="67">
        <v>70</v>
      </c>
      <c r="H15" s="67">
        <v>0</v>
      </c>
      <c r="I15" s="67">
        <v>5</v>
      </c>
      <c r="J15" s="12">
        <f t="shared" si="6"/>
        <v>2640</v>
      </c>
      <c r="K15" s="12">
        <f t="shared" si="7"/>
        <v>1190</v>
      </c>
      <c r="L15" s="12">
        <f t="shared" si="3"/>
        <v>1450</v>
      </c>
      <c r="M15" s="12">
        <f t="shared" si="8"/>
        <v>887</v>
      </c>
      <c r="N15" s="12">
        <v>419</v>
      </c>
      <c r="O15" s="12">
        <v>468</v>
      </c>
      <c r="P15" s="12">
        <f t="shared" si="9"/>
        <v>870</v>
      </c>
      <c r="Q15" s="12">
        <v>385</v>
      </c>
      <c r="R15" s="12">
        <v>485</v>
      </c>
      <c r="S15" s="12">
        <f t="shared" si="10"/>
        <v>883</v>
      </c>
      <c r="T15" s="12">
        <v>386</v>
      </c>
      <c r="U15" s="12">
        <v>497</v>
      </c>
    </row>
    <row r="16" spans="1:21" ht="24" customHeight="1">
      <c r="A16" s="68" t="s">
        <v>49</v>
      </c>
      <c r="B16" s="66"/>
      <c r="C16" s="67">
        <f t="shared" si="4"/>
        <v>4</v>
      </c>
      <c r="D16" s="67">
        <v>4</v>
      </c>
      <c r="E16" s="67">
        <v>0</v>
      </c>
      <c r="F16" s="12">
        <f t="shared" si="5"/>
        <v>78</v>
      </c>
      <c r="G16" s="67">
        <v>75</v>
      </c>
      <c r="H16" s="67">
        <v>0</v>
      </c>
      <c r="I16" s="67">
        <v>3</v>
      </c>
      <c r="J16" s="12">
        <f t="shared" si="6"/>
        <v>2776</v>
      </c>
      <c r="K16" s="12">
        <f t="shared" si="7"/>
        <v>1422</v>
      </c>
      <c r="L16" s="12">
        <f t="shared" si="3"/>
        <v>1354</v>
      </c>
      <c r="M16" s="12">
        <f t="shared" si="8"/>
        <v>945</v>
      </c>
      <c r="N16" s="12">
        <v>509</v>
      </c>
      <c r="O16" s="12">
        <v>436</v>
      </c>
      <c r="P16" s="12">
        <f t="shared" si="9"/>
        <v>911</v>
      </c>
      <c r="Q16" s="12">
        <v>455</v>
      </c>
      <c r="R16" s="12">
        <v>456</v>
      </c>
      <c r="S16" s="12">
        <f t="shared" si="10"/>
        <v>920</v>
      </c>
      <c r="T16" s="12">
        <v>458</v>
      </c>
      <c r="U16" s="12">
        <v>462</v>
      </c>
    </row>
    <row r="17" spans="1:21" ht="13.5" customHeight="1">
      <c r="A17" s="68" t="s">
        <v>50</v>
      </c>
      <c r="B17" s="66"/>
      <c r="C17" s="67">
        <f t="shared" si="4"/>
        <v>6</v>
      </c>
      <c r="D17" s="67">
        <v>6</v>
      </c>
      <c r="E17" s="67">
        <v>0</v>
      </c>
      <c r="F17" s="12">
        <f t="shared" si="5"/>
        <v>104</v>
      </c>
      <c r="G17" s="67">
        <v>99</v>
      </c>
      <c r="H17" s="67">
        <v>0</v>
      </c>
      <c r="I17" s="67">
        <v>5</v>
      </c>
      <c r="J17" s="12">
        <f t="shared" si="6"/>
        <v>3756</v>
      </c>
      <c r="K17" s="12">
        <f t="shared" si="7"/>
        <v>1983</v>
      </c>
      <c r="L17" s="12">
        <f t="shared" si="3"/>
        <v>1773</v>
      </c>
      <c r="M17" s="12">
        <f t="shared" si="8"/>
        <v>1223</v>
      </c>
      <c r="N17" s="12">
        <v>653</v>
      </c>
      <c r="O17" s="12">
        <v>570</v>
      </c>
      <c r="P17" s="12">
        <f t="shared" si="9"/>
        <v>1298</v>
      </c>
      <c r="Q17" s="12">
        <v>678</v>
      </c>
      <c r="R17" s="12">
        <v>620</v>
      </c>
      <c r="S17" s="12">
        <f t="shared" si="10"/>
        <v>1235</v>
      </c>
      <c r="T17" s="12">
        <v>652</v>
      </c>
      <c r="U17" s="12">
        <v>583</v>
      </c>
    </row>
    <row r="18" spans="1:21" ht="13.5" customHeight="1">
      <c r="A18" s="68" t="s">
        <v>51</v>
      </c>
      <c r="B18" s="66"/>
      <c r="C18" s="67">
        <f t="shared" si="4"/>
        <v>8</v>
      </c>
      <c r="D18" s="67">
        <v>8</v>
      </c>
      <c r="E18" s="67">
        <v>0</v>
      </c>
      <c r="F18" s="12">
        <f t="shared" si="5"/>
        <v>154</v>
      </c>
      <c r="G18" s="67">
        <v>148</v>
      </c>
      <c r="H18" s="67">
        <v>0</v>
      </c>
      <c r="I18" s="67">
        <v>6</v>
      </c>
      <c r="J18" s="12">
        <f t="shared" si="6"/>
        <v>5443</v>
      </c>
      <c r="K18" s="12">
        <f t="shared" si="7"/>
        <v>2800</v>
      </c>
      <c r="L18" s="12">
        <f t="shared" si="3"/>
        <v>2643</v>
      </c>
      <c r="M18" s="12">
        <f t="shared" si="8"/>
        <v>1777</v>
      </c>
      <c r="N18" s="12">
        <v>899</v>
      </c>
      <c r="O18" s="12">
        <v>878</v>
      </c>
      <c r="P18" s="12">
        <f t="shared" si="9"/>
        <v>1809</v>
      </c>
      <c r="Q18" s="12">
        <v>940</v>
      </c>
      <c r="R18" s="12">
        <v>869</v>
      </c>
      <c r="S18" s="12">
        <f t="shared" si="10"/>
        <v>1857</v>
      </c>
      <c r="T18" s="12">
        <v>961</v>
      </c>
      <c r="U18" s="12">
        <v>896</v>
      </c>
    </row>
    <row r="19" spans="1:21" ht="13.5" customHeight="1">
      <c r="A19" s="68" t="s">
        <v>52</v>
      </c>
      <c r="B19" s="66"/>
      <c r="C19" s="67">
        <f t="shared" si="4"/>
        <v>6</v>
      </c>
      <c r="D19" s="67">
        <v>6</v>
      </c>
      <c r="E19" s="67">
        <v>0</v>
      </c>
      <c r="F19" s="12">
        <f t="shared" si="5"/>
        <v>109</v>
      </c>
      <c r="G19" s="67">
        <v>103</v>
      </c>
      <c r="H19" s="67">
        <v>0</v>
      </c>
      <c r="I19" s="67">
        <v>6</v>
      </c>
      <c r="J19" s="12">
        <f t="shared" si="6"/>
        <v>3795</v>
      </c>
      <c r="K19" s="12">
        <f t="shared" si="7"/>
        <v>1677</v>
      </c>
      <c r="L19" s="12">
        <f t="shared" si="3"/>
        <v>2118</v>
      </c>
      <c r="M19" s="12">
        <f t="shared" si="8"/>
        <v>1238</v>
      </c>
      <c r="N19" s="12">
        <v>524</v>
      </c>
      <c r="O19" s="12">
        <v>714</v>
      </c>
      <c r="P19" s="12">
        <f t="shared" si="9"/>
        <v>1275</v>
      </c>
      <c r="Q19" s="12">
        <v>588</v>
      </c>
      <c r="R19" s="12">
        <v>687</v>
      </c>
      <c r="S19" s="12">
        <f t="shared" si="10"/>
        <v>1282</v>
      </c>
      <c r="T19" s="12">
        <v>565</v>
      </c>
      <c r="U19" s="12">
        <v>717</v>
      </c>
    </row>
    <row r="20" spans="1:21" ht="13.5" customHeight="1">
      <c r="A20" s="68" t="s">
        <v>53</v>
      </c>
      <c r="B20" s="66"/>
      <c r="C20" s="67">
        <f t="shared" si="4"/>
        <v>9</v>
      </c>
      <c r="D20" s="67">
        <v>9</v>
      </c>
      <c r="E20" s="67">
        <v>0</v>
      </c>
      <c r="F20" s="12">
        <f t="shared" si="5"/>
        <v>129</v>
      </c>
      <c r="G20" s="67">
        <v>120</v>
      </c>
      <c r="H20" s="67">
        <v>0</v>
      </c>
      <c r="I20" s="67">
        <v>9</v>
      </c>
      <c r="J20" s="12">
        <f t="shared" si="6"/>
        <v>4043</v>
      </c>
      <c r="K20" s="12">
        <f t="shared" si="7"/>
        <v>2176</v>
      </c>
      <c r="L20" s="12">
        <f t="shared" si="3"/>
        <v>1867</v>
      </c>
      <c r="M20" s="12">
        <f t="shared" si="8"/>
        <v>1365</v>
      </c>
      <c r="N20" s="12">
        <v>744</v>
      </c>
      <c r="O20" s="12">
        <v>621</v>
      </c>
      <c r="P20" s="12">
        <f t="shared" si="9"/>
        <v>1377</v>
      </c>
      <c r="Q20" s="12">
        <v>735</v>
      </c>
      <c r="R20" s="12">
        <v>642</v>
      </c>
      <c r="S20" s="12">
        <f t="shared" si="10"/>
        <v>1301</v>
      </c>
      <c r="T20" s="12">
        <v>697</v>
      </c>
      <c r="U20" s="12">
        <v>604</v>
      </c>
    </row>
    <row r="21" spans="1:21" ht="24" customHeight="1">
      <c r="A21" s="65" t="s">
        <v>32</v>
      </c>
      <c r="B21" s="66"/>
      <c r="C21" s="67">
        <f t="shared" si="4"/>
        <v>26</v>
      </c>
      <c r="D21" s="67">
        <v>26</v>
      </c>
      <c r="E21" s="67">
        <v>0</v>
      </c>
      <c r="F21" s="12">
        <f t="shared" si="5"/>
        <v>311</v>
      </c>
      <c r="G21" s="67">
        <v>293</v>
      </c>
      <c r="H21" s="67">
        <v>0</v>
      </c>
      <c r="I21" s="67">
        <v>18</v>
      </c>
      <c r="J21" s="12">
        <f t="shared" si="6"/>
        <v>9909</v>
      </c>
      <c r="K21" s="12">
        <f t="shared" si="7"/>
        <v>5436</v>
      </c>
      <c r="L21" s="12">
        <f t="shared" si="3"/>
        <v>4473</v>
      </c>
      <c r="M21" s="12">
        <f t="shared" si="8"/>
        <v>3199</v>
      </c>
      <c r="N21" s="12">
        <v>1742</v>
      </c>
      <c r="O21" s="12">
        <v>1457</v>
      </c>
      <c r="P21" s="12">
        <f t="shared" si="9"/>
        <v>3321</v>
      </c>
      <c r="Q21" s="12">
        <v>1782</v>
      </c>
      <c r="R21" s="12">
        <v>1539</v>
      </c>
      <c r="S21" s="12">
        <f t="shared" si="10"/>
        <v>3389</v>
      </c>
      <c r="T21" s="12">
        <v>1912</v>
      </c>
      <c r="U21" s="12">
        <v>1477</v>
      </c>
    </row>
    <row r="22" spans="1:21" ht="13.5" customHeight="1">
      <c r="A22" s="65" t="s">
        <v>54</v>
      </c>
      <c r="B22" s="66"/>
      <c r="C22" s="67">
        <f t="shared" si="4"/>
        <v>17</v>
      </c>
      <c r="D22" s="67">
        <v>17</v>
      </c>
      <c r="E22" s="67">
        <v>0</v>
      </c>
      <c r="F22" s="12">
        <f t="shared" si="5"/>
        <v>189</v>
      </c>
      <c r="G22" s="67">
        <v>163</v>
      </c>
      <c r="H22" s="67">
        <v>0</v>
      </c>
      <c r="I22" s="67">
        <v>26</v>
      </c>
      <c r="J22" s="12">
        <f t="shared" si="6"/>
        <v>5308</v>
      </c>
      <c r="K22" s="12">
        <f t="shared" si="7"/>
        <v>2790</v>
      </c>
      <c r="L22" s="12">
        <f t="shared" si="3"/>
        <v>2518</v>
      </c>
      <c r="M22" s="12">
        <f t="shared" si="8"/>
        <v>1753</v>
      </c>
      <c r="N22" s="12">
        <v>922</v>
      </c>
      <c r="O22" s="12">
        <v>831</v>
      </c>
      <c r="P22" s="12">
        <f t="shared" si="9"/>
        <v>1799</v>
      </c>
      <c r="Q22" s="12">
        <v>968</v>
      </c>
      <c r="R22" s="12">
        <v>831</v>
      </c>
      <c r="S22" s="12">
        <f t="shared" si="10"/>
        <v>1756</v>
      </c>
      <c r="T22" s="12">
        <v>900</v>
      </c>
      <c r="U22" s="12">
        <v>856</v>
      </c>
    </row>
    <row r="23" spans="1:21" ht="13.5" customHeight="1">
      <c r="A23" s="65" t="s">
        <v>55</v>
      </c>
      <c r="B23" s="66"/>
      <c r="C23" s="67">
        <f t="shared" si="4"/>
        <v>26</v>
      </c>
      <c r="D23" s="67">
        <v>26</v>
      </c>
      <c r="E23" s="67">
        <v>0</v>
      </c>
      <c r="F23" s="12">
        <f t="shared" si="5"/>
        <v>413</v>
      </c>
      <c r="G23" s="67">
        <v>387</v>
      </c>
      <c r="H23" s="67">
        <v>0</v>
      </c>
      <c r="I23" s="67">
        <v>26</v>
      </c>
      <c r="J23" s="12">
        <f t="shared" si="6"/>
        <v>13948</v>
      </c>
      <c r="K23" s="12">
        <f t="shared" si="7"/>
        <v>7184</v>
      </c>
      <c r="L23" s="12">
        <f t="shared" si="3"/>
        <v>6764</v>
      </c>
      <c r="M23" s="12">
        <f t="shared" si="8"/>
        <v>4620</v>
      </c>
      <c r="N23" s="12">
        <v>2352</v>
      </c>
      <c r="O23" s="12">
        <v>2268</v>
      </c>
      <c r="P23" s="12">
        <f t="shared" si="9"/>
        <v>4771</v>
      </c>
      <c r="Q23" s="12">
        <v>2469</v>
      </c>
      <c r="R23" s="12">
        <v>2302</v>
      </c>
      <c r="S23" s="12">
        <f t="shared" si="10"/>
        <v>4557</v>
      </c>
      <c r="T23" s="12">
        <v>2363</v>
      </c>
      <c r="U23" s="12">
        <v>2194</v>
      </c>
    </row>
    <row r="24" spans="1:21" ht="13.5" customHeight="1">
      <c r="A24" s="65" t="s">
        <v>56</v>
      </c>
      <c r="B24" s="66"/>
      <c r="C24" s="67">
        <f t="shared" si="4"/>
        <v>8</v>
      </c>
      <c r="D24" s="67">
        <v>8</v>
      </c>
      <c r="E24" s="67">
        <v>0</v>
      </c>
      <c r="F24" s="12">
        <f t="shared" si="5"/>
        <v>84</v>
      </c>
      <c r="G24" s="67">
        <v>77</v>
      </c>
      <c r="H24" s="67">
        <v>0</v>
      </c>
      <c r="I24" s="67">
        <v>7</v>
      </c>
      <c r="J24" s="12">
        <f t="shared" si="6"/>
        <v>2235</v>
      </c>
      <c r="K24" s="12">
        <f t="shared" si="7"/>
        <v>1154</v>
      </c>
      <c r="L24" s="12">
        <f t="shared" si="3"/>
        <v>1081</v>
      </c>
      <c r="M24" s="12">
        <f t="shared" si="8"/>
        <v>743</v>
      </c>
      <c r="N24" s="12">
        <v>369</v>
      </c>
      <c r="O24" s="12">
        <v>374</v>
      </c>
      <c r="P24" s="12">
        <f t="shared" si="9"/>
        <v>746</v>
      </c>
      <c r="Q24" s="12">
        <v>397</v>
      </c>
      <c r="R24" s="12">
        <v>349</v>
      </c>
      <c r="S24" s="12">
        <f t="shared" si="10"/>
        <v>746</v>
      </c>
      <c r="T24" s="12">
        <v>388</v>
      </c>
      <c r="U24" s="12">
        <v>358</v>
      </c>
    </row>
    <row r="25" spans="1:21" ht="13.5" customHeight="1">
      <c r="A25" s="65" t="s">
        <v>57</v>
      </c>
      <c r="B25" s="66"/>
      <c r="C25" s="67">
        <f t="shared" si="4"/>
        <v>9</v>
      </c>
      <c r="D25" s="67">
        <v>9</v>
      </c>
      <c r="E25" s="67">
        <v>0</v>
      </c>
      <c r="F25" s="12">
        <f t="shared" si="5"/>
        <v>72</v>
      </c>
      <c r="G25" s="67">
        <v>62</v>
      </c>
      <c r="H25" s="67">
        <v>1</v>
      </c>
      <c r="I25" s="67">
        <v>9</v>
      </c>
      <c r="J25" s="12">
        <f t="shared" si="6"/>
        <v>1858</v>
      </c>
      <c r="K25" s="12">
        <f t="shared" si="7"/>
        <v>957</v>
      </c>
      <c r="L25" s="12">
        <f t="shared" si="3"/>
        <v>901</v>
      </c>
      <c r="M25" s="12">
        <f t="shared" si="8"/>
        <v>596</v>
      </c>
      <c r="N25" s="12">
        <v>324</v>
      </c>
      <c r="O25" s="12">
        <v>272</v>
      </c>
      <c r="P25" s="12">
        <f t="shared" si="9"/>
        <v>621</v>
      </c>
      <c r="Q25" s="12">
        <v>319</v>
      </c>
      <c r="R25" s="12">
        <v>302</v>
      </c>
      <c r="S25" s="12">
        <f t="shared" si="10"/>
        <v>641</v>
      </c>
      <c r="T25" s="12">
        <v>314</v>
      </c>
      <c r="U25" s="12">
        <v>327</v>
      </c>
    </row>
    <row r="26" spans="1:21" ht="24" customHeight="1">
      <c r="A26" s="65" t="s">
        <v>58</v>
      </c>
      <c r="B26" s="66"/>
      <c r="C26" s="67">
        <f t="shared" si="4"/>
        <v>15</v>
      </c>
      <c r="D26" s="67">
        <v>15</v>
      </c>
      <c r="E26" s="67">
        <v>0</v>
      </c>
      <c r="F26" s="12">
        <f t="shared" si="5"/>
        <v>243</v>
      </c>
      <c r="G26" s="67">
        <v>222</v>
      </c>
      <c r="H26" s="67">
        <v>0</v>
      </c>
      <c r="I26" s="67">
        <v>21</v>
      </c>
      <c r="J26" s="12">
        <f t="shared" si="6"/>
        <v>8129</v>
      </c>
      <c r="K26" s="12">
        <f t="shared" si="7"/>
        <v>4161</v>
      </c>
      <c r="L26" s="12">
        <f t="shared" si="3"/>
        <v>3968</v>
      </c>
      <c r="M26" s="12">
        <f t="shared" si="8"/>
        <v>2697</v>
      </c>
      <c r="N26" s="12">
        <v>1390</v>
      </c>
      <c r="O26" s="12">
        <v>1307</v>
      </c>
      <c r="P26" s="12">
        <f t="shared" si="9"/>
        <v>2696</v>
      </c>
      <c r="Q26" s="12">
        <v>1345</v>
      </c>
      <c r="R26" s="12">
        <v>1351</v>
      </c>
      <c r="S26" s="12">
        <f t="shared" si="10"/>
        <v>2736</v>
      </c>
      <c r="T26" s="12">
        <v>1426</v>
      </c>
      <c r="U26" s="12">
        <v>1310</v>
      </c>
    </row>
    <row r="27" spans="1:21" ht="13.5" customHeight="1">
      <c r="A27" s="65" t="s">
        <v>33</v>
      </c>
      <c r="B27" s="66"/>
      <c r="C27" s="67">
        <f t="shared" si="4"/>
        <v>10</v>
      </c>
      <c r="D27" s="67">
        <v>10</v>
      </c>
      <c r="E27" s="67">
        <v>0</v>
      </c>
      <c r="F27" s="12">
        <f t="shared" si="5"/>
        <v>81</v>
      </c>
      <c r="G27" s="67">
        <v>74</v>
      </c>
      <c r="H27" s="67">
        <v>0</v>
      </c>
      <c r="I27" s="67">
        <v>7</v>
      </c>
      <c r="J27" s="12">
        <f t="shared" si="6"/>
        <v>2312</v>
      </c>
      <c r="K27" s="12">
        <f t="shared" si="7"/>
        <v>1202</v>
      </c>
      <c r="L27" s="12">
        <f t="shared" si="3"/>
        <v>1110</v>
      </c>
      <c r="M27" s="12">
        <f t="shared" si="8"/>
        <v>717</v>
      </c>
      <c r="N27" s="12">
        <v>379</v>
      </c>
      <c r="O27" s="12">
        <v>338</v>
      </c>
      <c r="P27" s="12">
        <f t="shared" si="9"/>
        <v>771</v>
      </c>
      <c r="Q27" s="12">
        <v>419</v>
      </c>
      <c r="R27" s="12">
        <v>352</v>
      </c>
      <c r="S27" s="12">
        <f t="shared" si="10"/>
        <v>824</v>
      </c>
      <c r="T27" s="12">
        <v>404</v>
      </c>
      <c r="U27" s="12">
        <v>420</v>
      </c>
    </row>
    <row r="28" spans="1:21" ht="13.5" customHeight="1">
      <c r="A28" s="65" t="s">
        <v>59</v>
      </c>
      <c r="B28" s="66"/>
      <c r="C28" s="67">
        <f t="shared" si="4"/>
        <v>9</v>
      </c>
      <c r="D28" s="67">
        <v>9</v>
      </c>
      <c r="E28" s="67">
        <v>0</v>
      </c>
      <c r="F28" s="12">
        <f t="shared" si="5"/>
        <v>106</v>
      </c>
      <c r="G28" s="67">
        <v>97</v>
      </c>
      <c r="H28" s="67">
        <v>0</v>
      </c>
      <c r="I28" s="67">
        <v>9</v>
      </c>
      <c r="J28" s="12">
        <f t="shared" si="6"/>
        <v>3367</v>
      </c>
      <c r="K28" s="12">
        <f t="shared" si="7"/>
        <v>1687</v>
      </c>
      <c r="L28" s="12">
        <f t="shared" si="3"/>
        <v>1680</v>
      </c>
      <c r="M28" s="12">
        <f t="shared" si="8"/>
        <v>1083</v>
      </c>
      <c r="N28" s="12">
        <v>546</v>
      </c>
      <c r="O28" s="12">
        <v>537</v>
      </c>
      <c r="P28" s="12">
        <f t="shared" si="9"/>
        <v>1134</v>
      </c>
      <c r="Q28" s="12">
        <v>582</v>
      </c>
      <c r="R28" s="12">
        <v>552</v>
      </c>
      <c r="S28" s="12">
        <f t="shared" si="10"/>
        <v>1150</v>
      </c>
      <c r="T28" s="12">
        <v>559</v>
      </c>
      <c r="U28" s="12">
        <v>591</v>
      </c>
    </row>
    <row r="29" spans="1:21" ht="13.5" customHeight="1">
      <c r="A29" s="65" t="s">
        <v>60</v>
      </c>
      <c r="B29" s="66"/>
      <c r="C29" s="67">
        <f t="shared" si="4"/>
        <v>5</v>
      </c>
      <c r="D29" s="67">
        <v>5</v>
      </c>
      <c r="E29" s="67">
        <v>0</v>
      </c>
      <c r="F29" s="12">
        <f t="shared" si="5"/>
        <v>80</v>
      </c>
      <c r="G29" s="67">
        <v>70</v>
      </c>
      <c r="H29" s="67">
        <v>0</v>
      </c>
      <c r="I29" s="67">
        <v>10</v>
      </c>
      <c r="J29" s="12">
        <f t="shared" si="6"/>
        <v>2404</v>
      </c>
      <c r="K29" s="12">
        <f t="shared" si="7"/>
        <v>1217</v>
      </c>
      <c r="L29" s="12">
        <f t="shared" si="3"/>
        <v>1187</v>
      </c>
      <c r="M29" s="12">
        <f t="shared" si="8"/>
        <v>826</v>
      </c>
      <c r="N29" s="12">
        <v>426</v>
      </c>
      <c r="O29" s="12">
        <v>400</v>
      </c>
      <c r="P29" s="12">
        <f t="shared" si="9"/>
        <v>818</v>
      </c>
      <c r="Q29" s="12">
        <v>418</v>
      </c>
      <c r="R29" s="12">
        <v>400</v>
      </c>
      <c r="S29" s="12">
        <f t="shared" si="10"/>
        <v>760</v>
      </c>
      <c r="T29" s="12">
        <v>373</v>
      </c>
      <c r="U29" s="12">
        <v>387</v>
      </c>
    </row>
    <row r="30" spans="1:21" ht="13.5" customHeight="1">
      <c r="A30" s="65" t="s">
        <v>61</v>
      </c>
      <c r="B30" s="66"/>
      <c r="C30" s="67">
        <f t="shared" si="4"/>
        <v>6</v>
      </c>
      <c r="D30" s="67">
        <v>6</v>
      </c>
      <c r="E30" s="67">
        <v>0</v>
      </c>
      <c r="F30" s="12">
        <f t="shared" si="5"/>
        <v>80</v>
      </c>
      <c r="G30" s="67">
        <v>71</v>
      </c>
      <c r="H30" s="67">
        <v>0</v>
      </c>
      <c r="I30" s="67">
        <v>9</v>
      </c>
      <c r="J30" s="12">
        <f t="shared" si="6"/>
        <v>2511</v>
      </c>
      <c r="K30" s="12">
        <f t="shared" si="7"/>
        <v>1316</v>
      </c>
      <c r="L30" s="12">
        <f t="shared" si="3"/>
        <v>1195</v>
      </c>
      <c r="M30" s="12">
        <f t="shared" si="8"/>
        <v>873</v>
      </c>
      <c r="N30" s="12">
        <v>435</v>
      </c>
      <c r="O30" s="12">
        <v>438</v>
      </c>
      <c r="P30" s="12">
        <f t="shared" si="9"/>
        <v>781</v>
      </c>
      <c r="Q30" s="12">
        <v>424</v>
      </c>
      <c r="R30" s="12">
        <v>357</v>
      </c>
      <c r="S30" s="12">
        <f t="shared" si="10"/>
        <v>857</v>
      </c>
      <c r="T30" s="12">
        <v>457</v>
      </c>
      <c r="U30" s="12">
        <v>400</v>
      </c>
    </row>
    <row r="31" spans="1:21" ht="24" customHeight="1">
      <c r="A31" s="65" t="s">
        <v>34</v>
      </c>
      <c r="B31" s="66"/>
      <c r="C31" s="67">
        <f t="shared" si="4"/>
        <v>14</v>
      </c>
      <c r="D31" s="67">
        <v>14</v>
      </c>
      <c r="E31" s="67">
        <v>0</v>
      </c>
      <c r="F31" s="12">
        <f t="shared" si="5"/>
        <v>205</v>
      </c>
      <c r="G31" s="67">
        <v>185</v>
      </c>
      <c r="H31" s="67">
        <v>0</v>
      </c>
      <c r="I31" s="67">
        <v>20</v>
      </c>
      <c r="J31" s="12">
        <f t="shared" si="6"/>
        <v>6483</v>
      </c>
      <c r="K31" s="12">
        <f t="shared" si="7"/>
        <v>3276</v>
      </c>
      <c r="L31" s="12">
        <f t="shared" si="3"/>
        <v>3207</v>
      </c>
      <c r="M31" s="12">
        <f t="shared" si="8"/>
        <v>2110</v>
      </c>
      <c r="N31" s="12">
        <v>1079</v>
      </c>
      <c r="O31" s="12">
        <v>1031</v>
      </c>
      <c r="P31" s="12">
        <f t="shared" si="9"/>
        <v>2107</v>
      </c>
      <c r="Q31" s="12">
        <v>1076</v>
      </c>
      <c r="R31" s="12">
        <v>1031</v>
      </c>
      <c r="S31" s="12">
        <f t="shared" si="10"/>
        <v>2266</v>
      </c>
      <c r="T31" s="12">
        <v>1121</v>
      </c>
      <c r="U31" s="12">
        <v>1145</v>
      </c>
    </row>
    <row r="32" spans="1:21" ht="13.5" customHeight="1">
      <c r="A32" s="65" t="s">
        <v>35</v>
      </c>
      <c r="B32" s="66"/>
      <c r="C32" s="67">
        <f t="shared" si="4"/>
        <v>11</v>
      </c>
      <c r="D32" s="67">
        <v>11</v>
      </c>
      <c r="E32" s="67">
        <v>0</v>
      </c>
      <c r="F32" s="12">
        <f t="shared" si="5"/>
        <v>133</v>
      </c>
      <c r="G32" s="67">
        <v>124</v>
      </c>
      <c r="H32" s="67">
        <v>0</v>
      </c>
      <c r="I32" s="67">
        <v>9</v>
      </c>
      <c r="J32" s="12">
        <f t="shared" si="6"/>
        <v>4358</v>
      </c>
      <c r="K32" s="12">
        <f t="shared" si="7"/>
        <v>2281</v>
      </c>
      <c r="L32" s="12">
        <f t="shared" si="3"/>
        <v>2077</v>
      </c>
      <c r="M32" s="12">
        <f t="shared" si="8"/>
        <v>1477</v>
      </c>
      <c r="N32" s="12">
        <v>787</v>
      </c>
      <c r="O32" s="12">
        <v>690</v>
      </c>
      <c r="P32" s="12">
        <f t="shared" si="9"/>
        <v>1420</v>
      </c>
      <c r="Q32" s="12">
        <v>717</v>
      </c>
      <c r="R32" s="12">
        <v>703</v>
      </c>
      <c r="S32" s="12">
        <f t="shared" si="10"/>
        <v>1461</v>
      </c>
      <c r="T32" s="12">
        <v>777</v>
      </c>
      <c r="U32" s="12">
        <v>684</v>
      </c>
    </row>
    <row r="33" spans="1:21" ht="13.5" customHeight="1">
      <c r="A33" s="65" t="s">
        <v>62</v>
      </c>
      <c r="B33" s="66"/>
      <c r="C33" s="67">
        <f t="shared" si="4"/>
        <v>3</v>
      </c>
      <c r="D33" s="67">
        <v>3</v>
      </c>
      <c r="E33" s="67">
        <v>0</v>
      </c>
      <c r="F33" s="12">
        <f t="shared" si="5"/>
        <v>47</v>
      </c>
      <c r="G33" s="67">
        <v>42</v>
      </c>
      <c r="H33" s="67">
        <v>0</v>
      </c>
      <c r="I33" s="67">
        <v>5</v>
      </c>
      <c r="J33" s="12">
        <f t="shared" si="6"/>
        <v>1517</v>
      </c>
      <c r="K33" s="12">
        <f t="shared" si="7"/>
        <v>769</v>
      </c>
      <c r="L33" s="12">
        <f t="shared" si="3"/>
        <v>748</v>
      </c>
      <c r="M33" s="12">
        <f t="shared" si="8"/>
        <v>487</v>
      </c>
      <c r="N33" s="12">
        <v>244</v>
      </c>
      <c r="O33" s="12">
        <v>243</v>
      </c>
      <c r="P33" s="12">
        <f t="shared" si="9"/>
        <v>510</v>
      </c>
      <c r="Q33" s="12">
        <v>258</v>
      </c>
      <c r="R33" s="12">
        <v>252</v>
      </c>
      <c r="S33" s="12">
        <f t="shared" si="10"/>
        <v>520</v>
      </c>
      <c r="T33" s="12">
        <v>267</v>
      </c>
      <c r="U33" s="12">
        <v>253</v>
      </c>
    </row>
    <row r="34" spans="1:21" ht="13.5" customHeight="1">
      <c r="A34" s="65" t="s">
        <v>63</v>
      </c>
      <c r="B34" s="66"/>
      <c r="C34" s="67">
        <f t="shared" si="4"/>
        <v>8</v>
      </c>
      <c r="D34" s="67">
        <v>8</v>
      </c>
      <c r="E34" s="67">
        <v>0</v>
      </c>
      <c r="F34" s="12">
        <f t="shared" si="5"/>
        <v>94</v>
      </c>
      <c r="G34" s="67">
        <v>88</v>
      </c>
      <c r="H34" s="67">
        <v>0</v>
      </c>
      <c r="I34" s="67">
        <v>6</v>
      </c>
      <c r="J34" s="12">
        <f t="shared" si="6"/>
        <v>3152</v>
      </c>
      <c r="K34" s="12">
        <f t="shared" si="7"/>
        <v>1589</v>
      </c>
      <c r="L34" s="12">
        <f t="shared" si="3"/>
        <v>1563</v>
      </c>
      <c r="M34" s="12">
        <f t="shared" si="8"/>
        <v>1041</v>
      </c>
      <c r="N34" s="12">
        <v>517</v>
      </c>
      <c r="O34" s="12">
        <v>524</v>
      </c>
      <c r="P34" s="12">
        <f t="shared" si="9"/>
        <v>1041</v>
      </c>
      <c r="Q34" s="12">
        <v>530</v>
      </c>
      <c r="R34" s="12">
        <v>511</v>
      </c>
      <c r="S34" s="12">
        <f t="shared" si="10"/>
        <v>1070</v>
      </c>
      <c r="T34" s="12">
        <v>542</v>
      </c>
      <c r="U34" s="12">
        <v>528</v>
      </c>
    </row>
    <row r="35" spans="1:21" ht="13.5" customHeight="1">
      <c r="A35" s="65" t="s">
        <v>64</v>
      </c>
      <c r="B35" s="66"/>
      <c r="C35" s="67">
        <f t="shared" si="4"/>
        <v>11</v>
      </c>
      <c r="D35" s="67">
        <v>11</v>
      </c>
      <c r="E35" s="67">
        <v>0</v>
      </c>
      <c r="F35" s="12">
        <f t="shared" si="5"/>
        <v>136</v>
      </c>
      <c r="G35" s="67">
        <v>117</v>
      </c>
      <c r="H35" s="67">
        <v>0</v>
      </c>
      <c r="I35" s="67">
        <v>19</v>
      </c>
      <c r="J35" s="12">
        <f t="shared" si="6"/>
        <v>4120</v>
      </c>
      <c r="K35" s="12">
        <f t="shared" si="7"/>
        <v>2136</v>
      </c>
      <c r="L35" s="12">
        <f t="shared" si="3"/>
        <v>1984</v>
      </c>
      <c r="M35" s="12">
        <f t="shared" si="8"/>
        <v>1398</v>
      </c>
      <c r="N35" s="12">
        <v>707</v>
      </c>
      <c r="O35" s="12">
        <v>691</v>
      </c>
      <c r="P35" s="12">
        <f t="shared" si="9"/>
        <v>1358</v>
      </c>
      <c r="Q35" s="12">
        <v>702</v>
      </c>
      <c r="R35" s="12">
        <v>656</v>
      </c>
      <c r="S35" s="12">
        <f t="shared" si="10"/>
        <v>1364</v>
      </c>
      <c r="T35" s="12">
        <v>727</v>
      </c>
      <c r="U35" s="12">
        <v>637</v>
      </c>
    </row>
    <row r="36" spans="1:21" ht="24" customHeight="1">
      <c r="A36" s="65" t="s">
        <v>65</v>
      </c>
      <c r="B36" s="66"/>
      <c r="C36" s="67">
        <f t="shared" si="4"/>
        <v>12</v>
      </c>
      <c r="D36" s="67">
        <v>11</v>
      </c>
      <c r="E36" s="67">
        <v>1</v>
      </c>
      <c r="F36" s="12">
        <f t="shared" si="5"/>
        <v>203</v>
      </c>
      <c r="G36" s="67">
        <v>188</v>
      </c>
      <c r="H36" s="67">
        <v>0</v>
      </c>
      <c r="I36" s="67">
        <v>15</v>
      </c>
      <c r="J36" s="12">
        <f t="shared" si="6"/>
        <v>6382</v>
      </c>
      <c r="K36" s="12">
        <f t="shared" si="7"/>
        <v>3238</v>
      </c>
      <c r="L36" s="12">
        <f t="shared" si="3"/>
        <v>3144</v>
      </c>
      <c r="M36" s="12">
        <f t="shared" si="8"/>
        <v>2107</v>
      </c>
      <c r="N36" s="12">
        <v>1073</v>
      </c>
      <c r="O36" s="12">
        <v>1034</v>
      </c>
      <c r="P36" s="12">
        <f t="shared" si="9"/>
        <v>2158</v>
      </c>
      <c r="Q36" s="12">
        <v>1099</v>
      </c>
      <c r="R36" s="12">
        <v>1059</v>
      </c>
      <c r="S36" s="12">
        <f t="shared" si="10"/>
        <v>2117</v>
      </c>
      <c r="T36" s="12">
        <v>1066</v>
      </c>
      <c r="U36" s="12">
        <v>1051</v>
      </c>
    </row>
    <row r="37" spans="1:21" ht="13.5" customHeight="1">
      <c r="A37" s="65" t="s">
        <v>66</v>
      </c>
      <c r="B37" s="66"/>
      <c r="C37" s="67">
        <f t="shared" si="4"/>
        <v>11</v>
      </c>
      <c r="D37" s="67">
        <v>11</v>
      </c>
      <c r="E37" s="67">
        <v>0</v>
      </c>
      <c r="F37" s="12">
        <f t="shared" si="5"/>
        <v>196</v>
      </c>
      <c r="G37" s="67">
        <v>180</v>
      </c>
      <c r="H37" s="67">
        <v>0</v>
      </c>
      <c r="I37" s="67">
        <v>16</v>
      </c>
      <c r="J37" s="12">
        <f t="shared" si="6"/>
        <v>6555</v>
      </c>
      <c r="K37" s="12">
        <f t="shared" si="7"/>
        <v>3410</v>
      </c>
      <c r="L37" s="12">
        <f t="shared" si="3"/>
        <v>3145</v>
      </c>
      <c r="M37" s="12">
        <f t="shared" si="8"/>
        <v>2114</v>
      </c>
      <c r="N37" s="12">
        <v>1085</v>
      </c>
      <c r="O37" s="12">
        <v>1029</v>
      </c>
      <c r="P37" s="12">
        <f t="shared" si="9"/>
        <v>2232</v>
      </c>
      <c r="Q37" s="12">
        <v>1177</v>
      </c>
      <c r="R37" s="12">
        <v>1055</v>
      </c>
      <c r="S37" s="12">
        <f t="shared" si="10"/>
        <v>2209</v>
      </c>
      <c r="T37" s="12">
        <v>1148</v>
      </c>
      <c r="U37" s="12">
        <v>1061</v>
      </c>
    </row>
    <row r="38" spans="1:21" ht="13.5" customHeight="1">
      <c r="A38" s="65" t="s">
        <v>36</v>
      </c>
      <c r="B38" s="66"/>
      <c r="C38" s="67">
        <f t="shared" si="4"/>
        <v>16</v>
      </c>
      <c r="D38" s="67">
        <v>16</v>
      </c>
      <c r="E38" s="67">
        <v>0</v>
      </c>
      <c r="F38" s="12">
        <f t="shared" si="5"/>
        <v>283</v>
      </c>
      <c r="G38" s="67">
        <v>266</v>
      </c>
      <c r="H38" s="67">
        <v>0</v>
      </c>
      <c r="I38" s="67">
        <v>17</v>
      </c>
      <c r="J38" s="12">
        <f t="shared" si="6"/>
        <v>9553</v>
      </c>
      <c r="K38" s="12">
        <f t="shared" si="7"/>
        <v>4899</v>
      </c>
      <c r="L38" s="12">
        <f t="shared" si="3"/>
        <v>4654</v>
      </c>
      <c r="M38" s="12">
        <f t="shared" si="8"/>
        <v>3073</v>
      </c>
      <c r="N38" s="12">
        <v>1587</v>
      </c>
      <c r="O38" s="12">
        <v>1486</v>
      </c>
      <c r="P38" s="12">
        <f t="shared" si="9"/>
        <v>3242</v>
      </c>
      <c r="Q38" s="12">
        <v>1650</v>
      </c>
      <c r="R38" s="12">
        <v>1592</v>
      </c>
      <c r="S38" s="12">
        <f t="shared" si="10"/>
        <v>3238</v>
      </c>
      <c r="T38" s="12">
        <v>1662</v>
      </c>
      <c r="U38" s="12">
        <v>1576</v>
      </c>
    </row>
    <row r="39" spans="1:21" ht="13.5" customHeight="1">
      <c r="A39" s="65" t="s">
        <v>37</v>
      </c>
      <c r="B39" s="66"/>
      <c r="C39" s="67">
        <f t="shared" si="4"/>
        <v>4</v>
      </c>
      <c r="D39" s="67">
        <v>4</v>
      </c>
      <c r="E39" s="67">
        <v>0</v>
      </c>
      <c r="F39" s="12">
        <f t="shared" si="5"/>
        <v>48</v>
      </c>
      <c r="G39" s="67">
        <v>44</v>
      </c>
      <c r="H39" s="67">
        <v>0</v>
      </c>
      <c r="I39" s="67">
        <v>4</v>
      </c>
      <c r="J39" s="12">
        <f t="shared" si="6"/>
        <v>1525</v>
      </c>
      <c r="K39" s="12">
        <f t="shared" si="7"/>
        <v>759</v>
      </c>
      <c r="L39" s="12">
        <f t="shared" si="3"/>
        <v>766</v>
      </c>
      <c r="M39" s="12">
        <f t="shared" si="8"/>
        <v>542</v>
      </c>
      <c r="N39" s="12">
        <v>281</v>
      </c>
      <c r="O39" s="12">
        <v>261</v>
      </c>
      <c r="P39" s="12">
        <f t="shared" si="9"/>
        <v>474</v>
      </c>
      <c r="Q39" s="12">
        <v>229</v>
      </c>
      <c r="R39" s="12">
        <v>245</v>
      </c>
      <c r="S39" s="12">
        <f t="shared" si="10"/>
        <v>509</v>
      </c>
      <c r="T39" s="12">
        <v>249</v>
      </c>
      <c r="U39" s="12">
        <v>260</v>
      </c>
    </row>
    <row r="40" spans="1:21" ht="13.5" customHeight="1">
      <c r="A40" s="65" t="s">
        <v>67</v>
      </c>
      <c r="B40" s="66"/>
      <c r="C40" s="67">
        <f t="shared" si="4"/>
        <v>6</v>
      </c>
      <c r="D40" s="67">
        <v>6</v>
      </c>
      <c r="E40" s="67">
        <v>0</v>
      </c>
      <c r="F40" s="12">
        <f t="shared" si="5"/>
        <v>95</v>
      </c>
      <c r="G40" s="67">
        <v>88</v>
      </c>
      <c r="H40" s="67">
        <v>0</v>
      </c>
      <c r="I40" s="67">
        <v>7</v>
      </c>
      <c r="J40" s="12">
        <f t="shared" si="6"/>
        <v>3165</v>
      </c>
      <c r="K40" s="12">
        <f t="shared" si="7"/>
        <v>1667</v>
      </c>
      <c r="L40" s="12">
        <f t="shared" si="3"/>
        <v>1498</v>
      </c>
      <c r="M40" s="12">
        <f t="shared" si="8"/>
        <v>1080</v>
      </c>
      <c r="N40" s="12">
        <v>571</v>
      </c>
      <c r="O40" s="12">
        <v>509</v>
      </c>
      <c r="P40" s="12">
        <f t="shared" si="9"/>
        <v>1023</v>
      </c>
      <c r="Q40" s="12">
        <v>527</v>
      </c>
      <c r="R40" s="12">
        <v>496</v>
      </c>
      <c r="S40" s="12">
        <f t="shared" si="10"/>
        <v>1062</v>
      </c>
      <c r="T40" s="12">
        <v>569</v>
      </c>
      <c r="U40" s="12">
        <v>493</v>
      </c>
    </row>
    <row r="41" spans="1:21" ht="24" customHeight="1">
      <c r="A41" s="65" t="s">
        <v>68</v>
      </c>
      <c r="B41" s="66"/>
      <c r="C41" s="67">
        <f t="shared" si="4"/>
        <v>12</v>
      </c>
      <c r="D41" s="67">
        <v>12</v>
      </c>
      <c r="E41" s="67">
        <v>0</v>
      </c>
      <c r="F41" s="12">
        <f t="shared" si="5"/>
        <v>127</v>
      </c>
      <c r="G41" s="67">
        <v>118</v>
      </c>
      <c r="H41" s="67">
        <v>0</v>
      </c>
      <c r="I41" s="67">
        <v>9</v>
      </c>
      <c r="J41" s="12">
        <f t="shared" si="6"/>
        <v>4096</v>
      </c>
      <c r="K41" s="12">
        <f t="shared" si="7"/>
        <v>2108</v>
      </c>
      <c r="L41" s="12">
        <f t="shared" si="3"/>
        <v>1988</v>
      </c>
      <c r="M41" s="12">
        <f t="shared" si="8"/>
        <v>1392</v>
      </c>
      <c r="N41" s="12">
        <v>738</v>
      </c>
      <c r="O41" s="12">
        <v>654</v>
      </c>
      <c r="P41" s="12">
        <f t="shared" si="9"/>
        <v>1335</v>
      </c>
      <c r="Q41" s="12">
        <v>680</v>
      </c>
      <c r="R41" s="12">
        <v>655</v>
      </c>
      <c r="S41" s="12">
        <f t="shared" si="10"/>
        <v>1369</v>
      </c>
      <c r="T41" s="12">
        <v>690</v>
      </c>
      <c r="U41" s="12">
        <v>679</v>
      </c>
    </row>
    <row r="42" spans="1:21" ht="13.5" customHeight="1">
      <c r="A42" s="65" t="s">
        <v>69</v>
      </c>
      <c r="B42" s="66"/>
      <c r="C42" s="67">
        <f t="shared" si="4"/>
        <v>5</v>
      </c>
      <c r="D42" s="67">
        <v>5</v>
      </c>
      <c r="E42" s="67">
        <v>0</v>
      </c>
      <c r="F42" s="12">
        <f t="shared" si="5"/>
        <v>97</v>
      </c>
      <c r="G42" s="67">
        <v>90</v>
      </c>
      <c r="H42" s="67">
        <v>0</v>
      </c>
      <c r="I42" s="67">
        <v>7</v>
      </c>
      <c r="J42" s="12">
        <f t="shared" si="6"/>
        <v>3383</v>
      </c>
      <c r="K42" s="12">
        <f t="shared" si="7"/>
        <v>1723</v>
      </c>
      <c r="L42" s="12">
        <f t="shared" si="3"/>
        <v>1660</v>
      </c>
      <c r="M42" s="12">
        <f t="shared" si="8"/>
        <v>1141</v>
      </c>
      <c r="N42" s="12">
        <v>573</v>
      </c>
      <c r="O42" s="12">
        <v>568</v>
      </c>
      <c r="P42" s="12">
        <f t="shared" si="9"/>
        <v>1117</v>
      </c>
      <c r="Q42" s="12">
        <v>568</v>
      </c>
      <c r="R42" s="12">
        <v>549</v>
      </c>
      <c r="S42" s="12">
        <f t="shared" si="10"/>
        <v>1125</v>
      </c>
      <c r="T42" s="12">
        <v>582</v>
      </c>
      <c r="U42" s="12">
        <v>543</v>
      </c>
    </row>
    <row r="43" spans="1:21" ht="13.5" customHeight="1">
      <c r="A43" s="65" t="s">
        <v>38</v>
      </c>
      <c r="B43" s="66"/>
      <c r="C43" s="67">
        <f t="shared" si="4"/>
        <v>4</v>
      </c>
      <c r="D43" s="67">
        <v>4</v>
      </c>
      <c r="E43" s="67">
        <v>0</v>
      </c>
      <c r="F43" s="12">
        <f t="shared" si="5"/>
        <v>57</v>
      </c>
      <c r="G43" s="67">
        <v>52</v>
      </c>
      <c r="H43" s="67">
        <v>0</v>
      </c>
      <c r="I43" s="67">
        <v>5</v>
      </c>
      <c r="J43" s="12">
        <f t="shared" si="6"/>
        <v>1794</v>
      </c>
      <c r="K43" s="12">
        <f t="shared" si="7"/>
        <v>943</v>
      </c>
      <c r="L43" s="12">
        <f t="shared" si="3"/>
        <v>851</v>
      </c>
      <c r="M43" s="12">
        <f t="shared" si="8"/>
        <v>591</v>
      </c>
      <c r="N43" s="12">
        <v>307</v>
      </c>
      <c r="O43" s="12">
        <v>284</v>
      </c>
      <c r="P43" s="12">
        <f t="shared" si="9"/>
        <v>607</v>
      </c>
      <c r="Q43" s="12">
        <v>321</v>
      </c>
      <c r="R43" s="12">
        <v>286</v>
      </c>
      <c r="S43" s="12">
        <f t="shared" si="10"/>
        <v>596</v>
      </c>
      <c r="T43" s="12">
        <v>315</v>
      </c>
      <c r="U43" s="12">
        <v>281</v>
      </c>
    </row>
    <row r="44" spans="1:21" ht="13.5" customHeight="1">
      <c r="A44" s="65" t="s">
        <v>70</v>
      </c>
      <c r="B44" s="66"/>
      <c r="C44" s="67">
        <f t="shared" si="4"/>
        <v>3</v>
      </c>
      <c r="D44" s="67">
        <v>3</v>
      </c>
      <c r="E44" s="67">
        <v>0</v>
      </c>
      <c r="F44" s="12">
        <f t="shared" si="5"/>
        <v>52</v>
      </c>
      <c r="G44" s="67">
        <v>48</v>
      </c>
      <c r="H44" s="67">
        <v>0</v>
      </c>
      <c r="I44" s="67">
        <v>4</v>
      </c>
      <c r="J44" s="12">
        <f t="shared" si="6"/>
        <v>1754</v>
      </c>
      <c r="K44" s="12">
        <f t="shared" si="7"/>
        <v>884</v>
      </c>
      <c r="L44" s="12">
        <f t="shared" si="3"/>
        <v>870</v>
      </c>
      <c r="M44" s="12">
        <f t="shared" si="8"/>
        <v>609</v>
      </c>
      <c r="N44" s="12">
        <v>305</v>
      </c>
      <c r="O44" s="12">
        <v>304</v>
      </c>
      <c r="P44" s="12">
        <f t="shared" si="9"/>
        <v>557</v>
      </c>
      <c r="Q44" s="12">
        <v>269</v>
      </c>
      <c r="R44" s="12">
        <v>288</v>
      </c>
      <c r="S44" s="12">
        <f t="shared" si="10"/>
        <v>588</v>
      </c>
      <c r="T44" s="12">
        <v>310</v>
      </c>
      <c r="U44" s="12">
        <v>278</v>
      </c>
    </row>
    <row r="45" spans="1:21" ht="13.5" customHeight="1">
      <c r="A45" s="65" t="s">
        <v>39</v>
      </c>
      <c r="B45" s="66"/>
      <c r="C45" s="67">
        <f t="shared" si="4"/>
        <v>8</v>
      </c>
      <c r="D45" s="67">
        <v>8</v>
      </c>
      <c r="E45" s="67">
        <v>0</v>
      </c>
      <c r="F45" s="12">
        <f t="shared" si="5"/>
        <v>129</v>
      </c>
      <c r="G45" s="67">
        <v>121</v>
      </c>
      <c r="H45" s="67">
        <v>0</v>
      </c>
      <c r="I45" s="67">
        <v>8</v>
      </c>
      <c r="J45" s="12">
        <f t="shared" si="6"/>
        <v>4444</v>
      </c>
      <c r="K45" s="12">
        <f t="shared" si="7"/>
        <v>2622</v>
      </c>
      <c r="L45" s="12">
        <f t="shared" si="3"/>
        <v>1822</v>
      </c>
      <c r="M45" s="12">
        <f t="shared" si="8"/>
        <v>1514</v>
      </c>
      <c r="N45" s="12">
        <v>882</v>
      </c>
      <c r="O45" s="12">
        <v>632</v>
      </c>
      <c r="P45" s="12">
        <f t="shared" si="9"/>
        <v>1475</v>
      </c>
      <c r="Q45" s="12">
        <v>891</v>
      </c>
      <c r="R45" s="12">
        <v>584</v>
      </c>
      <c r="S45" s="12">
        <f t="shared" si="10"/>
        <v>1455</v>
      </c>
      <c r="T45" s="12">
        <v>849</v>
      </c>
      <c r="U45" s="12">
        <v>606</v>
      </c>
    </row>
    <row r="46" spans="1:21" ht="24" customHeight="1">
      <c r="A46" s="65" t="s">
        <v>71</v>
      </c>
      <c r="B46" s="66"/>
      <c r="C46" s="67">
        <f t="shared" si="4"/>
        <v>4</v>
      </c>
      <c r="D46" s="67">
        <v>4</v>
      </c>
      <c r="E46" s="67">
        <v>0</v>
      </c>
      <c r="F46" s="12">
        <f t="shared" si="5"/>
        <v>63</v>
      </c>
      <c r="G46" s="67">
        <v>56</v>
      </c>
      <c r="H46" s="67">
        <v>0</v>
      </c>
      <c r="I46" s="67">
        <v>7</v>
      </c>
      <c r="J46" s="12">
        <f t="shared" si="6"/>
        <v>2013</v>
      </c>
      <c r="K46" s="12">
        <f t="shared" si="7"/>
        <v>999</v>
      </c>
      <c r="L46" s="12">
        <f t="shared" si="3"/>
        <v>1014</v>
      </c>
      <c r="M46" s="12">
        <f t="shared" si="8"/>
        <v>682</v>
      </c>
      <c r="N46" s="12">
        <v>331</v>
      </c>
      <c r="O46" s="12">
        <v>351</v>
      </c>
      <c r="P46" s="12">
        <f t="shared" si="9"/>
        <v>666</v>
      </c>
      <c r="Q46" s="12">
        <v>340</v>
      </c>
      <c r="R46" s="12">
        <v>326</v>
      </c>
      <c r="S46" s="12">
        <f t="shared" si="10"/>
        <v>665</v>
      </c>
      <c r="T46" s="12">
        <v>328</v>
      </c>
      <c r="U46" s="12">
        <v>337</v>
      </c>
    </row>
    <row r="47" spans="1:21" ht="13.5" customHeight="1">
      <c r="A47" s="65" t="s">
        <v>72</v>
      </c>
      <c r="B47" s="66"/>
      <c r="C47" s="67">
        <f t="shared" si="4"/>
        <v>11</v>
      </c>
      <c r="D47" s="67">
        <v>11</v>
      </c>
      <c r="E47" s="67">
        <v>0</v>
      </c>
      <c r="F47" s="12">
        <f t="shared" si="5"/>
        <v>129</v>
      </c>
      <c r="G47" s="67">
        <v>115</v>
      </c>
      <c r="H47" s="67">
        <v>0</v>
      </c>
      <c r="I47" s="67">
        <v>14</v>
      </c>
      <c r="J47" s="12">
        <f t="shared" si="6"/>
        <v>3829</v>
      </c>
      <c r="K47" s="12">
        <f t="shared" si="7"/>
        <v>1937</v>
      </c>
      <c r="L47" s="12">
        <f t="shared" si="3"/>
        <v>1892</v>
      </c>
      <c r="M47" s="12">
        <f t="shared" si="8"/>
        <v>1298</v>
      </c>
      <c r="N47" s="12">
        <v>659</v>
      </c>
      <c r="O47" s="12">
        <v>639</v>
      </c>
      <c r="P47" s="12">
        <f t="shared" si="9"/>
        <v>1216</v>
      </c>
      <c r="Q47" s="12">
        <v>630</v>
      </c>
      <c r="R47" s="12">
        <v>586</v>
      </c>
      <c r="S47" s="12">
        <f t="shared" si="10"/>
        <v>1315</v>
      </c>
      <c r="T47" s="12">
        <v>648</v>
      </c>
      <c r="U47" s="12">
        <v>667</v>
      </c>
    </row>
    <row r="48" spans="1:22" s="15" customFormat="1" ht="13.5" customHeight="1">
      <c r="A48" s="65" t="s">
        <v>73</v>
      </c>
      <c r="B48" s="66"/>
      <c r="C48" s="67">
        <f t="shared" si="4"/>
        <v>4</v>
      </c>
      <c r="D48" s="67">
        <v>4</v>
      </c>
      <c r="E48" s="67">
        <v>0</v>
      </c>
      <c r="F48" s="12">
        <f t="shared" si="5"/>
        <v>57</v>
      </c>
      <c r="G48" s="67">
        <v>54</v>
      </c>
      <c r="H48" s="67">
        <v>0</v>
      </c>
      <c r="I48" s="67">
        <v>3</v>
      </c>
      <c r="J48" s="12">
        <f t="shared" si="6"/>
        <v>1832</v>
      </c>
      <c r="K48" s="12">
        <f t="shared" si="7"/>
        <v>990</v>
      </c>
      <c r="L48" s="12">
        <f t="shared" si="3"/>
        <v>842</v>
      </c>
      <c r="M48" s="12">
        <f t="shared" si="8"/>
        <v>602</v>
      </c>
      <c r="N48" s="12">
        <v>339</v>
      </c>
      <c r="O48" s="12">
        <v>263</v>
      </c>
      <c r="P48" s="12">
        <f t="shared" si="9"/>
        <v>606</v>
      </c>
      <c r="Q48" s="12">
        <v>313</v>
      </c>
      <c r="R48" s="12">
        <v>293</v>
      </c>
      <c r="S48" s="12">
        <f t="shared" si="10"/>
        <v>624</v>
      </c>
      <c r="T48" s="12">
        <v>338</v>
      </c>
      <c r="U48" s="12">
        <v>286</v>
      </c>
      <c r="V48" s="14"/>
    </row>
    <row r="49" spans="1:22" s="17" customFormat="1" ht="13.5" customHeight="1">
      <c r="A49" s="65" t="s">
        <v>74</v>
      </c>
      <c r="B49" s="69"/>
      <c r="C49" s="67">
        <f t="shared" si="4"/>
        <v>5</v>
      </c>
      <c r="D49" s="67">
        <v>5</v>
      </c>
      <c r="E49" s="67">
        <v>0</v>
      </c>
      <c r="F49" s="12">
        <f t="shared" si="5"/>
        <v>68</v>
      </c>
      <c r="G49" s="67">
        <v>63</v>
      </c>
      <c r="H49" s="67">
        <v>0</v>
      </c>
      <c r="I49" s="67">
        <v>5</v>
      </c>
      <c r="J49" s="12">
        <f t="shared" si="6"/>
        <v>2178</v>
      </c>
      <c r="K49" s="12">
        <f aca="true" t="shared" si="11" ref="K49:L51">SUM(N49,Q49,T49)</f>
        <v>1160</v>
      </c>
      <c r="L49" s="12">
        <f t="shared" si="11"/>
        <v>1018</v>
      </c>
      <c r="M49" s="12">
        <f aca="true" t="shared" si="12" ref="M49:M54">N49+O49</f>
        <v>744</v>
      </c>
      <c r="N49" s="12">
        <v>401</v>
      </c>
      <c r="O49" s="12">
        <v>343</v>
      </c>
      <c r="P49" s="12">
        <f aca="true" t="shared" si="13" ref="P49:P54">Q49+R49</f>
        <v>721</v>
      </c>
      <c r="Q49" s="12">
        <v>378</v>
      </c>
      <c r="R49" s="12">
        <v>343</v>
      </c>
      <c r="S49" s="12">
        <f aca="true" t="shared" si="14" ref="S49:S54">T49+U49</f>
        <v>713</v>
      </c>
      <c r="T49" s="12">
        <v>381</v>
      </c>
      <c r="U49" s="12">
        <v>332</v>
      </c>
      <c r="V49" s="16"/>
    </row>
    <row r="50" spans="1:22" s="17" customFormat="1" ht="13.5" customHeight="1">
      <c r="A50" s="65" t="s">
        <v>75</v>
      </c>
      <c r="B50" s="69"/>
      <c r="C50" s="67">
        <f t="shared" si="4"/>
        <v>6</v>
      </c>
      <c r="D50" s="70">
        <v>6</v>
      </c>
      <c r="E50" s="70">
        <v>0</v>
      </c>
      <c r="F50" s="12">
        <f t="shared" si="5"/>
        <v>82</v>
      </c>
      <c r="G50" s="70">
        <v>77</v>
      </c>
      <c r="H50" s="70">
        <v>0</v>
      </c>
      <c r="I50" s="70">
        <v>5</v>
      </c>
      <c r="J50" s="12">
        <f t="shared" si="6"/>
        <v>2760</v>
      </c>
      <c r="K50" s="71">
        <f t="shared" si="11"/>
        <v>1426</v>
      </c>
      <c r="L50" s="71">
        <f t="shared" si="11"/>
        <v>1334</v>
      </c>
      <c r="M50" s="71">
        <f t="shared" si="12"/>
        <v>897</v>
      </c>
      <c r="N50" s="71">
        <v>484</v>
      </c>
      <c r="O50" s="71">
        <v>413</v>
      </c>
      <c r="P50" s="71">
        <f t="shared" si="13"/>
        <v>921</v>
      </c>
      <c r="Q50" s="71">
        <v>454</v>
      </c>
      <c r="R50" s="71">
        <v>467</v>
      </c>
      <c r="S50" s="71">
        <f t="shared" si="14"/>
        <v>942</v>
      </c>
      <c r="T50" s="71">
        <v>488</v>
      </c>
      <c r="U50" s="71">
        <v>454</v>
      </c>
      <c r="V50" s="16"/>
    </row>
    <row r="51" spans="1:22" s="94" customFormat="1" ht="24" customHeight="1">
      <c r="A51" s="65" t="s">
        <v>76</v>
      </c>
      <c r="B51" s="69"/>
      <c r="C51" s="93">
        <f t="shared" si="4"/>
        <v>8</v>
      </c>
      <c r="D51" s="82">
        <v>8</v>
      </c>
      <c r="E51" s="82">
        <v>0</v>
      </c>
      <c r="F51" s="12">
        <f t="shared" si="5"/>
        <v>101</v>
      </c>
      <c r="G51" s="82">
        <v>94</v>
      </c>
      <c r="H51" s="82">
        <v>0</v>
      </c>
      <c r="I51" s="82">
        <v>7</v>
      </c>
      <c r="J51" s="12">
        <f t="shared" si="6"/>
        <v>3251</v>
      </c>
      <c r="K51" s="71">
        <f t="shared" si="11"/>
        <v>1725</v>
      </c>
      <c r="L51" s="71">
        <f t="shared" si="11"/>
        <v>1526</v>
      </c>
      <c r="M51" s="71">
        <f t="shared" si="12"/>
        <v>1061</v>
      </c>
      <c r="N51" s="71">
        <v>550</v>
      </c>
      <c r="O51" s="71">
        <v>511</v>
      </c>
      <c r="P51" s="71">
        <f t="shared" si="13"/>
        <v>1118</v>
      </c>
      <c r="Q51" s="71">
        <v>599</v>
      </c>
      <c r="R51" s="71">
        <v>519</v>
      </c>
      <c r="S51" s="71">
        <f t="shared" si="14"/>
        <v>1072</v>
      </c>
      <c r="T51" s="71">
        <v>576</v>
      </c>
      <c r="U51" s="71">
        <v>496</v>
      </c>
      <c r="V51" s="71"/>
    </row>
    <row r="52" spans="1:22" s="17" customFormat="1" ht="13.5" customHeight="1">
      <c r="A52" s="65" t="s">
        <v>77</v>
      </c>
      <c r="B52" s="69"/>
      <c r="C52" s="67">
        <f t="shared" si="4"/>
        <v>5</v>
      </c>
      <c r="D52" s="72">
        <v>5</v>
      </c>
      <c r="E52" s="72">
        <v>0</v>
      </c>
      <c r="F52" s="12">
        <f t="shared" si="5"/>
        <v>52</v>
      </c>
      <c r="G52" s="72">
        <v>46</v>
      </c>
      <c r="H52" s="72">
        <v>0</v>
      </c>
      <c r="I52" s="72">
        <v>6</v>
      </c>
      <c r="J52" s="12">
        <f t="shared" si="6"/>
        <v>1493</v>
      </c>
      <c r="K52" s="18">
        <f aca="true" t="shared" si="15" ref="K52:L55">SUM(N52,Q52,T52)</f>
        <v>772</v>
      </c>
      <c r="L52" s="18">
        <f t="shared" si="15"/>
        <v>721</v>
      </c>
      <c r="M52" s="18">
        <f t="shared" si="12"/>
        <v>496</v>
      </c>
      <c r="N52" s="18">
        <v>258</v>
      </c>
      <c r="O52" s="18">
        <v>238</v>
      </c>
      <c r="P52" s="18">
        <f t="shared" si="13"/>
        <v>502</v>
      </c>
      <c r="Q52" s="18">
        <v>245</v>
      </c>
      <c r="R52" s="18">
        <v>257</v>
      </c>
      <c r="S52" s="18">
        <f t="shared" si="14"/>
        <v>495</v>
      </c>
      <c r="T52" s="18">
        <v>269</v>
      </c>
      <c r="U52" s="18">
        <v>226</v>
      </c>
      <c r="V52" s="16"/>
    </row>
    <row r="53" spans="1:22" s="17" customFormat="1" ht="13.5" customHeight="1">
      <c r="A53" s="65" t="s">
        <v>78</v>
      </c>
      <c r="B53" s="73"/>
      <c r="C53" s="67">
        <f t="shared" si="4"/>
        <v>7</v>
      </c>
      <c r="D53" s="70">
        <v>7</v>
      </c>
      <c r="E53" s="70">
        <v>0</v>
      </c>
      <c r="F53" s="12">
        <f t="shared" si="5"/>
        <v>86</v>
      </c>
      <c r="G53" s="70">
        <v>76</v>
      </c>
      <c r="H53" s="70">
        <v>0</v>
      </c>
      <c r="I53" s="70">
        <v>10</v>
      </c>
      <c r="J53" s="12">
        <f t="shared" si="6"/>
        <v>2572</v>
      </c>
      <c r="K53" s="18">
        <f t="shared" si="15"/>
        <v>1312</v>
      </c>
      <c r="L53" s="18">
        <f t="shared" si="15"/>
        <v>1260</v>
      </c>
      <c r="M53" s="71">
        <f t="shared" si="12"/>
        <v>903</v>
      </c>
      <c r="N53" s="71">
        <v>460</v>
      </c>
      <c r="O53" s="71">
        <v>443</v>
      </c>
      <c r="P53" s="71">
        <f t="shared" si="13"/>
        <v>817</v>
      </c>
      <c r="Q53" s="71">
        <v>411</v>
      </c>
      <c r="R53" s="71">
        <v>406</v>
      </c>
      <c r="S53" s="71">
        <f t="shared" si="14"/>
        <v>852</v>
      </c>
      <c r="T53" s="71">
        <v>441</v>
      </c>
      <c r="U53" s="71">
        <v>411</v>
      </c>
      <c r="V53" s="19"/>
    </row>
    <row r="54" spans="1:22" s="17" customFormat="1" ht="13.5" customHeight="1">
      <c r="A54" s="65" t="s">
        <v>79</v>
      </c>
      <c r="B54" s="69"/>
      <c r="C54" s="67">
        <f t="shared" si="4"/>
        <v>3</v>
      </c>
      <c r="D54" s="70">
        <v>3</v>
      </c>
      <c r="E54" s="70">
        <v>0</v>
      </c>
      <c r="F54" s="12">
        <f t="shared" si="5"/>
        <v>38</v>
      </c>
      <c r="G54" s="70">
        <v>34</v>
      </c>
      <c r="H54" s="70">
        <v>0</v>
      </c>
      <c r="I54" s="70">
        <v>4</v>
      </c>
      <c r="J54" s="12">
        <f t="shared" si="6"/>
        <v>1205</v>
      </c>
      <c r="K54" s="18">
        <f t="shared" si="15"/>
        <v>608</v>
      </c>
      <c r="L54" s="18">
        <f t="shared" si="15"/>
        <v>597</v>
      </c>
      <c r="M54" s="71">
        <f t="shared" si="12"/>
        <v>421</v>
      </c>
      <c r="N54" s="71">
        <v>210</v>
      </c>
      <c r="O54" s="71">
        <v>211</v>
      </c>
      <c r="P54" s="71">
        <f t="shared" si="13"/>
        <v>387</v>
      </c>
      <c r="Q54" s="71">
        <v>202</v>
      </c>
      <c r="R54" s="71">
        <v>185</v>
      </c>
      <c r="S54" s="71">
        <f t="shared" si="14"/>
        <v>397</v>
      </c>
      <c r="T54" s="71">
        <v>196</v>
      </c>
      <c r="U54" s="71">
        <v>201</v>
      </c>
      <c r="V54" s="19"/>
    </row>
    <row r="55" spans="1:22" s="17" customFormat="1" ht="13.5" customHeight="1">
      <c r="A55" s="65" t="s">
        <v>80</v>
      </c>
      <c r="B55" s="69"/>
      <c r="C55" s="67">
        <f t="shared" si="4"/>
        <v>5</v>
      </c>
      <c r="D55" s="70">
        <v>5</v>
      </c>
      <c r="E55" s="70">
        <v>0</v>
      </c>
      <c r="F55" s="12">
        <f t="shared" si="5"/>
        <v>63</v>
      </c>
      <c r="G55" s="70">
        <v>56</v>
      </c>
      <c r="H55" s="70">
        <v>0</v>
      </c>
      <c r="I55" s="70">
        <v>7</v>
      </c>
      <c r="J55" s="12">
        <f t="shared" si="6"/>
        <v>1867</v>
      </c>
      <c r="K55" s="18">
        <f t="shared" si="15"/>
        <v>942</v>
      </c>
      <c r="L55" s="18">
        <f t="shared" si="15"/>
        <v>925</v>
      </c>
      <c r="M55" s="71">
        <f>SUM(N55:O55)</f>
        <v>629</v>
      </c>
      <c r="N55" s="71">
        <v>319</v>
      </c>
      <c r="O55" s="71">
        <v>310</v>
      </c>
      <c r="P55" s="71">
        <f>SUM(Q55:R55)</f>
        <v>600</v>
      </c>
      <c r="Q55" s="71">
        <v>305</v>
      </c>
      <c r="R55" s="71">
        <v>295</v>
      </c>
      <c r="S55" s="71">
        <f>SUM(T55:U55)</f>
        <v>638</v>
      </c>
      <c r="T55" s="71">
        <v>318</v>
      </c>
      <c r="U55" s="71">
        <v>320</v>
      </c>
      <c r="V55" s="19"/>
    </row>
    <row r="56" spans="1:22" s="29" customFormat="1" ht="11.25" customHeight="1">
      <c r="A56" s="74"/>
      <c r="B56" s="75"/>
      <c r="C56" s="76"/>
      <c r="D56" s="76"/>
      <c r="E56" s="76"/>
      <c r="F56" s="20"/>
      <c r="G56" s="76"/>
      <c r="H56" s="76"/>
      <c r="I56" s="76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3" customFormat="1" ht="13.5">
      <c r="A57" s="31" t="s">
        <v>0</v>
      </c>
      <c r="B57" s="32"/>
      <c r="C57" s="32"/>
      <c r="D57" s="32"/>
      <c r="E57" s="3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3" t="s">
        <v>1</v>
      </c>
      <c r="V57" s="2"/>
    </row>
    <row r="58" spans="1:22" s="4" customFormat="1" ht="30" customHeight="1">
      <c r="A58" s="34"/>
      <c r="B58" s="34"/>
      <c r="C58" s="34"/>
      <c r="D58" s="34"/>
      <c r="E58" s="34"/>
      <c r="F58" s="35"/>
      <c r="G58" s="99" t="s">
        <v>115</v>
      </c>
      <c r="H58" s="100"/>
      <c r="I58" s="100"/>
      <c r="J58" s="100"/>
      <c r="K58" s="100"/>
      <c r="L58" s="100"/>
      <c r="M58" s="36" t="s">
        <v>21</v>
      </c>
      <c r="N58" s="35"/>
      <c r="O58" s="35"/>
      <c r="P58" s="35"/>
      <c r="Q58" s="35"/>
      <c r="R58" s="35"/>
      <c r="S58" s="35"/>
      <c r="T58" s="35"/>
      <c r="U58" s="35"/>
      <c r="V58" s="37"/>
    </row>
    <row r="59" spans="1:22" s="6" customFormat="1" ht="15.75" customHeight="1">
      <c r="A59" s="97" t="s">
        <v>3</v>
      </c>
      <c r="B59" s="38"/>
      <c r="C59" s="39" t="s">
        <v>22</v>
      </c>
      <c r="D59" s="40"/>
      <c r="E59" s="41"/>
      <c r="F59" s="42" t="s">
        <v>23</v>
      </c>
      <c r="G59" s="42"/>
      <c r="H59" s="43"/>
      <c r="I59" s="44"/>
      <c r="J59" s="42" t="s">
        <v>24</v>
      </c>
      <c r="K59" s="42"/>
      <c r="L59" s="45"/>
      <c r="M59" s="42" t="s">
        <v>15</v>
      </c>
      <c r="N59" s="42"/>
      <c r="O59" s="44"/>
      <c r="P59" s="42" t="s">
        <v>4</v>
      </c>
      <c r="Q59" s="42"/>
      <c r="R59" s="44"/>
      <c r="S59" s="42" t="s">
        <v>5</v>
      </c>
      <c r="T59" s="42"/>
      <c r="U59" s="42"/>
      <c r="V59" s="5"/>
    </row>
    <row r="60" spans="1:22" s="3" customFormat="1" ht="21" customHeight="1">
      <c r="A60" s="98"/>
      <c r="B60" s="47"/>
      <c r="C60" s="48" t="s">
        <v>16</v>
      </c>
      <c r="D60" s="49" t="s">
        <v>17</v>
      </c>
      <c r="E60" s="49" t="s">
        <v>18</v>
      </c>
      <c r="F60" s="50" t="s">
        <v>16</v>
      </c>
      <c r="G60" s="50" t="s">
        <v>19</v>
      </c>
      <c r="H60" s="50" t="s">
        <v>20</v>
      </c>
      <c r="I60" s="51" t="s">
        <v>114</v>
      </c>
      <c r="J60" s="50" t="s">
        <v>6</v>
      </c>
      <c r="K60" s="50" t="s">
        <v>7</v>
      </c>
      <c r="L60" s="50" t="s">
        <v>8</v>
      </c>
      <c r="M60" s="50" t="s">
        <v>6</v>
      </c>
      <c r="N60" s="50" t="s">
        <v>7</v>
      </c>
      <c r="O60" s="50" t="s">
        <v>8</v>
      </c>
      <c r="P60" s="50" t="s">
        <v>6</v>
      </c>
      <c r="Q60" s="50" t="s">
        <v>7</v>
      </c>
      <c r="R60" s="50" t="s">
        <v>8</v>
      </c>
      <c r="S60" s="50" t="s">
        <v>6</v>
      </c>
      <c r="T60" s="50" t="s">
        <v>7</v>
      </c>
      <c r="U60" s="46" t="s">
        <v>8</v>
      </c>
      <c r="V60" s="2"/>
    </row>
    <row r="61" spans="1:22" s="17" customFormat="1" ht="6" customHeight="1">
      <c r="A61" s="77"/>
      <c r="B61" s="69"/>
      <c r="C61" s="70"/>
      <c r="D61" s="70"/>
      <c r="E61" s="70"/>
      <c r="F61" s="71"/>
      <c r="G61" s="70" t="s">
        <v>25</v>
      </c>
      <c r="H61" s="70"/>
      <c r="I61" s="70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19"/>
    </row>
    <row r="62" spans="1:22" s="17" customFormat="1" ht="24" customHeight="1">
      <c r="A62" s="65" t="s">
        <v>81</v>
      </c>
      <c r="B62" s="69"/>
      <c r="C62" s="70">
        <f aca="true" t="shared" si="16" ref="C62:C69">SUM(D62,E62)</f>
        <v>6</v>
      </c>
      <c r="D62" s="70">
        <v>6</v>
      </c>
      <c r="E62" s="70">
        <v>0</v>
      </c>
      <c r="F62" s="71">
        <f>SUM(G62:I62)</f>
        <v>51</v>
      </c>
      <c r="G62" s="70">
        <v>46</v>
      </c>
      <c r="H62" s="70">
        <v>0</v>
      </c>
      <c r="I62" s="70">
        <v>5</v>
      </c>
      <c r="J62" s="71">
        <f>SUM(K62:L62)</f>
        <v>1458</v>
      </c>
      <c r="K62" s="71">
        <f aca="true" t="shared" si="17" ref="K62:K69">SUM(N62,Q62,T62)</f>
        <v>776</v>
      </c>
      <c r="L62" s="71">
        <f aca="true" t="shared" si="18" ref="L62:L69">SUM(O62,R62,U62)</f>
        <v>682</v>
      </c>
      <c r="M62" s="71">
        <f aca="true" t="shared" si="19" ref="M62:M69">N62+O62</f>
        <v>487</v>
      </c>
      <c r="N62" s="71">
        <v>269</v>
      </c>
      <c r="O62" s="71">
        <v>218</v>
      </c>
      <c r="P62" s="71">
        <f aca="true" t="shared" si="20" ref="P62:P69">Q62+R62</f>
        <v>476</v>
      </c>
      <c r="Q62" s="71">
        <v>260</v>
      </c>
      <c r="R62" s="71">
        <v>216</v>
      </c>
      <c r="S62" s="71">
        <f aca="true" t="shared" si="21" ref="S62:S69">T62+U62</f>
        <v>495</v>
      </c>
      <c r="T62" s="71">
        <v>247</v>
      </c>
      <c r="U62" s="71">
        <v>248</v>
      </c>
      <c r="V62" s="19"/>
    </row>
    <row r="63" spans="1:22" s="17" customFormat="1" ht="12.75" customHeight="1">
      <c r="A63" s="65" t="s">
        <v>82</v>
      </c>
      <c r="B63" s="69"/>
      <c r="C63" s="70">
        <f t="shared" si="16"/>
        <v>3</v>
      </c>
      <c r="D63" s="70">
        <v>3</v>
      </c>
      <c r="E63" s="70">
        <v>0</v>
      </c>
      <c r="F63" s="71">
        <f aca="true" t="shared" si="22" ref="F63:F69">SUM(G63:I63)</f>
        <v>60</v>
      </c>
      <c r="G63" s="70">
        <v>55</v>
      </c>
      <c r="H63" s="70">
        <v>0</v>
      </c>
      <c r="I63" s="70">
        <v>5</v>
      </c>
      <c r="J63" s="71">
        <f>SUM(K63:L63)</f>
        <v>2072</v>
      </c>
      <c r="K63" s="71">
        <f t="shared" si="17"/>
        <v>1045</v>
      </c>
      <c r="L63" s="71">
        <f t="shared" si="18"/>
        <v>1027</v>
      </c>
      <c r="M63" s="71">
        <f t="shared" si="19"/>
        <v>704</v>
      </c>
      <c r="N63" s="71">
        <v>348</v>
      </c>
      <c r="O63" s="71">
        <v>356</v>
      </c>
      <c r="P63" s="71">
        <f t="shared" si="20"/>
        <v>686</v>
      </c>
      <c r="Q63" s="71">
        <v>351</v>
      </c>
      <c r="R63" s="71">
        <v>335</v>
      </c>
      <c r="S63" s="71">
        <f t="shared" si="21"/>
        <v>682</v>
      </c>
      <c r="T63" s="71">
        <v>346</v>
      </c>
      <c r="U63" s="71">
        <v>336</v>
      </c>
      <c r="V63" s="19"/>
    </row>
    <row r="64" spans="1:22" s="17" customFormat="1" ht="12.75" customHeight="1">
      <c r="A64" s="65" t="s">
        <v>83</v>
      </c>
      <c r="B64" s="69"/>
      <c r="C64" s="70">
        <f t="shared" si="16"/>
        <v>6</v>
      </c>
      <c r="D64" s="70">
        <v>6</v>
      </c>
      <c r="E64" s="70">
        <v>0</v>
      </c>
      <c r="F64" s="71">
        <f t="shared" si="22"/>
        <v>90</v>
      </c>
      <c r="G64" s="70">
        <v>85</v>
      </c>
      <c r="H64" s="70">
        <v>0</v>
      </c>
      <c r="I64" s="70">
        <v>5</v>
      </c>
      <c r="J64" s="71">
        <f>SUM(K64:L64)</f>
        <v>2966</v>
      </c>
      <c r="K64" s="71">
        <f t="shared" si="17"/>
        <v>1531</v>
      </c>
      <c r="L64" s="71">
        <f t="shared" si="18"/>
        <v>1435</v>
      </c>
      <c r="M64" s="71">
        <f t="shared" si="19"/>
        <v>1010</v>
      </c>
      <c r="N64" s="71">
        <v>514</v>
      </c>
      <c r="O64" s="71">
        <v>496</v>
      </c>
      <c r="P64" s="71">
        <f t="shared" si="20"/>
        <v>990</v>
      </c>
      <c r="Q64" s="71">
        <v>536</v>
      </c>
      <c r="R64" s="71">
        <v>454</v>
      </c>
      <c r="S64" s="71">
        <f t="shared" si="21"/>
        <v>966</v>
      </c>
      <c r="T64" s="71">
        <v>481</v>
      </c>
      <c r="U64" s="71">
        <v>485</v>
      </c>
      <c r="V64" s="19"/>
    </row>
    <row r="65" spans="1:22" s="17" customFormat="1" ht="12.75" customHeight="1">
      <c r="A65" s="95" t="s">
        <v>119</v>
      </c>
      <c r="B65" s="69"/>
      <c r="C65" s="70">
        <f>SUM(D65,E65)</f>
        <v>4</v>
      </c>
      <c r="D65" s="70">
        <v>4</v>
      </c>
      <c r="E65" s="70">
        <v>0</v>
      </c>
      <c r="F65" s="71">
        <f t="shared" si="22"/>
        <v>45</v>
      </c>
      <c r="G65" s="70">
        <v>41</v>
      </c>
      <c r="H65" s="70">
        <v>0</v>
      </c>
      <c r="I65" s="70">
        <v>4</v>
      </c>
      <c r="J65" s="71">
        <f>SUM(K65:L65)</f>
        <v>1365</v>
      </c>
      <c r="K65" s="71">
        <f>SUM(N65,Q65,T65)</f>
        <v>753</v>
      </c>
      <c r="L65" s="71">
        <f>SUM(O65,R65,U65)</f>
        <v>612</v>
      </c>
      <c r="M65" s="71">
        <f>N65+O65</f>
        <v>445</v>
      </c>
      <c r="N65" s="71">
        <v>245</v>
      </c>
      <c r="O65" s="71">
        <v>200</v>
      </c>
      <c r="P65" s="71">
        <f>Q65+R65</f>
        <v>442</v>
      </c>
      <c r="Q65" s="71">
        <v>245</v>
      </c>
      <c r="R65" s="71">
        <v>197</v>
      </c>
      <c r="S65" s="71">
        <f>T65+U65</f>
        <v>478</v>
      </c>
      <c r="T65" s="71">
        <v>263</v>
      </c>
      <c r="U65" s="71">
        <v>215</v>
      </c>
      <c r="V65" s="19"/>
    </row>
    <row r="66" spans="1:22" s="17" customFormat="1" ht="24" customHeight="1">
      <c r="A66" s="78" t="s">
        <v>84</v>
      </c>
      <c r="B66" s="6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9"/>
    </row>
    <row r="67" spans="1:22" s="17" customFormat="1" ht="12.75" customHeight="1">
      <c r="A67" s="65" t="s">
        <v>85</v>
      </c>
      <c r="B67" s="69"/>
      <c r="C67" s="70">
        <f t="shared" si="16"/>
        <v>5</v>
      </c>
      <c r="D67" s="70">
        <v>5</v>
      </c>
      <c r="E67" s="70">
        <v>0</v>
      </c>
      <c r="F67" s="71">
        <f t="shared" si="22"/>
        <v>50</v>
      </c>
      <c r="G67" s="70">
        <v>47</v>
      </c>
      <c r="H67" s="70">
        <v>0</v>
      </c>
      <c r="I67" s="70">
        <v>3</v>
      </c>
      <c r="J67" s="71">
        <f>SUM(K67:L67)</f>
        <v>1647</v>
      </c>
      <c r="K67" s="71">
        <f t="shared" si="17"/>
        <v>847</v>
      </c>
      <c r="L67" s="71">
        <f t="shared" si="18"/>
        <v>800</v>
      </c>
      <c r="M67" s="71">
        <f t="shared" si="19"/>
        <v>590</v>
      </c>
      <c r="N67" s="71">
        <v>310</v>
      </c>
      <c r="O67" s="71">
        <v>280</v>
      </c>
      <c r="P67" s="71">
        <f t="shared" si="20"/>
        <v>531</v>
      </c>
      <c r="Q67" s="71">
        <v>265</v>
      </c>
      <c r="R67" s="71">
        <v>266</v>
      </c>
      <c r="S67" s="71">
        <f t="shared" si="21"/>
        <v>526</v>
      </c>
      <c r="T67" s="71">
        <v>272</v>
      </c>
      <c r="U67" s="71">
        <v>254</v>
      </c>
      <c r="V67" s="19"/>
    </row>
    <row r="68" spans="1:22" s="17" customFormat="1" ht="24" customHeight="1">
      <c r="A68" s="78" t="s">
        <v>86</v>
      </c>
      <c r="B68" s="69"/>
      <c r="C68" s="70"/>
      <c r="D68" s="70"/>
      <c r="E68" s="70"/>
      <c r="F68" s="71"/>
      <c r="G68" s="70"/>
      <c r="H68" s="70"/>
      <c r="I68" s="70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19"/>
    </row>
    <row r="69" spans="1:22" s="17" customFormat="1" ht="12.75" customHeight="1">
      <c r="A69" s="65" t="s">
        <v>87</v>
      </c>
      <c r="B69" s="69"/>
      <c r="C69" s="70">
        <f t="shared" si="16"/>
        <v>3</v>
      </c>
      <c r="D69" s="70">
        <v>3</v>
      </c>
      <c r="E69" s="70">
        <v>0</v>
      </c>
      <c r="F69" s="71">
        <f t="shared" si="22"/>
        <v>32</v>
      </c>
      <c r="G69" s="70">
        <v>30</v>
      </c>
      <c r="H69" s="70">
        <v>0</v>
      </c>
      <c r="I69" s="70">
        <v>2</v>
      </c>
      <c r="J69" s="71">
        <f>SUM(K69:L69)</f>
        <v>1086</v>
      </c>
      <c r="K69" s="71">
        <f t="shared" si="17"/>
        <v>580</v>
      </c>
      <c r="L69" s="71">
        <f t="shared" si="18"/>
        <v>506</v>
      </c>
      <c r="M69" s="71">
        <f t="shared" si="19"/>
        <v>359</v>
      </c>
      <c r="N69" s="71">
        <v>199</v>
      </c>
      <c r="O69" s="71">
        <v>160</v>
      </c>
      <c r="P69" s="71">
        <f t="shared" si="20"/>
        <v>347</v>
      </c>
      <c r="Q69" s="71">
        <v>179</v>
      </c>
      <c r="R69" s="71">
        <v>168</v>
      </c>
      <c r="S69" s="71">
        <f t="shared" si="21"/>
        <v>380</v>
      </c>
      <c r="T69" s="71">
        <v>202</v>
      </c>
      <c r="U69" s="71">
        <v>178</v>
      </c>
      <c r="V69" s="19"/>
    </row>
    <row r="70" spans="1:22" s="17" customFormat="1" ht="12.75" customHeight="1">
      <c r="A70" s="65" t="s">
        <v>40</v>
      </c>
      <c r="B70" s="69"/>
      <c r="C70" s="70">
        <f>SUM(D70,E70)</f>
        <v>3</v>
      </c>
      <c r="D70" s="70">
        <v>3</v>
      </c>
      <c r="E70" s="70">
        <v>0</v>
      </c>
      <c r="F70" s="71">
        <f>SUM(G70:I70)</f>
        <v>34</v>
      </c>
      <c r="G70" s="70">
        <v>31</v>
      </c>
      <c r="H70" s="70">
        <v>0</v>
      </c>
      <c r="I70" s="70">
        <v>3</v>
      </c>
      <c r="J70" s="71">
        <f>SUM(K70:L70)</f>
        <v>961</v>
      </c>
      <c r="K70" s="71">
        <f>SUM(N70,Q70,T70)</f>
        <v>506</v>
      </c>
      <c r="L70" s="71">
        <f>SUM(O70,R70,U70)</f>
        <v>455</v>
      </c>
      <c r="M70" s="71">
        <f>N70+O70</f>
        <v>309</v>
      </c>
      <c r="N70" s="71">
        <v>161</v>
      </c>
      <c r="O70" s="71">
        <v>148</v>
      </c>
      <c r="P70" s="71">
        <f>Q70+R70</f>
        <v>340</v>
      </c>
      <c r="Q70" s="71">
        <v>184</v>
      </c>
      <c r="R70" s="71">
        <v>156</v>
      </c>
      <c r="S70" s="71">
        <f>T70+U70</f>
        <v>312</v>
      </c>
      <c r="T70" s="71">
        <v>161</v>
      </c>
      <c r="U70" s="71">
        <v>151</v>
      </c>
      <c r="V70" s="19"/>
    </row>
    <row r="71" spans="1:22" s="17" customFormat="1" ht="12.75" customHeight="1">
      <c r="A71" s="65" t="s">
        <v>88</v>
      </c>
      <c r="B71" s="69"/>
      <c r="C71" s="70">
        <f aca="true" t="shared" si="23" ref="C71:C76">SUM(D71,E71)</f>
        <v>1</v>
      </c>
      <c r="D71" s="70">
        <v>1</v>
      </c>
      <c r="E71" s="70">
        <v>0</v>
      </c>
      <c r="F71" s="71">
        <f aca="true" t="shared" si="24" ref="F71:F76">SUM(G71:I71)</f>
        <v>12</v>
      </c>
      <c r="G71" s="70">
        <v>10</v>
      </c>
      <c r="H71" s="70">
        <v>0</v>
      </c>
      <c r="I71" s="70">
        <v>2</v>
      </c>
      <c r="J71" s="71">
        <f>SUM(K71:L71)</f>
        <v>318</v>
      </c>
      <c r="K71" s="71">
        <f aca="true" t="shared" si="25" ref="K71:K76">SUM(N71,Q71,T71)</f>
        <v>162</v>
      </c>
      <c r="L71" s="71">
        <f aca="true" t="shared" si="26" ref="L71:L76">SUM(O71,R71,U71)</f>
        <v>156</v>
      </c>
      <c r="M71" s="71">
        <f aca="true" t="shared" si="27" ref="M71:M89">N71+O71</f>
        <v>107</v>
      </c>
      <c r="N71" s="71">
        <v>59</v>
      </c>
      <c r="O71" s="71">
        <v>48</v>
      </c>
      <c r="P71" s="71">
        <f aca="true" t="shared" si="28" ref="P71:P91">Q71+R71</f>
        <v>93</v>
      </c>
      <c r="Q71" s="71">
        <v>49</v>
      </c>
      <c r="R71" s="71">
        <v>44</v>
      </c>
      <c r="S71" s="71">
        <f aca="true" t="shared" si="29" ref="S71:S89">T71+U71</f>
        <v>118</v>
      </c>
      <c r="T71" s="71">
        <v>54</v>
      </c>
      <c r="U71" s="71">
        <v>64</v>
      </c>
      <c r="V71" s="19"/>
    </row>
    <row r="72" spans="1:22" s="17" customFormat="1" ht="24" customHeight="1">
      <c r="A72" s="78" t="s">
        <v>89</v>
      </c>
      <c r="B72" s="69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9"/>
    </row>
    <row r="73" spans="1:22" s="17" customFormat="1" ht="12.75" customHeight="1">
      <c r="A73" s="65" t="s">
        <v>90</v>
      </c>
      <c r="B73" s="69"/>
      <c r="C73" s="70">
        <f t="shared" si="23"/>
        <v>1</v>
      </c>
      <c r="D73" s="70">
        <v>1</v>
      </c>
      <c r="E73" s="70">
        <v>0</v>
      </c>
      <c r="F73" s="71">
        <f t="shared" si="24"/>
        <v>15</v>
      </c>
      <c r="G73" s="70">
        <v>13</v>
      </c>
      <c r="H73" s="70">
        <v>0</v>
      </c>
      <c r="I73" s="70">
        <v>2</v>
      </c>
      <c r="J73" s="71">
        <f>SUM(K73:L73)</f>
        <v>448</v>
      </c>
      <c r="K73" s="71">
        <f t="shared" si="25"/>
        <v>236</v>
      </c>
      <c r="L73" s="71">
        <f t="shared" si="26"/>
        <v>212</v>
      </c>
      <c r="M73" s="71">
        <f t="shared" si="27"/>
        <v>152</v>
      </c>
      <c r="N73" s="71">
        <v>85</v>
      </c>
      <c r="O73" s="71">
        <v>67</v>
      </c>
      <c r="P73" s="71">
        <f t="shared" si="28"/>
        <v>162</v>
      </c>
      <c r="Q73" s="71">
        <v>85</v>
      </c>
      <c r="R73" s="71">
        <v>77</v>
      </c>
      <c r="S73" s="71">
        <f t="shared" si="29"/>
        <v>134</v>
      </c>
      <c r="T73" s="71">
        <v>66</v>
      </c>
      <c r="U73" s="71">
        <v>68</v>
      </c>
      <c r="V73" s="19"/>
    </row>
    <row r="74" spans="1:22" s="17" customFormat="1" ht="12.75" customHeight="1">
      <c r="A74" s="65" t="s">
        <v>91</v>
      </c>
      <c r="B74" s="69"/>
      <c r="C74" s="70">
        <f t="shared" si="23"/>
        <v>3</v>
      </c>
      <c r="D74" s="70">
        <v>3</v>
      </c>
      <c r="E74" s="70">
        <v>0</v>
      </c>
      <c r="F74" s="71">
        <f t="shared" si="24"/>
        <v>25</v>
      </c>
      <c r="G74" s="70">
        <v>23</v>
      </c>
      <c r="H74" s="70">
        <v>0</v>
      </c>
      <c r="I74" s="70">
        <v>2</v>
      </c>
      <c r="J74" s="71">
        <f aca="true" t="shared" si="30" ref="J74:J79">SUM(K74:L74)</f>
        <v>646</v>
      </c>
      <c r="K74" s="71">
        <f t="shared" si="25"/>
        <v>238</v>
      </c>
      <c r="L74" s="71">
        <f t="shared" si="26"/>
        <v>408</v>
      </c>
      <c r="M74" s="71">
        <f t="shared" si="27"/>
        <v>194</v>
      </c>
      <c r="N74" s="71">
        <v>84</v>
      </c>
      <c r="O74" s="71">
        <v>110</v>
      </c>
      <c r="P74" s="71">
        <f t="shared" si="28"/>
        <v>221</v>
      </c>
      <c r="Q74" s="71">
        <v>68</v>
      </c>
      <c r="R74" s="71">
        <v>153</v>
      </c>
      <c r="S74" s="71">
        <f t="shared" si="29"/>
        <v>231</v>
      </c>
      <c r="T74" s="71">
        <v>86</v>
      </c>
      <c r="U74" s="71">
        <v>145</v>
      </c>
      <c r="V74" s="19"/>
    </row>
    <row r="75" spans="1:22" s="17" customFormat="1" ht="12.75" customHeight="1">
      <c r="A75" s="65" t="s">
        <v>92</v>
      </c>
      <c r="B75" s="69"/>
      <c r="C75" s="70">
        <f t="shared" si="23"/>
        <v>3</v>
      </c>
      <c r="D75" s="70">
        <v>3</v>
      </c>
      <c r="E75" s="70">
        <v>0</v>
      </c>
      <c r="F75" s="71">
        <f t="shared" si="24"/>
        <v>26</v>
      </c>
      <c r="G75" s="70">
        <v>24</v>
      </c>
      <c r="H75" s="70">
        <v>0</v>
      </c>
      <c r="I75" s="70">
        <v>2</v>
      </c>
      <c r="J75" s="71">
        <f t="shared" si="30"/>
        <v>740</v>
      </c>
      <c r="K75" s="71">
        <f t="shared" si="25"/>
        <v>382</v>
      </c>
      <c r="L75" s="71">
        <f t="shared" si="26"/>
        <v>358</v>
      </c>
      <c r="M75" s="71">
        <f t="shared" si="27"/>
        <v>250</v>
      </c>
      <c r="N75" s="71">
        <v>134</v>
      </c>
      <c r="O75" s="71">
        <v>116</v>
      </c>
      <c r="P75" s="71">
        <f t="shared" si="28"/>
        <v>254</v>
      </c>
      <c r="Q75" s="71">
        <v>130</v>
      </c>
      <c r="R75" s="71">
        <v>124</v>
      </c>
      <c r="S75" s="71">
        <f t="shared" si="29"/>
        <v>236</v>
      </c>
      <c r="T75" s="71">
        <v>118</v>
      </c>
      <c r="U75" s="71">
        <v>118</v>
      </c>
      <c r="V75" s="19"/>
    </row>
    <row r="76" spans="1:22" s="17" customFormat="1" ht="12.75" customHeight="1">
      <c r="A76" s="65" t="s">
        <v>93</v>
      </c>
      <c r="B76" s="69"/>
      <c r="C76" s="70">
        <f t="shared" si="23"/>
        <v>2</v>
      </c>
      <c r="D76" s="70">
        <v>2</v>
      </c>
      <c r="E76" s="70">
        <v>0</v>
      </c>
      <c r="F76" s="71">
        <f t="shared" si="24"/>
        <v>21</v>
      </c>
      <c r="G76" s="70">
        <v>18</v>
      </c>
      <c r="H76" s="70">
        <v>0</v>
      </c>
      <c r="I76" s="70">
        <v>3</v>
      </c>
      <c r="J76" s="71">
        <f t="shared" si="30"/>
        <v>572</v>
      </c>
      <c r="K76" s="71">
        <f t="shared" si="25"/>
        <v>288</v>
      </c>
      <c r="L76" s="71">
        <f t="shared" si="26"/>
        <v>284</v>
      </c>
      <c r="M76" s="71">
        <f t="shared" si="27"/>
        <v>181</v>
      </c>
      <c r="N76" s="71">
        <v>94</v>
      </c>
      <c r="O76" s="71">
        <v>87</v>
      </c>
      <c r="P76" s="71">
        <f t="shared" si="28"/>
        <v>191</v>
      </c>
      <c r="Q76" s="71">
        <v>100</v>
      </c>
      <c r="R76" s="71">
        <v>91</v>
      </c>
      <c r="S76" s="71">
        <f t="shared" si="29"/>
        <v>200</v>
      </c>
      <c r="T76" s="71">
        <v>94</v>
      </c>
      <c r="U76" s="71">
        <v>106</v>
      </c>
      <c r="V76" s="19"/>
    </row>
    <row r="77" spans="1:22" s="17" customFormat="1" ht="12.75" customHeight="1">
      <c r="A77" s="65" t="s">
        <v>94</v>
      </c>
      <c r="B77" s="69"/>
      <c r="C77" s="70">
        <f>SUM(D77,E77)</f>
        <v>1</v>
      </c>
      <c r="D77" s="70">
        <v>1</v>
      </c>
      <c r="E77" s="70">
        <v>0</v>
      </c>
      <c r="F77" s="71">
        <f>SUM(G77:I77)</f>
        <v>18</v>
      </c>
      <c r="G77" s="70">
        <v>16</v>
      </c>
      <c r="H77" s="70">
        <v>0</v>
      </c>
      <c r="I77" s="70">
        <v>2</v>
      </c>
      <c r="J77" s="71">
        <f t="shared" si="30"/>
        <v>600</v>
      </c>
      <c r="K77" s="71">
        <f>SUM(N77,Q77,T77)</f>
        <v>293</v>
      </c>
      <c r="L77" s="71">
        <f>SUM(O77,R77,U77)</f>
        <v>307</v>
      </c>
      <c r="M77" s="71">
        <f>N77+O77</f>
        <v>190</v>
      </c>
      <c r="N77" s="71">
        <v>83</v>
      </c>
      <c r="O77" s="71">
        <v>107</v>
      </c>
      <c r="P77" s="71">
        <f>Q77+R77</f>
        <v>200</v>
      </c>
      <c r="Q77" s="71">
        <v>101</v>
      </c>
      <c r="R77" s="71">
        <v>99</v>
      </c>
      <c r="S77" s="71">
        <f>T77+U77</f>
        <v>210</v>
      </c>
      <c r="T77" s="71">
        <v>109</v>
      </c>
      <c r="U77" s="71">
        <v>101</v>
      </c>
      <c r="V77" s="19"/>
    </row>
    <row r="78" spans="1:22" s="17" customFormat="1" ht="12.75" customHeight="1">
      <c r="A78" s="65" t="s">
        <v>95</v>
      </c>
      <c r="B78" s="69"/>
      <c r="C78" s="70">
        <f>SUM(D78,E78)</f>
        <v>1</v>
      </c>
      <c r="D78" s="70">
        <v>1</v>
      </c>
      <c r="E78" s="70">
        <v>0</v>
      </c>
      <c r="F78" s="71">
        <f>SUM(G78:I78)</f>
        <v>12</v>
      </c>
      <c r="G78" s="70">
        <v>10</v>
      </c>
      <c r="H78" s="70">
        <v>0</v>
      </c>
      <c r="I78" s="70">
        <v>2</v>
      </c>
      <c r="J78" s="71">
        <f t="shared" si="30"/>
        <v>307</v>
      </c>
      <c r="K78" s="71">
        <f aca="true" t="shared" si="31" ref="K78:L82">SUM(N78,Q78,T78)</f>
        <v>155</v>
      </c>
      <c r="L78" s="71">
        <f t="shared" si="31"/>
        <v>152</v>
      </c>
      <c r="M78" s="71">
        <f t="shared" si="27"/>
        <v>113</v>
      </c>
      <c r="N78" s="71">
        <v>57</v>
      </c>
      <c r="O78" s="71">
        <v>56</v>
      </c>
      <c r="P78" s="71">
        <f t="shared" si="28"/>
        <v>101</v>
      </c>
      <c r="Q78" s="71">
        <v>51</v>
      </c>
      <c r="R78" s="71">
        <v>50</v>
      </c>
      <c r="S78" s="71">
        <f t="shared" si="29"/>
        <v>93</v>
      </c>
      <c r="T78" s="71">
        <v>47</v>
      </c>
      <c r="U78" s="71">
        <v>46</v>
      </c>
      <c r="V78" s="19"/>
    </row>
    <row r="79" spans="1:22" s="17" customFormat="1" ht="12.75" customHeight="1">
      <c r="A79" s="65" t="s">
        <v>96</v>
      </c>
      <c r="B79" s="69"/>
      <c r="C79" s="70">
        <f>SUM(D79,E79)</f>
        <v>2</v>
      </c>
      <c r="D79" s="70">
        <v>2</v>
      </c>
      <c r="E79" s="70">
        <v>0</v>
      </c>
      <c r="F79" s="71">
        <f>SUM(G79:I79)</f>
        <v>16</v>
      </c>
      <c r="G79" s="70">
        <v>11</v>
      </c>
      <c r="H79" s="70">
        <v>0</v>
      </c>
      <c r="I79" s="70">
        <v>5</v>
      </c>
      <c r="J79" s="71">
        <f t="shared" si="30"/>
        <v>312</v>
      </c>
      <c r="K79" s="71">
        <f t="shared" si="31"/>
        <v>168</v>
      </c>
      <c r="L79" s="71">
        <f t="shared" si="31"/>
        <v>144</v>
      </c>
      <c r="M79" s="71">
        <f t="shared" si="27"/>
        <v>102</v>
      </c>
      <c r="N79" s="71">
        <v>59</v>
      </c>
      <c r="O79" s="71">
        <v>43</v>
      </c>
      <c r="P79" s="71">
        <f t="shared" si="28"/>
        <v>111</v>
      </c>
      <c r="Q79" s="71">
        <v>54</v>
      </c>
      <c r="R79" s="71">
        <v>57</v>
      </c>
      <c r="S79" s="71">
        <f t="shared" si="29"/>
        <v>99</v>
      </c>
      <c r="T79" s="71">
        <v>55</v>
      </c>
      <c r="U79" s="71">
        <v>44</v>
      </c>
      <c r="V79" s="19"/>
    </row>
    <row r="80" spans="1:22" s="17" customFormat="1" ht="24" customHeight="1">
      <c r="A80" s="78" t="s">
        <v>97</v>
      </c>
      <c r="B80" s="69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9"/>
    </row>
    <row r="81" spans="1:22" s="17" customFormat="1" ht="12.75" customHeight="1">
      <c r="A81" s="65" t="s">
        <v>98</v>
      </c>
      <c r="B81" s="69"/>
      <c r="C81" s="70">
        <f>SUM(D81,E81)</f>
        <v>1</v>
      </c>
      <c r="D81" s="70">
        <v>1</v>
      </c>
      <c r="E81" s="70">
        <v>0</v>
      </c>
      <c r="F81" s="71">
        <f>SUM(G81:I81)</f>
        <v>9</v>
      </c>
      <c r="G81" s="70">
        <v>9</v>
      </c>
      <c r="H81" s="70">
        <v>0</v>
      </c>
      <c r="I81" s="70">
        <v>0</v>
      </c>
      <c r="J81" s="71">
        <f>SUM(K81:L81)</f>
        <v>269</v>
      </c>
      <c r="K81" s="71">
        <f t="shared" si="31"/>
        <v>138</v>
      </c>
      <c r="L81" s="71">
        <f t="shared" si="31"/>
        <v>131</v>
      </c>
      <c r="M81" s="71">
        <f t="shared" si="27"/>
        <v>94</v>
      </c>
      <c r="N81" s="71">
        <v>47</v>
      </c>
      <c r="O81" s="71">
        <v>47</v>
      </c>
      <c r="P81" s="71">
        <f t="shared" si="28"/>
        <v>90</v>
      </c>
      <c r="Q81" s="71">
        <v>45</v>
      </c>
      <c r="R81" s="71">
        <v>45</v>
      </c>
      <c r="S81" s="71">
        <f t="shared" si="29"/>
        <v>85</v>
      </c>
      <c r="T81" s="71">
        <v>46</v>
      </c>
      <c r="U81" s="71">
        <v>39</v>
      </c>
      <c r="V81" s="19"/>
    </row>
    <row r="82" spans="1:22" s="17" customFormat="1" ht="12.75" customHeight="1">
      <c r="A82" s="65" t="s">
        <v>99</v>
      </c>
      <c r="B82" s="69"/>
      <c r="C82" s="70">
        <f>SUM(D82,E82)</f>
        <v>1</v>
      </c>
      <c r="D82" s="70">
        <v>1</v>
      </c>
      <c r="E82" s="70">
        <v>0</v>
      </c>
      <c r="F82" s="71">
        <f>SUM(G82:I82)</f>
        <v>11</v>
      </c>
      <c r="G82" s="70">
        <v>9</v>
      </c>
      <c r="H82" s="70">
        <v>0</v>
      </c>
      <c r="I82" s="70">
        <v>2</v>
      </c>
      <c r="J82" s="71">
        <f>SUM(K82:L82)</f>
        <v>289</v>
      </c>
      <c r="K82" s="71">
        <f t="shared" si="31"/>
        <v>150</v>
      </c>
      <c r="L82" s="71">
        <f t="shared" si="31"/>
        <v>139</v>
      </c>
      <c r="M82" s="71">
        <f t="shared" si="27"/>
        <v>95</v>
      </c>
      <c r="N82" s="71">
        <v>52</v>
      </c>
      <c r="O82" s="71">
        <v>43</v>
      </c>
      <c r="P82" s="71">
        <f t="shared" si="28"/>
        <v>91</v>
      </c>
      <c r="Q82" s="71">
        <v>42</v>
      </c>
      <c r="R82" s="71">
        <v>49</v>
      </c>
      <c r="S82" s="71">
        <f t="shared" si="29"/>
        <v>103</v>
      </c>
      <c r="T82" s="71">
        <v>56</v>
      </c>
      <c r="U82" s="71">
        <v>47</v>
      </c>
      <c r="V82" s="19"/>
    </row>
    <row r="83" spans="1:22" s="17" customFormat="1" ht="12.75" customHeight="1">
      <c r="A83" s="65" t="s">
        <v>100</v>
      </c>
      <c r="B83" s="69"/>
      <c r="C83" s="70">
        <f>SUM(D83,E83)</f>
        <v>1</v>
      </c>
      <c r="D83" s="70">
        <v>1</v>
      </c>
      <c r="E83" s="70">
        <v>0</v>
      </c>
      <c r="F83" s="71">
        <f>SUM(G83:I83)</f>
        <v>7</v>
      </c>
      <c r="G83" s="70">
        <v>6</v>
      </c>
      <c r="H83" s="70">
        <v>0</v>
      </c>
      <c r="I83" s="70">
        <v>1</v>
      </c>
      <c r="J83" s="71">
        <f>SUM(K83:L83)</f>
        <v>201</v>
      </c>
      <c r="K83" s="71">
        <f>SUM(N83,Q83,T83)</f>
        <v>104</v>
      </c>
      <c r="L83" s="71">
        <f>SUM(O83,R83,U83)</f>
        <v>97</v>
      </c>
      <c r="M83" s="71">
        <f>N83+O83</f>
        <v>71</v>
      </c>
      <c r="N83" s="71">
        <v>37</v>
      </c>
      <c r="O83" s="71">
        <v>34</v>
      </c>
      <c r="P83" s="71">
        <f>Q83+R83</f>
        <v>63</v>
      </c>
      <c r="Q83" s="71">
        <v>36</v>
      </c>
      <c r="R83" s="71">
        <v>27</v>
      </c>
      <c r="S83" s="71">
        <f>T83+U83</f>
        <v>67</v>
      </c>
      <c r="T83" s="71">
        <v>31</v>
      </c>
      <c r="U83" s="71">
        <v>36</v>
      </c>
      <c r="V83" s="19"/>
    </row>
    <row r="84" spans="1:22" s="17" customFormat="1" ht="12.75" customHeight="1">
      <c r="A84" s="65" t="s">
        <v>101</v>
      </c>
      <c r="B84" s="69"/>
      <c r="C84" s="70">
        <f aca="true" t="shared" si="32" ref="C84:C89">SUM(D84,E84)</f>
        <v>4</v>
      </c>
      <c r="D84" s="70">
        <v>4</v>
      </c>
      <c r="E84" s="70">
        <v>0</v>
      </c>
      <c r="F84" s="71">
        <f aca="true" t="shared" si="33" ref="F84:F89">SUM(G84:I84)</f>
        <v>19</v>
      </c>
      <c r="G84" s="70">
        <v>15</v>
      </c>
      <c r="H84" s="70">
        <v>0</v>
      </c>
      <c r="I84" s="70">
        <v>4</v>
      </c>
      <c r="J84" s="71">
        <f>SUM(K84:L84)</f>
        <v>356</v>
      </c>
      <c r="K84" s="71">
        <f aca="true" t="shared" si="34" ref="K84:K89">SUM(N84,Q84,T84)</f>
        <v>186</v>
      </c>
      <c r="L84" s="71">
        <f aca="true" t="shared" si="35" ref="L84:L89">SUM(O84,R84,U84)</f>
        <v>170</v>
      </c>
      <c r="M84" s="71">
        <f t="shared" si="27"/>
        <v>106</v>
      </c>
      <c r="N84" s="71">
        <v>54</v>
      </c>
      <c r="O84" s="71">
        <v>52</v>
      </c>
      <c r="P84" s="71">
        <f t="shared" si="28"/>
        <v>121</v>
      </c>
      <c r="Q84" s="71">
        <v>63</v>
      </c>
      <c r="R84" s="71">
        <v>58</v>
      </c>
      <c r="S84" s="71">
        <f t="shared" si="29"/>
        <v>129</v>
      </c>
      <c r="T84" s="71">
        <v>69</v>
      </c>
      <c r="U84" s="71">
        <v>60</v>
      </c>
      <c r="V84" s="19"/>
    </row>
    <row r="85" spans="1:22" s="17" customFormat="1" ht="12.75" customHeight="1">
      <c r="A85" s="65" t="s">
        <v>102</v>
      </c>
      <c r="B85" s="69"/>
      <c r="C85" s="70">
        <f t="shared" si="32"/>
        <v>1</v>
      </c>
      <c r="D85" s="70">
        <v>1</v>
      </c>
      <c r="E85" s="70">
        <v>0</v>
      </c>
      <c r="F85" s="71">
        <f t="shared" si="33"/>
        <v>4</v>
      </c>
      <c r="G85" s="70">
        <v>3</v>
      </c>
      <c r="H85" s="70">
        <v>0</v>
      </c>
      <c r="I85" s="70">
        <v>1</v>
      </c>
      <c r="J85" s="71">
        <f>SUM(K85:L85)</f>
        <v>93</v>
      </c>
      <c r="K85" s="71">
        <f t="shared" si="34"/>
        <v>46</v>
      </c>
      <c r="L85" s="71">
        <f t="shared" si="35"/>
        <v>47</v>
      </c>
      <c r="M85" s="71">
        <f t="shared" si="27"/>
        <v>30</v>
      </c>
      <c r="N85" s="71">
        <v>15</v>
      </c>
      <c r="O85" s="71">
        <v>15</v>
      </c>
      <c r="P85" s="71">
        <f t="shared" si="28"/>
        <v>29</v>
      </c>
      <c r="Q85" s="71">
        <v>15</v>
      </c>
      <c r="R85" s="71">
        <v>14</v>
      </c>
      <c r="S85" s="71">
        <f t="shared" si="29"/>
        <v>34</v>
      </c>
      <c r="T85" s="71">
        <v>16</v>
      </c>
      <c r="U85" s="71">
        <v>18</v>
      </c>
      <c r="V85" s="19"/>
    </row>
    <row r="86" spans="1:22" s="17" customFormat="1" ht="24" customHeight="1">
      <c r="A86" s="78" t="s">
        <v>103</v>
      </c>
      <c r="B86" s="69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9"/>
    </row>
    <row r="87" spans="1:22" s="17" customFormat="1" ht="12.75" customHeight="1">
      <c r="A87" s="65" t="s">
        <v>104</v>
      </c>
      <c r="B87" s="69"/>
      <c r="C87" s="70">
        <f t="shared" si="32"/>
        <v>1</v>
      </c>
      <c r="D87" s="70">
        <v>1</v>
      </c>
      <c r="E87" s="70">
        <v>0</v>
      </c>
      <c r="F87" s="71">
        <f t="shared" si="33"/>
        <v>11</v>
      </c>
      <c r="G87" s="70">
        <v>9</v>
      </c>
      <c r="H87" s="70">
        <v>0</v>
      </c>
      <c r="I87" s="70">
        <v>2</v>
      </c>
      <c r="J87" s="71">
        <f>SUM(K87:L87)</f>
        <v>311</v>
      </c>
      <c r="K87" s="71">
        <f t="shared" si="34"/>
        <v>169</v>
      </c>
      <c r="L87" s="71">
        <f t="shared" si="35"/>
        <v>142</v>
      </c>
      <c r="M87" s="71">
        <f t="shared" si="27"/>
        <v>94</v>
      </c>
      <c r="N87" s="71">
        <v>47</v>
      </c>
      <c r="O87" s="71">
        <v>47</v>
      </c>
      <c r="P87" s="71">
        <f t="shared" si="28"/>
        <v>113</v>
      </c>
      <c r="Q87" s="71">
        <v>60</v>
      </c>
      <c r="R87" s="71">
        <v>53</v>
      </c>
      <c r="S87" s="71">
        <f t="shared" si="29"/>
        <v>104</v>
      </c>
      <c r="T87" s="71">
        <v>62</v>
      </c>
      <c r="U87" s="71">
        <v>42</v>
      </c>
      <c r="V87" s="19"/>
    </row>
    <row r="88" spans="1:22" s="17" customFormat="1" ht="12.75" customHeight="1">
      <c r="A88" s="65" t="s">
        <v>105</v>
      </c>
      <c r="B88" s="69"/>
      <c r="C88" s="70">
        <f t="shared" si="32"/>
        <v>2</v>
      </c>
      <c r="D88" s="70">
        <v>2</v>
      </c>
      <c r="E88" s="70">
        <v>0</v>
      </c>
      <c r="F88" s="71">
        <f t="shared" si="33"/>
        <v>15</v>
      </c>
      <c r="G88" s="70">
        <v>12</v>
      </c>
      <c r="H88" s="70">
        <v>1</v>
      </c>
      <c r="I88" s="70">
        <v>2</v>
      </c>
      <c r="J88" s="71">
        <f>SUM(K88:L88)</f>
        <v>414</v>
      </c>
      <c r="K88" s="71">
        <f t="shared" si="34"/>
        <v>202</v>
      </c>
      <c r="L88" s="71">
        <f t="shared" si="35"/>
        <v>212</v>
      </c>
      <c r="M88" s="71">
        <f t="shared" si="27"/>
        <v>135</v>
      </c>
      <c r="N88" s="71">
        <v>66</v>
      </c>
      <c r="O88" s="71">
        <v>69</v>
      </c>
      <c r="P88" s="71">
        <f t="shared" si="28"/>
        <v>137</v>
      </c>
      <c r="Q88" s="71">
        <v>63</v>
      </c>
      <c r="R88" s="71">
        <v>74</v>
      </c>
      <c r="S88" s="71">
        <f t="shared" si="29"/>
        <v>142</v>
      </c>
      <c r="T88" s="71">
        <v>73</v>
      </c>
      <c r="U88" s="71">
        <v>69</v>
      </c>
      <c r="V88" s="19"/>
    </row>
    <row r="89" spans="1:22" s="17" customFormat="1" ht="12.75" customHeight="1">
      <c r="A89" s="65" t="s">
        <v>106</v>
      </c>
      <c r="B89" s="69"/>
      <c r="C89" s="70">
        <f t="shared" si="32"/>
        <v>2</v>
      </c>
      <c r="D89" s="70">
        <v>2</v>
      </c>
      <c r="E89" s="70">
        <v>0</v>
      </c>
      <c r="F89" s="71">
        <f t="shared" si="33"/>
        <v>33</v>
      </c>
      <c r="G89" s="70">
        <v>27</v>
      </c>
      <c r="H89" s="70">
        <v>0</v>
      </c>
      <c r="I89" s="70">
        <v>6</v>
      </c>
      <c r="J89" s="71">
        <f>SUM(K89:L89)</f>
        <v>994</v>
      </c>
      <c r="K89" s="71">
        <f t="shared" si="34"/>
        <v>491</v>
      </c>
      <c r="L89" s="71">
        <f t="shared" si="35"/>
        <v>503</v>
      </c>
      <c r="M89" s="71">
        <f t="shared" si="27"/>
        <v>331</v>
      </c>
      <c r="N89" s="71">
        <v>164</v>
      </c>
      <c r="O89" s="71">
        <v>167</v>
      </c>
      <c r="P89" s="71">
        <f t="shared" si="28"/>
        <v>341</v>
      </c>
      <c r="Q89" s="71">
        <v>181</v>
      </c>
      <c r="R89" s="71">
        <v>160</v>
      </c>
      <c r="S89" s="71">
        <f t="shared" si="29"/>
        <v>322</v>
      </c>
      <c r="T89" s="71">
        <v>146</v>
      </c>
      <c r="U89" s="71">
        <v>176</v>
      </c>
      <c r="V89" s="19"/>
    </row>
    <row r="90" spans="1:22" s="17" customFormat="1" ht="24" customHeight="1">
      <c r="A90" s="78" t="s">
        <v>107</v>
      </c>
      <c r="B90" s="69"/>
      <c r="C90" s="70"/>
      <c r="D90" s="70"/>
      <c r="E90" s="70"/>
      <c r="F90" s="71"/>
      <c r="G90" s="70"/>
      <c r="H90" s="70"/>
      <c r="I90" s="70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19"/>
    </row>
    <row r="91" spans="1:22" s="17" customFormat="1" ht="12.75" customHeight="1">
      <c r="A91" s="65" t="s">
        <v>108</v>
      </c>
      <c r="B91" s="69"/>
      <c r="C91" s="70">
        <f>SUM(D91,E91)</f>
        <v>3</v>
      </c>
      <c r="D91" s="70">
        <v>3</v>
      </c>
      <c r="E91" s="70">
        <v>0</v>
      </c>
      <c r="F91" s="71">
        <f aca="true" t="shared" si="36" ref="F91:F96">SUM(G91:I91)</f>
        <v>33</v>
      </c>
      <c r="G91" s="70">
        <v>28</v>
      </c>
      <c r="H91" s="70">
        <v>0</v>
      </c>
      <c r="I91" s="70">
        <v>5</v>
      </c>
      <c r="J91" s="71">
        <f>SUM(K91:L91)</f>
        <v>944</v>
      </c>
      <c r="K91" s="71">
        <f>SUM(N91,Q91,T91)</f>
        <v>497</v>
      </c>
      <c r="L91" s="71">
        <f>SUM(O91,R91,U91)</f>
        <v>447</v>
      </c>
      <c r="M91" s="71">
        <f>N91+O91</f>
        <v>296</v>
      </c>
      <c r="N91" s="71">
        <v>161</v>
      </c>
      <c r="O91" s="71">
        <v>135</v>
      </c>
      <c r="P91" s="71">
        <f t="shared" si="28"/>
        <v>325</v>
      </c>
      <c r="Q91" s="71">
        <v>166</v>
      </c>
      <c r="R91" s="71">
        <v>159</v>
      </c>
      <c r="S91" s="71">
        <f>T91+U91</f>
        <v>323</v>
      </c>
      <c r="T91" s="71">
        <v>170</v>
      </c>
      <c r="U91" s="71">
        <v>153</v>
      </c>
      <c r="V91" s="19"/>
    </row>
    <row r="92" spans="1:22" s="17" customFormat="1" ht="24" customHeight="1">
      <c r="A92" s="78" t="s">
        <v>109</v>
      </c>
      <c r="B92" s="69"/>
      <c r="C92" s="70"/>
      <c r="D92" s="70"/>
      <c r="E92" s="70"/>
      <c r="F92" s="71"/>
      <c r="G92" s="70"/>
      <c r="H92" s="70"/>
      <c r="I92" s="70" t="s">
        <v>26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19"/>
    </row>
    <row r="93" spans="1:22" s="17" customFormat="1" ht="12.75" customHeight="1">
      <c r="A93" s="65" t="s">
        <v>110</v>
      </c>
      <c r="B93" s="69"/>
      <c r="C93" s="70">
        <f>SUM(D93,E93)</f>
        <v>3</v>
      </c>
      <c r="D93" s="70">
        <v>3</v>
      </c>
      <c r="E93" s="70">
        <v>0</v>
      </c>
      <c r="F93" s="71">
        <f t="shared" si="36"/>
        <v>28</v>
      </c>
      <c r="G93" s="70">
        <v>25</v>
      </c>
      <c r="H93" s="70">
        <v>0</v>
      </c>
      <c r="I93" s="70">
        <v>3</v>
      </c>
      <c r="J93" s="71">
        <f>SUM(K93:L93)</f>
        <v>775</v>
      </c>
      <c r="K93" s="71">
        <f>SUM(N93,Q93,T93)</f>
        <v>400</v>
      </c>
      <c r="L93" s="71">
        <f>SUM(O93,R93,U93)</f>
        <v>375</v>
      </c>
      <c r="M93" s="71">
        <f>N93+O93</f>
        <v>265</v>
      </c>
      <c r="N93" s="71">
        <v>139</v>
      </c>
      <c r="O93" s="71">
        <v>126</v>
      </c>
      <c r="P93" s="71">
        <f>Q93+R93</f>
        <v>264</v>
      </c>
      <c r="Q93" s="71">
        <v>126</v>
      </c>
      <c r="R93" s="71">
        <v>138</v>
      </c>
      <c r="S93" s="71">
        <f>T93+U93</f>
        <v>246</v>
      </c>
      <c r="T93" s="71">
        <v>135</v>
      </c>
      <c r="U93" s="71">
        <v>111</v>
      </c>
      <c r="V93" s="19"/>
    </row>
    <row r="94" spans="1:22" s="17" customFormat="1" ht="24" customHeight="1">
      <c r="A94" s="78" t="s">
        <v>111</v>
      </c>
      <c r="B94" s="69"/>
      <c r="C94" s="70"/>
      <c r="D94" s="70"/>
      <c r="E94" s="70"/>
      <c r="F94" s="71"/>
      <c r="G94" s="70"/>
      <c r="H94" s="70"/>
      <c r="I94" s="70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19"/>
    </row>
    <row r="95" spans="1:22" s="17" customFormat="1" ht="12.75" customHeight="1">
      <c r="A95" s="65" t="s">
        <v>112</v>
      </c>
      <c r="B95" s="69"/>
      <c r="C95" s="70">
        <f>SUM(D95,E95)</f>
        <v>4</v>
      </c>
      <c r="D95" s="70">
        <v>4</v>
      </c>
      <c r="E95" s="70">
        <v>0</v>
      </c>
      <c r="F95" s="71">
        <f t="shared" si="36"/>
        <v>46</v>
      </c>
      <c r="G95" s="70">
        <v>43</v>
      </c>
      <c r="H95" s="70">
        <v>0</v>
      </c>
      <c r="I95" s="70">
        <v>3</v>
      </c>
      <c r="J95" s="71">
        <f>SUM(K95:L95)</f>
        <v>1462</v>
      </c>
      <c r="K95" s="71">
        <f>SUM(N95,Q95,T95)</f>
        <v>752</v>
      </c>
      <c r="L95" s="71">
        <f>SUM(O95,R95,U95)</f>
        <v>710</v>
      </c>
      <c r="M95" s="71">
        <f>N95+O95</f>
        <v>498</v>
      </c>
      <c r="N95" s="71">
        <v>276</v>
      </c>
      <c r="O95" s="71">
        <v>222</v>
      </c>
      <c r="P95" s="71">
        <f>Q95+R95</f>
        <v>505</v>
      </c>
      <c r="Q95" s="71">
        <v>257</v>
      </c>
      <c r="R95" s="71">
        <v>248</v>
      </c>
      <c r="S95" s="71">
        <f>T95+U95</f>
        <v>459</v>
      </c>
      <c r="T95" s="71">
        <v>219</v>
      </c>
      <c r="U95" s="71">
        <v>240</v>
      </c>
      <c r="V95" s="19"/>
    </row>
    <row r="96" spans="1:22" s="17" customFormat="1" ht="12.75" customHeight="1">
      <c r="A96" s="65" t="s">
        <v>113</v>
      </c>
      <c r="B96" s="69"/>
      <c r="C96" s="70">
        <f>SUM(D96,E96)</f>
        <v>2</v>
      </c>
      <c r="D96" s="70">
        <v>2</v>
      </c>
      <c r="E96" s="70">
        <v>0</v>
      </c>
      <c r="F96" s="71">
        <f t="shared" si="36"/>
        <v>32</v>
      </c>
      <c r="G96" s="70">
        <v>30</v>
      </c>
      <c r="H96" s="70">
        <v>0</v>
      </c>
      <c r="I96" s="70">
        <v>2</v>
      </c>
      <c r="J96" s="71">
        <f>SUM(K96:L96)</f>
        <v>1046</v>
      </c>
      <c r="K96" s="71">
        <f>SUM(N96,Q96,T96)</f>
        <v>520</v>
      </c>
      <c r="L96" s="71">
        <f>SUM(O96,R96,U96)</f>
        <v>526</v>
      </c>
      <c r="M96" s="71">
        <f>N96+O96</f>
        <v>353</v>
      </c>
      <c r="N96" s="71">
        <v>191</v>
      </c>
      <c r="O96" s="71">
        <v>162</v>
      </c>
      <c r="P96" s="71">
        <f>Q96+R96</f>
        <v>325</v>
      </c>
      <c r="Q96" s="71">
        <v>155</v>
      </c>
      <c r="R96" s="71">
        <v>170</v>
      </c>
      <c r="S96" s="71">
        <f>T96+U96</f>
        <v>368</v>
      </c>
      <c r="T96" s="71">
        <v>174</v>
      </c>
      <c r="U96" s="71">
        <v>194</v>
      </c>
      <c r="V96" s="19"/>
    </row>
    <row r="97" spans="1:22" s="21" customFormat="1" ht="6" customHeight="1">
      <c r="A97" s="74"/>
      <c r="B97" s="75"/>
      <c r="C97" s="79"/>
      <c r="D97" s="76"/>
      <c r="E97" s="76"/>
      <c r="F97" s="20"/>
      <c r="G97" s="76"/>
      <c r="H97" s="76"/>
      <c r="I97" s="76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9"/>
    </row>
    <row r="98" spans="1:22" s="21" customFormat="1" ht="19.5" customHeight="1">
      <c r="A98" s="80" t="s">
        <v>42</v>
      </c>
      <c r="B98" s="81"/>
      <c r="C98" s="82"/>
      <c r="D98" s="82"/>
      <c r="E98" s="82"/>
      <c r="F98" s="71"/>
      <c r="G98" s="82"/>
      <c r="H98" s="82"/>
      <c r="I98" s="82"/>
      <c r="J98" s="71"/>
      <c r="K98" s="71"/>
      <c r="L98" s="83"/>
      <c r="M98" s="71"/>
      <c r="N98" s="71"/>
      <c r="O98" s="71"/>
      <c r="P98" s="71"/>
      <c r="Q98" s="71"/>
      <c r="R98" s="71"/>
      <c r="S98" s="71"/>
      <c r="T98" s="71"/>
      <c r="U98" s="71"/>
      <c r="V98" s="19"/>
    </row>
    <row r="99" spans="1:22" s="24" customFormat="1" ht="24" customHeight="1">
      <c r="A99" s="84" t="s">
        <v>29</v>
      </c>
      <c r="B99" s="85"/>
      <c r="C99" s="86"/>
      <c r="D99" s="85"/>
      <c r="E99" s="85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s="26" customFormat="1" ht="12.75" customHeight="1">
      <c r="A100" s="11" t="s">
        <v>31</v>
      </c>
      <c r="B100" s="62"/>
      <c r="C100" s="67">
        <f>SUM(D100,E100)</f>
        <v>1</v>
      </c>
      <c r="D100" s="67">
        <v>1</v>
      </c>
      <c r="E100" s="67">
        <v>0</v>
      </c>
      <c r="F100" s="12">
        <f>SUM(G100:I100)</f>
        <v>12</v>
      </c>
      <c r="G100" s="67">
        <v>12</v>
      </c>
      <c r="H100" s="67">
        <v>0</v>
      </c>
      <c r="I100" s="67">
        <v>0</v>
      </c>
      <c r="J100" s="12">
        <f>K100+L100</f>
        <v>516</v>
      </c>
      <c r="K100" s="12">
        <f>SUM(N100,Q100,T100)</f>
        <v>262</v>
      </c>
      <c r="L100" s="12">
        <f>SUM(O100,R100,U100)</f>
        <v>254</v>
      </c>
      <c r="M100" s="12">
        <f>N100+O100</f>
        <v>170</v>
      </c>
      <c r="N100" s="12">
        <v>87</v>
      </c>
      <c r="O100" s="12">
        <v>83</v>
      </c>
      <c r="P100" s="12">
        <f>Q100+R100</f>
        <v>171</v>
      </c>
      <c r="Q100" s="12">
        <v>89</v>
      </c>
      <c r="R100" s="12">
        <v>82</v>
      </c>
      <c r="S100" s="12">
        <f>T100+U100</f>
        <v>175</v>
      </c>
      <c r="T100" s="12">
        <v>86</v>
      </c>
      <c r="U100" s="12">
        <v>89</v>
      </c>
      <c r="V100" s="25"/>
    </row>
    <row r="101" spans="1:22" s="15" customFormat="1" ht="24" customHeight="1">
      <c r="A101" s="30" t="s">
        <v>30</v>
      </c>
      <c r="B101" s="11"/>
      <c r="C101" s="87"/>
      <c r="D101" s="11"/>
      <c r="E101" s="11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26" customFormat="1" ht="12.75" customHeight="1">
      <c r="A102" s="11" t="s">
        <v>31</v>
      </c>
      <c r="B102" s="62"/>
      <c r="C102" s="67">
        <f>SUM(D102,E102)</f>
        <v>8</v>
      </c>
      <c r="D102" s="67">
        <v>8</v>
      </c>
      <c r="E102" s="67">
        <v>0</v>
      </c>
      <c r="F102" s="12">
        <f aca="true" t="shared" si="37" ref="F102:F117">SUM(G102:I102)</f>
        <v>114</v>
      </c>
      <c r="G102" s="67">
        <v>114</v>
      </c>
      <c r="H102" s="67">
        <v>0</v>
      </c>
      <c r="I102" s="67">
        <v>0</v>
      </c>
      <c r="J102" s="12">
        <f aca="true" t="shared" si="38" ref="J102:J118">K102+L102</f>
        <v>3885</v>
      </c>
      <c r="K102" s="12">
        <f>SUM(N102,Q102,T102)</f>
        <v>1733</v>
      </c>
      <c r="L102" s="12">
        <f>SUM(O102,R102,U102)</f>
        <v>2152</v>
      </c>
      <c r="M102" s="12">
        <f aca="true" t="shared" si="39" ref="M102:M118">N102+O102</f>
        <v>1295</v>
      </c>
      <c r="N102" s="12">
        <v>597</v>
      </c>
      <c r="O102" s="12">
        <v>698</v>
      </c>
      <c r="P102" s="12">
        <f>Q102+R102</f>
        <v>1353</v>
      </c>
      <c r="Q102" s="12">
        <v>608</v>
      </c>
      <c r="R102" s="12">
        <v>745</v>
      </c>
      <c r="S102" s="12">
        <f>T102+U102</f>
        <v>1237</v>
      </c>
      <c r="T102" s="12">
        <v>528</v>
      </c>
      <c r="U102" s="12">
        <v>709</v>
      </c>
      <c r="V102" s="25"/>
    </row>
    <row r="103" spans="1:22" s="26" customFormat="1" ht="12.75" customHeight="1">
      <c r="A103" s="11" t="s">
        <v>32</v>
      </c>
      <c r="B103" s="62"/>
      <c r="C103" s="67">
        <f aca="true" t="shared" si="40" ref="C103:C117">SUM(D103,E103)</f>
        <v>4</v>
      </c>
      <c r="D103" s="67">
        <v>4</v>
      </c>
      <c r="E103" s="67">
        <v>0</v>
      </c>
      <c r="F103" s="12">
        <f t="shared" si="37"/>
        <v>48</v>
      </c>
      <c r="G103" s="67">
        <v>48</v>
      </c>
      <c r="H103" s="67">
        <v>0</v>
      </c>
      <c r="I103" s="67">
        <v>0</v>
      </c>
      <c r="J103" s="12">
        <f t="shared" si="38"/>
        <v>1461</v>
      </c>
      <c r="K103" s="12">
        <f aca="true" t="shared" si="41" ref="K103:K118">SUM(N103,Q103,T103)</f>
        <v>1009</v>
      </c>
      <c r="L103" s="12">
        <f aca="true" t="shared" si="42" ref="L103:L118">SUM(O103,R103,U103)</f>
        <v>452</v>
      </c>
      <c r="M103" s="12">
        <f>N103+O103</f>
        <v>461</v>
      </c>
      <c r="N103" s="12">
        <v>308</v>
      </c>
      <c r="O103" s="12">
        <v>153</v>
      </c>
      <c r="P103" s="12">
        <f aca="true" t="shared" si="43" ref="P103:P118">Q103+R103</f>
        <v>476</v>
      </c>
      <c r="Q103" s="12">
        <v>327</v>
      </c>
      <c r="R103" s="12">
        <v>149</v>
      </c>
      <c r="S103" s="12">
        <f aca="true" t="shared" si="44" ref="S103:S118">T103+U103</f>
        <v>524</v>
      </c>
      <c r="T103" s="12">
        <v>374</v>
      </c>
      <c r="U103" s="12">
        <v>150</v>
      </c>
      <c r="V103" s="25"/>
    </row>
    <row r="104" spans="1:22" s="26" customFormat="1" ht="12.75" customHeight="1">
      <c r="A104" s="11" t="s">
        <v>33</v>
      </c>
      <c r="B104" s="62"/>
      <c r="C104" s="67">
        <f t="shared" si="40"/>
        <v>2</v>
      </c>
      <c r="D104" s="67">
        <v>2</v>
      </c>
      <c r="E104" s="67">
        <v>0</v>
      </c>
      <c r="F104" s="12">
        <f t="shared" si="37"/>
        <v>14</v>
      </c>
      <c r="G104" s="67">
        <v>14</v>
      </c>
      <c r="H104" s="67">
        <v>0</v>
      </c>
      <c r="I104" s="67">
        <v>0</v>
      </c>
      <c r="J104" s="12">
        <f t="shared" si="38"/>
        <v>360</v>
      </c>
      <c r="K104" s="12">
        <f t="shared" si="41"/>
        <v>160</v>
      </c>
      <c r="L104" s="12">
        <f t="shared" si="42"/>
        <v>200</v>
      </c>
      <c r="M104" s="12">
        <f>N104+O104</f>
        <v>108</v>
      </c>
      <c r="N104" s="12">
        <v>43</v>
      </c>
      <c r="O104" s="12">
        <v>65</v>
      </c>
      <c r="P104" s="12">
        <f t="shared" si="43"/>
        <v>128</v>
      </c>
      <c r="Q104" s="12">
        <v>68</v>
      </c>
      <c r="R104" s="12">
        <v>60</v>
      </c>
      <c r="S104" s="12">
        <f t="shared" si="44"/>
        <v>124</v>
      </c>
      <c r="T104" s="12">
        <v>49</v>
      </c>
      <c r="U104" s="12">
        <v>75</v>
      </c>
      <c r="V104" s="25"/>
    </row>
    <row r="105" spans="1:22" s="26" customFormat="1" ht="12.75" customHeight="1">
      <c r="A105" s="88" t="s">
        <v>59</v>
      </c>
      <c r="B105" s="62"/>
      <c r="C105" s="67">
        <f>SUM(D105,E105)</f>
        <v>1</v>
      </c>
      <c r="D105" s="67">
        <v>1</v>
      </c>
      <c r="E105" s="67">
        <v>0</v>
      </c>
      <c r="F105" s="12">
        <f>SUM(G105:I105)</f>
        <v>11</v>
      </c>
      <c r="G105" s="67">
        <v>11</v>
      </c>
      <c r="H105" s="67">
        <v>0</v>
      </c>
      <c r="I105" s="67">
        <v>0</v>
      </c>
      <c r="J105" s="12">
        <f t="shared" si="38"/>
        <v>371</v>
      </c>
      <c r="K105" s="12">
        <f t="shared" si="41"/>
        <v>189</v>
      </c>
      <c r="L105" s="12">
        <f t="shared" si="42"/>
        <v>182</v>
      </c>
      <c r="M105" s="12">
        <f t="shared" si="39"/>
        <v>131</v>
      </c>
      <c r="N105" s="12">
        <v>68</v>
      </c>
      <c r="O105" s="12">
        <v>63</v>
      </c>
      <c r="P105" s="12">
        <f t="shared" si="43"/>
        <v>127</v>
      </c>
      <c r="Q105" s="12">
        <v>69</v>
      </c>
      <c r="R105" s="12">
        <v>58</v>
      </c>
      <c r="S105" s="12">
        <f t="shared" si="44"/>
        <v>113</v>
      </c>
      <c r="T105" s="12">
        <v>52</v>
      </c>
      <c r="U105" s="12">
        <v>61</v>
      </c>
      <c r="V105" s="25"/>
    </row>
    <row r="106" spans="1:22" s="26" customFormat="1" ht="12.75" customHeight="1">
      <c r="A106" s="11" t="s">
        <v>60</v>
      </c>
      <c r="B106" s="62"/>
      <c r="C106" s="67">
        <f t="shared" si="40"/>
        <v>1</v>
      </c>
      <c r="D106" s="67">
        <v>1</v>
      </c>
      <c r="E106" s="67">
        <v>0</v>
      </c>
      <c r="F106" s="12">
        <f t="shared" si="37"/>
        <v>10</v>
      </c>
      <c r="G106" s="67">
        <v>10</v>
      </c>
      <c r="H106" s="67">
        <v>0</v>
      </c>
      <c r="I106" s="67">
        <v>0</v>
      </c>
      <c r="J106" s="12">
        <f t="shared" si="38"/>
        <v>247</v>
      </c>
      <c r="K106" s="12">
        <f t="shared" si="41"/>
        <v>138</v>
      </c>
      <c r="L106" s="12">
        <f t="shared" si="42"/>
        <v>109</v>
      </c>
      <c r="M106" s="12">
        <f t="shared" si="39"/>
        <v>104</v>
      </c>
      <c r="N106" s="12">
        <v>62</v>
      </c>
      <c r="O106" s="12">
        <v>42</v>
      </c>
      <c r="P106" s="12">
        <f t="shared" si="43"/>
        <v>70</v>
      </c>
      <c r="Q106" s="12">
        <v>36</v>
      </c>
      <c r="R106" s="12">
        <v>34</v>
      </c>
      <c r="S106" s="12">
        <f t="shared" si="44"/>
        <v>73</v>
      </c>
      <c r="T106" s="12">
        <v>40</v>
      </c>
      <c r="U106" s="12">
        <v>33</v>
      </c>
      <c r="V106" s="25"/>
    </row>
    <row r="107" spans="1:22" s="26" customFormat="1" ht="12.75" customHeight="1">
      <c r="A107" s="88" t="s">
        <v>61</v>
      </c>
      <c r="B107" s="62"/>
      <c r="C107" s="67">
        <f>SUM(D107,E107)</f>
        <v>1</v>
      </c>
      <c r="D107" s="67">
        <v>1</v>
      </c>
      <c r="E107" s="67">
        <v>0</v>
      </c>
      <c r="F107" s="12">
        <f>SUM(G107:I107)</f>
        <v>9</v>
      </c>
      <c r="G107" s="67">
        <v>9</v>
      </c>
      <c r="H107" s="67">
        <v>0</v>
      </c>
      <c r="I107" s="67">
        <v>0</v>
      </c>
      <c r="J107" s="12">
        <f t="shared" si="38"/>
        <v>257</v>
      </c>
      <c r="K107" s="12">
        <f t="shared" si="41"/>
        <v>139</v>
      </c>
      <c r="L107" s="12">
        <f t="shared" si="42"/>
        <v>118</v>
      </c>
      <c r="M107" s="12">
        <f t="shared" si="39"/>
        <v>79</v>
      </c>
      <c r="N107" s="67">
        <v>37</v>
      </c>
      <c r="O107" s="12">
        <v>42</v>
      </c>
      <c r="P107" s="12">
        <f t="shared" si="43"/>
        <v>82</v>
      </c>
      <c r="Q107" s="67">
        <v>49</v>
      </c>
      <c r="R107" s="12">
        <v>33</v>
      </c>
      <c r="S107" s="12">
        <f t="shared" si="44"/>
        <v>96</v>
      </c>
      <c r="T107" s="67">
        <v>53</v>
      </c>
      <c r="U107" s="12">
        <v>43</v>
      </c>
      <c r="V107" s="25"/>
    </row>
    <row r="108" spans="1:22" s="26" customFormat="1" ht="12.75" customHeight="1">
      <c r="A108" s="11" t="s">
        <v>34</v>
      </c>
      <c r="B108" s="62"/>
      <c r="C108" s="67">
        <f t="shared" si="40"/>
        <v>1</v>
      </c>
      <c r="D108" s="67">
        <v>1</v>
      </c>
      <c r="E108" s="67">
        <v>0</v>
      </c>
      <c r="F108" s="12">
        <f>SUM(G108:I108)</f>
        <v>12</v>
      </c>
      <c r="G108" s="67">
        <v>12</v>
      </c>
      <c r="H108" s="67">
        <v>0</v>
      </c>
      <c r="I108" s="67">
        <v>0</v>
      </c>
      <c r="J108" s="12">
        <f t="shared" si="38"/>
        <v>355</v>
      </c>
      <c r="K108" s="12">
        <f t="shared" si="41"/>
        <v>208</v>
      </c>
      <c r="L108" s="12">
        <f t="shared" si="42"/>
        <v>147</v>
      </c>
      <c r="M108" s="12">
        <f t="shared" si="39"/>
        <v>110</v>
      </c>
      <c r="N108" s="12">
        <v>63</v>
      </c>
      <c r="O108" s="12">
        <v>47</v>
      </c>
      <c r="P108" s="12">
        <f t="shared" si="43"/>
        <v>125</v>
      </c>
      <c r="Q108" s="12">
        <v>71</v>
      </c>
      <c r="R108" s="12">
        <v>54</v>
      </c>
      <c r="S108" s="12">
        <f t="shared" si="44"/>
        <v>120</v>
      </c>
      <c r="T108" s="12">
        <v>74</v>
      </c>
      <c r="U108" s="12">
        <v>46</v>
      </c>
      <c r="V108" s="25"/>
    </row>
    <row r="109" spans="1:22" s="26" customFormat="1" ht="12.75" customHeight="1">
      <c r="A109" s="11" t="s">
        <v>35</v>
      </c>
      <c r="B109" s="62"/>
      <c r="C109" s="67">
        <f t="shared" si="40"/>
        <v>1</v>
      </c>
      <c r="D109" s="67">
        <v>1</v>
      </c>
      <c r="E109" s="67">
        <v>0</v>
      </c>
      <c r="F109" s="12">
        <f t="shared" si="37"/>
        <v>18</v>
      </c>
      <c r="G109" s="67">
        <v>18</v>
      </c>
      <c r="H109" s="67">
        <v>0</v>
      </c>
      <c r="I109" s="67">
        <v>0</v>
      </c>
      <c r="J109" s="12">
        <f t="shared" si="38"/>
        <v>620</v>
      </c>
      <c r="K109" s="12">
        <f t="shared" si="41"/>
        <v>348</v>
      </c>
      <c r="L109" s="12">
        <f t="shared" si="42"/>
        <v>272</v>
      </c>
      <c r="M109" s="12">
        <f t="shared" si="39"/>
        <v>214</v>
      </c>
      <c r="N109" s="12">
        <v>119</v>
      </c>
      <c r="O109" s="12">
        <v>95</v>
      </c>
      <c r="P109" s="12">
        <f t="shared" si="43"/>
        <v>203</v>
      </c>
      <c r="Q109" s="12">
        <v>118</v>
      </c>
      <c r="R109" s="12">
        <v>85</v>
      </c>
      <c r="S109" s="12">
        <f t="shared" si="44"/>
        <v>203</v>
      </c>
      <c r="T109" s="12">
        <v>111</v>
      </c>
      <c r="U109" s="12">
        <v>92</v>
      </c>
      <c r="V109" s="25"/>
    </row>
    <row r="110" spans="1:22" s="26" customFormat="1" ht="12.75" customHeight="1">
      <c r="A110" s="88" t="s">
        <v>64</v>
      </c>
      <c r="B110" s="62"/>
      <c r="C110" s="67">
        <f>SUM(D110,E110)</f>
        <v>1</v>
      </c>
      <c r="D110" s="67">
        <v>1</v>
      </c>
      <c r="E110" s="67">
        <v>0</v>
      </c>
      <c r="F110" s="12">
        <f t="shared" si="37"/>
        <v>1</v>
      </c>
      <c r="G110" s="67">
        <v>1</v>
      </c>
      <c r="H110" s="67">
        <v>0</v>
      </c>
      <c r="I110" s="67">
        <v>0</v>
      </c>
      <c r="J110" s="12">
        <f t="shared" si="38"/>
        <v>20</v>
      </c>
      <c r="K110" s="12">
        <f t="shared" si="41"/>
        <v>8</v>
      </c>
      <c r="L110" s="12">
        <f t="shared" si="42"/>
        <v>12</v>
      </c>
      <c r="M110" s="12">
        <f t="shared" si="39"/>
        <v>20</v>
      </c>
      <c r="N110" s="12">
        <v>8</v>
      </c>
      <c r="O110" s="12">
        <v>12</v>
      </c>
      <c r="P110" s="12">
        <f t="shared" si="43"/>
        <v>0</v>
      </c>
      <c r="Q110" s="12">
        <f>R110+S110</f>
        <v>0</v>
      </c>
      <c r="R110" s="12">
        <f>S110+T110</f>
        <v>0</v>
      </c>
      <c r="S110" s="12">
        <f t="shared" si="44"/>
        <v>0</v>
      </c>
      <c r="T110" s="12">
        <f>U110+V110</f>
        <v>0</v>
      </c>
      <c r="U110" s="12">
        <f>V110+W110</f>
        <v>0</v>
      </c>
      <c r="V110" s="25"/>
    </row>
    <row r="111" spans="1:22" s="26" customFormat="1" ht="12.75" customHeight="1">
      <c r="A111" s="11" t="s">
        <v>36</v>
      </c>
      <c r="B111" s="62"/>
      <c r="C111" s="67">
        <f t="shared" si="40"/>
        <v>1</v>
      </c>
      <c r="D111" s="67">
        <v>1</v>
      </c>
      <c r="E111" s="67">
        <v>0</v>
      </c>
      <c r="F111" s="12">
        <f t="shared" si="37"/>
        <v>15</v>
      </c>
      <c r="G111" s="67">
        <v>15</v>
      </c>
      <c r="H111" s="67">
        <v>0</v>
      </c>
      <c r="I111" s="67">
        <v>0</v>
      </c>
      <c r="J111" s="12">
        <f t="shared" si="38"/>
        <v>544</v>
      </c>
      <c r="K111" s="12">
        <f t="shared" si="41"/>
        <v>265</v>
      </c>
      <c r="L111" s="12">
        <f t="shared" si="42"/>
        <v>279</v>
      </c>
      <c r="M111" s="12">
        <f t="shared" si="39"/>
        <v>176</v>
      </c>
      <c r="N111" s="12">
        <v>88</v>
      </c>
      <c r="O111" s="12">
        <v>88</v>
      </c>
      <c r="P111" s="12">
        <f t="shared" si="43"/>
        <v>162</v>
      </c>
      <c r="Q111" s="12">
        <v>86</v>
      </c>
      <c r="R111" s="12">
        <v>76</v>
      </c>
      <c r="S111" s="12">
        <f t="shared" si="44"/>
        <v>206</v>
      </c>
      <c r="T111" s="12">
        <v>91</v>
      </c>
      <c r="U111" s="12">
        <v>115</v>
      </c>
      <c r="V111" s="25"/>
    </row>
    <row r="112" spans="1:22" s="26" customFormat="1" ht="12.75" customHeight="1">
      <c r="A112" s="88" t="s">
        <v>37</v>
      </c>
      <c r="B112" s="62"/>
      <c r="C112" s="96">
        <f t="shared" si="40"/>
        <v>1</v>
      </c>
      <c r="D112" s="67">
        <v>1</v>
      </c>
      <c r="E112" s="67">
        <v>0</v>
      </c>
      <c r="F112" s="12">
        <f t="shared" si="37"/>
        <v>2</v>
      </c>
      <c r="G112" s="67">
        <v>2</v>
      </c>
      <c r="H112" s="67">
        <v>0</v>
      </c>
      <c r="I112" s="67">
        <v>0</v>
      </c>
      <c r="J112" s="12">
        <f t="shared" si="38"/>
        <v>57</v>
      </c>
      <c r="K112" s="12">
        <f t="shared" si="41"/>
        <v>33</v>
      </c>
      <c r="L112" s="12">
        <f t="shared" si="42"/>
        <v>24</v>
      </c>
      <c r="M112" s="12">
        <f t="shared" si="39"/>
        <v>57</v>
      </c>
      <c r="N112" s="12">
        <v>33</v>
      </c>
      <c r="O112" s="12">
        <v>24</v>
      </c>
      <c r="P112" s="12">
        <f t="shared" si="43"/>
        <v>0</v>
      </c>
      <c r="Q112" s="12">
        <f>R112+S112</f>
        <v>0</v>
      </c>
      <c r="R112" s="12">
        <f>S112+T112</f>
        <v>0</v>
      </c>
      <c r="S112" s="12">
        <f t="shared" si="44"/>
        <v>0</v>
      </c>
      <c r="T112" s="12">
        <f>U112+V112</f>
        <v>0</v>
      </c>
      <c r="U112" s="12">
        <f>V112+W112</f>
        <v>0</v>
      </c>
      <c r="V112" s="25"/>
    </row>
    <row r="113" spans="1:22" s="26" customFormat="1" ht="12.75" customHeight="1">
      <c r="A113" s="88" t="s">
        <v>68</v>
      </c>
      <c r="B113" s="62"/>
      <c r="C113" s="67">
        <f t="shared" si="40"/>
        <v>1</v>
      </c>
      <c r="D113" s="67">
        <v>1</v>
      </c>
      <c r="E113" s="67">
        <v>0</v>
      </c>
      <c r="F113" s="12">
        <f t="shared" si="37"/>
        <v>2</v>
      </c>
      <c r="G113" s="67">
        <v>2</v>
      </c>
      <c r="H113" s="67">
        <v>0</v>
      </c>
      <c r="I113" s="67">
        <v>0</v>
      </c>
      <c r="J113" s="12">
        <f t="shared" si="38"/>
        <v>66</v>
      </c>
      <c r="K113" s="12">
        <f t="shared" si="41"/>
        <v>41</v>
      </c>
      <c r="L113" s="12">
        <f t="shared" si="42"/>
        <v>25</v>
      </c>
      <c r="M113" s="12">
        <f t="shared" si="39"/>
        <v>66</v>
      </c>
      <c r="N113" s="12">
        <v>41</v>
      </c>
      <c r="O113" s="12">
        <v>25</v>
      </c>
      <c r="P113" s="12">
        <f t="shared" si="43"/>
        <v>0</v>
      </c>
      <c r="Q113" s="12">
        <f>R113+S113</f>
        <v>0</v>
      </c>
      <c r="R113" s="12">
        <f>S113+T113</f>
        <v>0</v>
      </c>
      <c r="S113" s="12">
        <f t="shared" si="44"/>
        <v>0</v>
      </c>
      <c r="T113" s="12">
        <f>U113+V113</f>
        <v>0</v>
      </c>
      <c r="U113" s="12">
        <f>V113+W113</f>
        <v>0</v>
      </c>
      <c r="V113" s="25"/>
    </row>
    <row r="114" spans="1:22" s="26" customFormat="1" ht="12.75" customHeight="1">
      <c r="A114" s="11" t="s">
        <v>39</v>
      </c>
      <c r="B114" s="62"/>
      <c r="C114" s="67">
        <f t="shared" si="40"/>
        <v>2</v>
      </c>
      <c r="D114" s="67">
        <v>2</v>
      </c>
      <c r="E114" s="67">
        <v>0</v>
      </c>
      <c r="F114" s="12">
        <f>SUM(G114:I114)</f>
        <v>19</v>
      </c>
      <c r="G114" s="67">
        <v>19</v>
      </c>
      <c r="H114" s="67">
        <v>0</v>
      </c>
      <c r="I114" s="67">
        <v>0</v>
      </c>
      <c r="J114" s="12">
        <f t="shared" si="38"/>
        <v>673</v>
      </c>
      <c r="K114" s="12">
        <f t="shared" si="41"/>
        <v>647</v>
      </c>
      <c r="L114" s="12">
        <f t="shared" si="42"/>
        <v>26</v>
      </c>
      <c r="M114" s="12">
        <f t="shared" si="39"/>
        <v>243</v>
      </c>
      <c r="N114" s="12">
        <v>228</v>
      </c>
      <c r="O114" s="67">
        <v>15</v>
      </c>
      <c r="P114" s="12">
        <f t="shared" si="43"/>
        <v>229</v>
      </c>
      <c r="Q114" s="12">
        <v>218</v>
      </c>
      <c r="R114" s="67">
        <v>11</v>
      </c>
      <c r="S114" s="12">
        <f t="shared" si="44"/>
        <v>201</v>
      </c>
      <c r="T114" s="12">
        <v>201</v>
      </c>
      <c r="U114" s="67">
        <v>0</v>
      </c>
      <c r="V114" s="25"/>
    </row>
    <row r="115" spans="1:22" s="26" customFormat="1" ht="12.75" customHeight="1">
      <c r="A115" s="88" t="s">
        <v>120</v>
      </c>
      <c r="B115" s="62"/>
      <c r="C115" s="67">
        <f t="shared" si="40"/>
        <v>1</v>
      </c>
      <c r="D115" s="67">
        <v>1</v>
      </c>
      <c r="E115" s="67">
        <v>0</v>
      </c>
      <c r="F115" s="12">
        <f>SUM(G115:I115)</f>
        <v>1</v>
      </c>
      <c r="G115" s="67">
        <v>1</v>
      </c>
      <c r="H115" s="67">
        <v>0</v>
      </c>
      <c r="I115" s="67">
        <v>0</v>
      </c>
      <c r="J115" s="12">
        <f t="shared" si="38"/>
        <v>15</v>
      </c>
      <c r="K115" s="12">
        <f t="shared" si="41"/>
        <v>8</v>
      </c>
      <c r="L115" s="12">
        <f t="shared" si="42"/>
        <v>7</v>
      </c>
      <c r="M115" s="12">
        <f t="shared" si="39"/>
        <v>15</v>
      </c>
      <c r="N115" s="12">
        <v>8</v>
      </c>
      <c r="O115" s="67">
        <v>7</v>
      </c>
      <c r="P115" s="12">
        <f t="shared" si="43"/>
        <v>0</v>
      </c>
      <c r="Q115" s="12">
        <f>R115+S115</f>
        <v>0</v>
      </c>
      <c r="R115" s="12">
        <f>S115+T115</f>
        <v>0</v>
      </c>
      <c r="S115" s="12">
        <f t="shared" si="44"/>
        <v>0</v>
      </c>
      <c r="T115" s="12">
        <f>U115+V115</f>
        <v>0</v>
      </c>
      <c r="U115" s="12">
        <f>V115+W115</f>
        <v>0</v>
      </c>
      <c r="V115" s="25"/>
    </row>
    <row r="116" spans="1:22" s="26" customFormat="1" ht="12.75" customHeight="1">
      <c r="A116" s="11" t="s">
        <v>40</v>
      </c>
      <c r="B116" s="62"/>
      <c r="C116" s="67">
        <f t="shared" si="40"/>
        <v>1</v>
      </c>
      <c r="D116" s="67">
        <v>1</v>
      </c>
      <c r="E116" s="67">
        <v>0</v>
      </c>
      <c r="F116" s="12">
        <f t="shared" si="37"/>
        <v>6</v>
      </c>
      <c r="G116" s="67">
        <v>6</v>
      </c>
      <c r="H116" s="67">
        <v>0</v>
      </c>
      <c r="I116" s="67">
        <v>0</v>
      </c>
      <c r="J116" s="12">
        <f t="shared" si="38"/>
        <v>88</v>
      </c>
      <c r="K116" s="12">
        <f t="shared" si="41"/>
        <v>48</v>
      </c>
      <c r="L116" s="12">
        <f t="shared" si="42"/>
        <v>40</v>
      </c>
      <c r="M116" s="12">
        <f t="shared" si="39"/>
        <v>27</v>
      </c>
      <c r="N116" s="12">
        <v>12</v>
      </c>
      <c r="O116" s="12">
        <v>15</v>
      </c>
      <c r="P116" s="12">
        <f t="shared" si="43"/>
        <v>28</v>
      </c>
      <c r="Q116" s="12">
        <v>16</v>
      </c>
      <c r="R116" s="12">
        <v>12</v>
      </c>
      <c r="S116" s="12">
        <f t="shared" si="44"/>
        <v>33</v>
      </c>
      <c r="T116" s="12">
        <v>20</v>
      </c>
      <c r="U116" s="12">
        <v>13</v>
      </c>
      <c r="V116" s="25"/>
    </row>
    <row r="117" spans="1:22" s="26" customFormat="1" ht="12.75" customHeight="1">
      <c r="A117" s="11" t="s">
        <v>41</v>
      </c>
      <c r="B117" s="62"/>
      <c r="C117" s="67">
        <f t="shared" si="40"/>
        <v>1</v>
      </c>
      <c r="D117" s="67">
        <v>1</v>
      </c>
      <c r="E117" s="67">
        <v>0</v>
      </c>
      <c r="F117" s="12">
        <f t="shared" si="37"/>
        <v>8</v>
      </c>
      <c r="G117" s="67">
        <v>8</v>
      </c>
      <c r="H117" s="67">
        <v>0</v>
      </c>
      <c r="I117" s="67">
        <v>0</v>
      </c>
      <c r="J117" s="12">
        <f t="shared" si="38"/>
        <v>170</v>
      </c>
      <c r="K117" s="12">
        <f t="shared" si="41"/>
        <v>0</v>
      </c>
      <c r="L117" s="12">
        <f t="shared" si="42"/>
        <v>170</v>
      </c>
      <c r="M117" s="12">
        <f t="shared" si="39"/>
        <v>38</v>
      </c>
      <c r="N117" s="67">
        <v>0</v>
      </c>
      <c r="O117" s="12">
        <v>38</v>
      </c>
      <c r="P117" s="12">
        <f t="shared" si="43"/>
        <v>63</v>
      </c>
      <c r="Q117" s="67">
        <v>0</v>
      </c>
      <c r="R117" s="12">
        <v>63</v>
      </c>
      <c r="S117" s="12">
        <f t="shared" si="44"/>
        <v>69</v>
      </c>
      <c r="T117" s="67">
        <v>0</v>
      </c>
      <c r="U117" s="12">
        <v>69</v>
      </c>
      <c r="V117" s="25"/>
    </row>
    <row r="118" spans="1:22" s="28" customFormat="1" ht="12.75" customHeight="1">
      <c r="A118" s="89" t="s">
        <v>116</v>
      </c>
      <c r="B118" s="90"/>
      <c r="C118" s="91">
        <f>SUM(D118,E118)</f>
        <v>1</v>
      </c>
      <c r="D118" s="91">
        <v>1</v>
      </c>
      <c r="E118" s="91">
        <v>0</v>
      </c>
      <c r="F118" s="92">
        <f>SUM(G118:I118)</f>
        <v>6</v>
      </c>
      <c r="G118" s="91">
        <v>6</v>
      </c>
      <c r="H118" s="91">
        <v>0</v>
      </c>
      <c r="I118" s="91">
        <v>0</v>
      </c>
      <c r="J118" s="92">
        <f t="shared" si="38"/>
        <v>175</v>
      </c>
      <c r="K118" s="92">
        <f t="shared" si="41"/>
        <v>89</v>
      </c>
      <c r="L118" s="92">
        <f t="shared" si="42"/>
        <v>86</v>
      </c>
      <c r="M118" s="92">
        <f t="shared" si="39"/>
        <v>60</v>
      </c>
      <c r="N118" s="91">
        <v>34</v>
      </c>
      <c r="O118" s="92">
        <v>26</v>
      </c>
      <c r="P118" s="92">
        <f t="shared" si="43"/>
        <v>56</v>
      </c>
      <c r="Q118" s="91">
        <v>31</v>
      </c>
      <c r="R118" s="91">
        <v>25</v>
      </c>
      <c r="S118" s="92">
        <f t="shared" si="44"/>
        <v>59</v>
      </c>
      <c r="T118" s="91">
        <v>24</v>
      </c>
      <c r="U118" s="91">
        <v>35</v>
      </c>
      <c r="V118" s="27"/>
    </row>
    <row r="119" spans="1:22" s="26" customFormat="1" ht="12.75" customHeight="1">
      <c r="A119" s="11"/>
      <c r="B119" s="30"/>
      <c r="C119" s="67"/>
      <c r="D119" s="67"/>
      <c r="E119" s="67"/>
      <c r="F119" s="12"/>
      <c r="G119" s="67"/>
      <c r="H119" s="67"/>
      <c r="I119" s="67"/>
      <c r="J119" s="12"/>
      <c r="K119" s="12"/>
      <c r="L119" s="12"/>
      <c r="M119" s="12"/>
      <c r="N119" s="67"/>
      <c r="O119" s="12"/>
      <c r="P119" s="12"/>
      <c r="Q119" s="67"/>
      <c r="R119" s="12"/>
      <c r="S119" s="12"/>
      <c r="T119" s="67"/>
      <c r="U119" s="12"/>
      <c r="V119" s="25"/>
    </row>
    <row r="120" spans="1:22" s="26" customFormat="1" ht="12.75" customHeight="1">
      <c r="A120" s="11"/>
      <c r="B120" s="30"/>
      <c r="C120" s="67"/>
      <c r="D120" s="67"/>
      <c r="E120" s="67"/>
      <c r="F120" s="12"/>
      <c r="G120" s="67"/>
      <c r="H120" s="67"/>
      <c r="I120" s="67"/>
      <c r="J120" s="12"/>
      <c r="K120" s="12"/>
      <c r="L120" s="12"/>
      <c r="M120" s="12"/>
      <c r="N120" s="67"/>
      <c r="O120" s="12"/>
      <c r="P120" s="12"/>
      <c r="Q120" s="67"/>
      <c r="R120" s="12"/>
      <c r="S120" s="12"/>
      <c r="T120" s="67"/>
      <c r="U120" s="12"/>
      <c r="V120" s="25"/>
    </row>
  </sheetData>
  <sheetProtection sheet="1"/>
  <mergeCells count="4">
    <mergeCell ref="A3:A4"/>
    <mergeCell ref="A59:A60"/>
    <mergeCell ref="G2:L2"/>
    <mergeCell ref="G58:L5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1" r:id="rId1"/>
  <headerFooter alignWithMargins="0">
    <oddFooter>&amp;C- &amp;P+61 -</oddFooter>
  </headerFooter>
  <rowBreaks count="1" manualBreakCount="1"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2013-09-30T07:01:14Z</cp:lastPrinted>
  <dcterms:created xsi:type="dcterms:W3CDTF">1999-10-01T05:37:55Z</dcterms:created>
  <dcterms:modified xsi:type="dcterms:W3CDTF">2013-09-30T07:57:14Z</dcterms:modified>
  <cp:category/>
  <cp:version/>
  <cp:contentType/>
  <cp:contentStatus/>
</cp:coreProperties>
</file>