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CgX/1A+NWl/SLU6YJpWBFnV0TU4AxA3wHsOfeKxwdgeUfn0DWOxmwHK+H1WLC5IAoYpEzhaNEgebDMD1b/rSw==" workbookSaltValue="mA0BQeTtzfU5jjbZED0xy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<sst xmlns="http://schemas.openxmlformats.org/spreadsheetml/2006/main" count="232" uniqueCount="120">
  <si>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</si>
  <si>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</si>
  <si>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</si>
  <si>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</si>
  <si>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</si>
  <si>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</si>
  <si>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</si>
  <si>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</si>
  <si>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</si>
  <si>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</si>
  <si>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</si>
  <si>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</si>
  <si>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</si>
  <si>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</si>
  <si>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</si>
  <si>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</si>
  <si>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</si>
  <si>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</si>
  <si>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</si>
  <si>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</si>
  <si>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</si>
  <si>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</si>
  <si>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</si>
  <si>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</si>
  <si>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</si>
  <si>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</si>
  <si>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</si>
  <si>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</si>
  <si>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</si>
  <si>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</si>
  <si>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</si>
  <si>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</si>
  <si>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</si>
  <si>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</si>
  <si>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</si>
  <si>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</si>
  <si>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</si>
  <si>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</si>
  <si>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</si>
  <si>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</si>
  <si>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</si>
  <si>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</si>
  <si>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</si>
  <si>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</si>
  <si>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</si>
  <si>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</si>
  <si>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</si>
  <si>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</si>
  <si>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</si>
  <si>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</si>
  <si>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</si>
  <si>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</si>
  <si>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</si>
  <si>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</si>
  <si>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</si>
  <si>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</si>
  <si>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</si>
  <si>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</si>
  <si>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</si>
  <si>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</si>
  <si>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</si>
  <si>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</si>
  <si>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</si>
  <si>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</si>
  <si>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</si>
  <si>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</si>
  <si>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</si>
  <si>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</si>
  <si>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</si>
  <si>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</si>
  <si>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</si>
  <si>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</si>
  <si>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</si>
  <si>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</si>
  <si>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</si>
  <si>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</si>
  <si>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</si>
  <si>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</si>
  <si>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</si>
  <si>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</si>
  <si>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</si>
  <si>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</si>
  <si>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</si>
  <si>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</si>
  <si>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</si>
  <si>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</si>
  <si>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</si>
  <si>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</si>
  <si>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</si>
  <si>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</si>
  <si>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</si>
  <si>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</si>
  <si>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</si>
  <si>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</si>
  <si>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</si>
  <si>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</si>
  <si>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</si>
  <si>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</si>
  <si>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</si>
  <si>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</si>
  <si>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</si>
  <si>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</si>
  <si>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</si>
  <si>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</si>
  <si>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</si>
  <si>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川越市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</si>
  <si>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</si>
  <si>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</si>
  <si>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</si>
  <si>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</si>
  <si>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</si>
  <si>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</si>
  <si>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</si>
  <si>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</si>
  <si>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</si>
  <si>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</si>
  <si>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</si>
  <si>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全体的に経営の健全性は保たれており、類似団体と比較して経営状況は概ね良好であると言えます。
　課題としては、料金回収率の改善、管路や保有資産の老朽化が挙げられます。今後、計画的な施設の更新が必要であり、将来的には施設のダウンサイジングや経費の削減を検討したうえで、適正な料金水準についても検討を進める必要があります。</t>
    <phoneticPr fontId="4"/>
  </si>
  <si>
    <t>①有形固定資産減価償却率
　類似団体と比較してやや低い水準ですが、増加傾向を示しており、施設全体の老朽化が進行しています。計画的な償却対象資産の更新が必要です。
②管路経年化率
　類似団体と比較してやや高い水準であり、増加傾向にあります。今後も老朽管の発生が見込まれることから、計画的な管路の更新が必要です。
③管路更新率
　類似団体と比較して高い水準ですが、②のとおり経年化が進んでいます。今後はアセットマネジメントに基づく更新を行うことで、施設の機能保全に努めていきます。</t>
    <phoneticPr fontId="4"/>
  </si>
  <si>
    <t>①経常収支比率
　Ｈ29は経常費用の減少により数値が増加しています。経常費用の減少要因は、退職給付費が減少したこと、大規模な浄水場修繕工事が翌年度の施工となり修繕費が減少したことによるものです。
③流動比率
　100％を大きく上回っています。短期的な支払能力があり、問題ありません。
④企業債残高対給水収益比率
　類似団体と比較して低く抑えられています。将来負担が少なくなっていると言えますが、必要な更新事業を行っているか検証が必要です。
⑤料金回収率
　Ｈ29は給水原価の減少により数値が増加しています。今後、大規模な修繕を行うと⑤は減少するため、適正な供給単価の検討が必要です。
⑥給水原価
　Ｈ29は経常費用の減少により数値が減少しています。費用の約4割は県水購入費であり、単価の見直しがあると数値に大きく影響します。
⑦施設利用率
　Ｈ29は、水道管の凍結等による漏水の影響で水源井戸からの揚水量が増加したことで、一時的に数値が増加しています。
⑧有収率
　類似団体と比べ94％前後と高い数値で安定しています。定期的な漏水調査や老朽管の更新による効果と考えられ、今後もそれらを計画的に行い、有収率の減少を防ぎます。</t>
    <rPh sb="23" eb="25">
      <t>スウチ</t>
    </rPh>
    <rPh sb="242" eb="244">
      <t>スウチ</t>
    </rPh>
    <rPh sb="268" eb="270">
      <t>ゲンショウ</t>
    </rPh>
    <rPh sb="313" eb="315">
      <t>スウチ</t>
    </rPh>
    <rPh sb="415" eb="417">
      <t>スウチ</t>
    </rPh>
    <rPh sb="438" eb="439">
      <t>クラ</t>
    </rPh>
    <rPh sb="503" eb="50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</si>
</sst>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1.1599999999999999</c:v>
                </c:pt>
                <c:pt idx="1">
                  <c:v>1.1599999999999999</c:v>
                </c:pt>
                <c:pt idx="2">
                  <c:v>1.1200000000000001</c:v>
                </c:pt>
                <c:pt idx="3">
                  <c:v>1.06</c:v>
                </c:pt>
                <c:pt idx="4">
                  <c:v>0.98</c:v>
                </c:pt>
              </c:numCache>
            </c:numRef>
          </c:val>
          <c:extLst xmlns:c16r2="http://schemas.microsoft.com/office/drawing/2015/06/chart">
            <c:ext xmlns:c16="http://schemas.microsoft.com/office/drawing/2014/chart" uri="{C3380CC4-5D6E-409C-BE32-E72D297353CC}">
              <c16:uniqueId val="{00000000-E3C7-4FF4-B35F-FC21349A4789}"/>
            </c:ext>
          </c:extLst>
        </c:ser>
        <c:dLbls>
          <c:showLegendKey val="0"/>
          <c:showVal val="0"/>
          <c:showCatName val="0"/>
          <c:showSerName val="0"/>
          <c:showPercent val="0"/>
          <c:showBubbleSize val="0"/>
        </c:dLbls>
        <c:gapWidth val="150"/>
        <c:axId val="64000384"/>
        <c:axId val="640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E3C7-4FF4-B35F-FC21349A4789}"/>
            </c:ext>
          </c:extLst>
        </c:ser>
        <c:dLbls>
          <c:showLegendKey val="0"/>
          <c:showVal val="0"/>
          <c:showCatName val="0"/>
          <c:showSerName val="0"/>
          <c:showPercent val="0"/>
          <c:showBubbleSize val="0"/>
        </c:dLbls>
        <c:marker val="1"/>
        <c:smooth val="0"/>
        <c:axId val="64000384"/>
        <c:axId val="64002304"/>
      </c:lineChart>
      <c:dateAx>
        <c:axId val="64000384"/>
        <c:scaling>
          <c:orientation val="minMax"/>
        </c:scaling>
        <c:delete val="1"/>
        <c:axPos val="b"/>
        <c:numFmt formatCode="ge" sourceLinked="1"/>
        <c:majorTickMark val="none"/>
        <c:minorTickMark val="none"/>
        <c:tickLblPos val="none"/>
        <c:crossAx val="64002304"/>
        <c:crosses val="autoZero"/>
        <c:auto val="1"/>
        <c:lblOffset val="100"/>
        <c:baseTimeUnit val="years"/>
      </c:dateAx>
      <c:valAx>
        <c:axId val="64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66.16</c:v>
                </c:pt>
                <c:pt idx="1">
                  <c:v>65.44</c:v>
                </c:pt>
                <c:pt idx="2">
                  <c:v>65.19</c:v>
                </c:pt>
                <c:pt idx="3">
                  <c:v>65.16</c:v>
                </c:pt>
                <c:pt idx="4">
                  <c:v>65.569999999999993</c:v>
                </c:pt>
              </c:numCache>
            </c:numRef>
          </c:val>
          <c:extLst xmlns:c16r2="http://schemas.microsoft.com/office/drawing/2015/06/chart">
            <c:ext xmlns:c16="http://schemas.microsoft.com/office/drawing/2014/chart" uri="{C3380CC4-5D6E-409C-BE32-E72D297353CC}">
              <c16:uniqueId val="{00000000-1754-4478-9EBA-488728D3618E}"/>
            </c:ext>
          </c:extLst>
        </c:ser>
        <c:dLbls>
          <c:showLegendKey val="0"/>
          <c:showVal val="0"/>
          <c:showCatName val="0"/>
          <c:showSerName val="0"/>
          <c:showPercent val="0"/>
          <c:showBubbleSize val="0"/>
        </c:dLbls>
        <c:gapWidth val="150"/>
        <c:axId val="81187200"/>
        <c:axId val="811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1754-4478-9EBA-488728D3618E}"/>
            </c:ext>
          </c:extLst>
        </c:ser>
        <c:dLbls>
          <c:showLegendKey val="0"/>
          <c:showVal val="0"/>
          <c:showCatName val="0"/>
          <c:showSerName val="0"/>
          <c:showPercent val="0"/>
          <c:showBubbleSize val="0"/>
        </c:dLbls>
        <c:marker val="1"/>
        <c:smooth val="0"/>
        <c:axId val="81187200"/>
        <c:axId val="81189120"/>
      </c:lineChart>
      <c:dateAx>
        <c:axId val="81187200"/>
        <c:scaling>
          <c:orientation val="minMax"/>
        </c:scaling>
        <c:delete val="1"/>
        <c:axPos val="b"/>
        <c:numFmt formatCode="ge" sourceLinked="1"/>
        <c:majorTickMark val="none"/>
        <c:minorTickMark val="none"/>
        <c:tickLblPos val="none"/>
        <c:crossAx val="81189120"/>
        <c:crosses val="autoZero"/>
        <c:auto val="1"/>
        <c:lblOffset val="100"/>
        <c:baseTimeUnit val="years"/>
      </c:dateAx>
      <c:valAx>
        <c:axId val="811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94.27</c:v>
                </c:pt>
                <c:pt idx="1">
                  <c:v>94.17</c:v>
                </c:pt>
                <c:pt idx="2">
                  <c:v>94.36</c:v>
                </c:pt>
                <c:pt idx="3">
                  <c:v>94.98</c:v>
                </c:pt>
                <c:pt idx="4">
                  <c:v>94.56</c:v>
                </c:pt>
              </c:numCache>
            </c:numRef>
          </c:val>
          <c:extLst xmlns:c16r2="http://schemas.microsoft.com/office/drawing/2015/06/chart">
            <c:ext xmlns:c16="http://schemas.microsoft.com/office/drawing/2014/chart" uri="{C3380CC4-5D6E-409C-BE32-E72D297353CC}">
              <c16:uniqueId val="{00000000-8546-4B28-8617-86FB53601073}"/>
            </c:ext>
          </c:extLst>
        </c:ser>
        <c:dLbls>
          <c:showLegendKey val="0"/>
          <c:showVal val="0"/>
          <c:showCatName val="0"/>
          <c:showSerName val="0"/>
          <c:showPercent val="0"/>
          <c:showBubbleSize val="0"/>
        </c:dLbls>
        <c:gapWidth val="150"/>
        <c:axId val="81486592"/>
        <c:axId val="814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8546-4B28-8617-86FB53601073}"/>
            </c:ext>
          </c:extLst>
        </c:ser>
        <c:dLbls>
          <c:showLegendKey val="0"/>
          <c:showVal val="0"/>
          <c:showCatName val="0"/>
          <c:showSerName val="0"/>
          <c:showPercent val="0"/>
          <c:showBubbleSize val="0"/>
        </c:dLbls>
        <c:marker val="1"/>
        <c:smooth val="0"/>
        <c:axId val="81486592"/>
        <c:axId val="81488512"/>
      </c:lineChart>
      <c:dateAx>
        <c:axId val="81486592"/>
        <c:scaling>
          <c:orientation val="minMax"/>
        </c:scaling>
        <c:delete val="1"/>
        <c:axPos val="b"/>
        <c:numFmt formatCode="ge" sourceLinked="1"/>
        <c:majorTickMark val="none"/>
        <c:minorTickMark val="none"/>
        <c:tickLblPos val="none"/>
        <c:crossAx val="81488512"/>
        <c:crosses val="autoZero"/>
        <c:auto val="1"/>
        <c:lblOffset val="100"/>
        <c:baseTimeUnit val="years"/>
      </c:dateAx>
      <c:valAx>
        <c:axId val="81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103.89</c:v>
                </c:pt>
                <c:pt idx="1">
                  <c:v>110.14</c:v>
                </c:pt>
                <c:pt idx="2">
                  <c:v>111.14</c:v>
                </c:pt>
                <c:pt idx="3">
                  <c:v>109.39</c:v>
                </c:pt>
                <c:pt idx="4">
                  <c:v>114.95</c:v>
                </c:pt>
              </c:numCache>
            </c:numRef>
          </c:val>
          <c:extLst xmlns:c16r2="http://schemas.microsoft.com/office/drawing/2015/06/chart">
            <c:ext xmlns:c16="http://schemas.microsoft.com/office/drawing/2014/chart" uri="{C3380CC4-5D6E-409C-BE32-E72D297353CC}">
              <c16:uniqueId val="{00000000-AD8E-444E-AA19-05BB2C29ECD5}"/>
            </c:ext>
          </c:extLst>
        </c:ser>
        <c:dLbls>
          <c:showLegendKey val="0"/>
          <c:showVal val="0"/>
          <c:showCatName val="0"/>
          <c:showSerName val="0"/>
          <c:showPercent val="0"/>
          <c:showBubbleSize val="0"/>
        </c:dLbls>
        <c:gapWidth val="150"/>
        <c:axId val="64361216"/>
        <c:axId val="643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AD8E-444E-AA19-05BB2C29ECD5}"/>
            </c:ext>
          </c:extLst>
        </c:ser>
        <c:dLbls>
          <c:showLegendKey val="0"/>
          <c:showVal val="0"/>
          <c:showCatName val="0"/>
          <c:showSerName val="0"/>
          <c:showPercent val="0"/>
          <c:showBubbleSize val="0"/>
        </c:dLbls>
        <c:marker val="1"/>
        <c:smooth val="0"/>
        <c:axId val="64361216"/>
        <c:axId val="64363136"/>
      </c:lineChart>
      <c:dateAx>
        <c:axId val="64361216"/>
        <c:scaling>
          <c:orientation val="minMax"/>
        </c:scaling>
        <c:delete val="1"/>
        <c:axPos val="b"/>
        <c:numFmt formatCode="ge" sourceLinked="1"/>
        <c:majorTickMark val="none"/>
        <c:minorTickMark val="none"/>
        <c:tickLblPos val="none"/>
        <c:crossAx val="64363136"/>
        <c:crosses val="autoZero"/>
        <c:auto val="1"/>
        <c:lblOffset val="100"/>
        <c:baseTimeUnit val="years"/>
      </c:dateAx>
      <c:valAx>
        <c:axId val="6436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c:v>
                </c:pt>
                <c:pt idx="1">
                  <c:v>46.12</c:v>
                </c:pt>
                <c:pt idx="2">
                  <c:v>47.13</c:v>
                </c:pt>
                <c:pt idx="3">
                  <c:v>47.95</c:v>
                </c:pt>
                <c:pt idx="4">
                  <c:v>48.75</c:v>
                </c:pt>
              </c:numCache>
            </c:numRef>
          </c:val>
          <c:extLst xmlns:c16r2="http://schemas.microsoft.com/office/drawing/2015/06/chart">
            <c:ext xmlns:c16="http://schemas.microsoft.com/office/drawing/2014/chart" uri="{C3380CC4-5D6E-409C-BE32-E72D297353CC}">
              <c16:uniqueId val="{00000000-6DE2-4F1F-A115-BA9F78718456}"/>
            </c:ext>
          </c:extLst>
        </c:ser>
        <c:dLbls>
          <c:showLegendKey val="0"/>
          <c:showVal val="0"/>
          <c:showCatName val="0"/>
          <c:showSerName val="0"/>
          <c:showPercent val="0"/>
          <c:showBubbleSize val="0"/>
        </c:dLbls>
        <c:gapWidth val="150"/>
        <c:axId val="64398464"/>
        <c:axId val="644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6DE2-4F1F-A115-BA9F78718456}"/>
            </c:ext>
          </c:extLst>
        </c:ser>
        <c:dLbls>
          <c:showLegendKey val="0"/>
          <c:showVal val="0"/>
          <c:showCatName val="0"/>
          <c:showSerName val="0"/>
          <c:showPercent val="0"/>
          <c:showBubbleSize val="0"/>
        </c:dLbls>
        <c:marker val="1"/>
        <c:smooth val="0"/>
        <c:axId val="64398464"/>
        <c:axId val="64400384"/>
      </c:lineChart>
      <c:dateAx>
        <c:axId val="64398464"/>
        <c:scaling>
          <c:orientation val="minMax"/>
        </c:scaling>
        <c:delete val="1"/>
        <c:axPos val="b"/>
        <c:numFmt formatCode="ge" sourceLinked="1"/>
        <c:majorTickMark val="none"/>
        <c:minorTickMark val="none"/>
        <c:tickLblPos val="none"/>
        <c:crossAx val="64400384"/>
        <c:crosses val="autoZero"/>
        <c:auto val="1"/>
        <c:lblOffset val="100"/>
        <c:baseTimeUnit val="years"/>
      </c:dateAx>
      <c:valAx>
        <c:axId val="644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14.14</c:v>
                </c:pt>
                <c:pt idx="1">
                  <c:v>17.87</c:v>
                </c:pt>
                <c:pt idx="2">
                  <c:v>19.32</c:v>
                </c:pt>
                <c:pt idx="3">
                  <c:v>20.3</c:v>
                </c:pt>
                <c:pt idx="4">
                  <c:v>21.38</c:v>
                </c:pt>
              </c:numCache>
            </c:numRef>
          </c:val>
          <c:extLst xmlns:c16r2="http://schemas.microsoft.com/office/drawing/2015/06/chart">
            <c:ext xmlns:c16="http://schemas.microsoft.com/office/drawing/2014/chart" uri="{C3380CC4-5D6E-409C-BE32-E72D297353CC}">
              <c16:uniqueId val="{00000000-0ED6-451E-A966-D91A86099504}"/>
            </c:ext>
          </c:extLst>
        </c:ser>
        <c:dLbls>
          <c:showLegendKey val="0"/>
          <c:showVal val="0"/>
          <c:showCatName val="0"/>
          <c:showSerName val="0"/>
          <c:showPercent val="0"/>
          <c:showBubbleSize val="0"/>
        </c:dLbls>
        <c:gapWidth val="150"/>
        <c:axId val="67782144"/>
        <c:axId val="677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0ED6-451E-A966-D91A86099504}"/>
            </c:ext>
          </c:extLst>
        </c:ser>
        <c:dLbls>
          <c:showLegendKey val="0"/>
          <c:showVal val="0"/>
          <c:showCatName val="0"/>
          <c:showSerName val="0"/>
          <c:showPercent val="0"/>
          <c:showBubbleSize val="0"/>
        </c:dLbls>
        <c:marker val="1"/>
        <c:smooth val="0"/>
        <c:axId val="67782144"/>
        <c:axId val="67784064"/>
      </c:lineChart>
      <c:dateAx>
        <c:axId val="67782144"/>
        <c:scaling>
          <c:orientation val="minMax"/>
        </c:scaling>
        <c:delete val="1"/>
        <c:axPos val="b"/>
        <c:numFmt formatCode="ge" sourceLinked="1"/>
        <c:majorTickMark val="none"/>
        <c:minorTickMark val="none"/>
        <c:tickLblPos val="none"/>
        <c:crossAx val="67784064"/>
        <c:crosses val="autoZero"/>
        <c:auto val="1"/>
        <c:lblOffset val="100"/>
        <c:baseTimeUnit val="years"/>
      </c:dateAx>
      <c:valAx>
        <c:axId val="677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1D-4A80-B41A-4FEE64C8E212}"/>
            </c:ext>
          </c:extLst>
        </c:ser>
        <c:dLbls>
          <c:showLegendKey val="0"/>
          <c:showVal val="0"/>
          <c:showCatName val="0"/>
          <c:showSerName val="0"/>
          <c:showPercent val="0"/>
          <c:showBubbleSize val="0"/>
        </c:dLbls>
        <c:gapWidth val="150"/>
        <c:axId val="80941056"/>
        <c:axId val="809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0F1D-4A80-B41A-4FEE64C8E212}"/>
            </c:ext>
          </c:extLst>
        </c:ser>
        <c:dLbls>
          <c:showLegendKey val="0"/>
          <c:showVal val="0"/>
          <c:showCatName val="0"/>
          <c:showSerName val="0"/>
          <c:showPercent val="0"/>
          <c:showBubbleSize val="0"/>
        </c:dLbls>
        <c:marker val="1"/>
        <c:smooth val="0"/>
        <c:axId val="80941056"/>
        <c:axId val="80942976"/>
      </c:lineChart>
      <c:dateAx>
        <c:axId val="80941056"/>
        <c:scaling>
          <c:orientation val="minMax"/>
        </c:scaling>
        <c:delete val="1"/>
        <c:axPos val="b"/>
        <c:numFmt formatCode="ge" sourceLinked="1"/>
        <c:majorTickMark val="none"/>
        <c:minorTickMark val="none"/>
        <c:tickLblPos val="none"/>
        <c:crossAx val="80942976"/>
        <c:crosses val="autoZero"/>
        <c:auto val="1"/>
        <c:lblOffset val="100"/>
        <c:baseTimeUnit val="years"/>
      </c:dateAx>
      <c:valAx>
        <c:axId val="8094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548.55999999999995</c:v>
                </c:pt>
                <c:pt idx="1">
                  <c:v>289.75</c:v>
                </c:pt>
                <c:pt idx="2">
                  <c:v>339.3</c:v>
                </c:pt>
                <c:pt idx="3">
                  <c:v>326.94</c:v>
                </c:pt>
                <c:pt idx="4">
                  <c:v>283</c:v>
                </c:pt>
              </c:numCache>
            </c:numRef>
          </c:val>
          <c:extLst xmlns:c16r2="http://schemas.microsoft.com/office/drawing/2015/06/chart">
            <c:ext xmlns:c16="http://schemas.microsoft.com/office/drawing/2014/chart" uri="{C3380CC4-5D6E-409C-BE32-E72D297353CC}">
              <c16:uniqueId val="{00000000-8BCB-468B-B05B-8F009A359E23}"/>
            </c:ext>
          </c:extLst>
        </c:ser>
        <c:dLbls>
          <c:showLegendKey val="0"/>
          <c:showVal val="0"/>
          <c:showCatName val="0"/>
          <c:showSerName val="0"/>
          <c:showPercent val="0"/>
          <c:showBubbleSize val="0"/>
        </c:dLbls>
        <c:gapWidth val="150"/>
        <c:axId val="80972800"/>
        <c:axId val="809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8BCB-468B-B05B-8F009A359E23}"/>
            </c:ext>
          </c:extLst>
        </c:ser>
        <c:dLbls>
          <c:showLegendKey val="0"/>
          <c:showVal val="0"/>
          <c:showCatName val="0"/>
          <c:showSerName val="0"/>
          <c:showPercent val="0"/>
          <c:showBubbleSize val="0"/>
        </c:dLbls>
        <c:marker val="1"/>
        <c:smooth val="0"/>
        <c:axId val="80972800"/>
        <c:axId val="80979072"/>
      </c:lineChart>
      <c:dateAx>
        <c:axId val="80972800"/>
        <c:scaling>
          <c:orientation val="minMax"/>
        </c:scaling>
        <c:delete val="1"/>
        <c:axPos val="b"/>
        <c:numFmt formatCode="ge" sourceLinked="1"/>
        <c:majorTickMark val="none"/>
        <c:minorTickMark val="none"/>
        <c:tickLblPos val="none"/>
        <c:crossAx val="80979072"/>
        <c:crosses val="autoZero"/>
        <c:auto val="1"/>
        <c:lblOffset val="100"/>
        <c:baseTimeUnit val="years"/>
      </c:dateAx>
      <c:valAx>
        <c:axId val="8097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144.58000000000001</c:v>
                </c:pt>
                <c:pt idx="1">
                  <c:v>140.19</c:v>
                </c:pt>
                <c:pt idx="2">
                  <c:v>137.55000000000001</c:v>
                </c:pt>
                <c:pt idx="3">
                  <c:v>133.91</c:v>
                </c:pt>
                <c:pt idx="4">
                  <c:v>134.91999999999999</c:v>
                </c:pt>
              </c:numCache>
            </c:numRef>
          </c:val>
          <c:extLst xmlns:c16r2="http://schemas.microsoft.com/office/drawing/2015/06/chart">
            <c:ext xmlns:c16="http://schemas.microsoft.com/office/drawing/2014/chart" uri="{C3380CC4-5D6E-409C-BE32-E72D297353CC}">
              <c16:uniqueId val="{00000000-1A02-40B2-A24D-2396D45E1602}"/>
            </c:ext>
          </c:extLst>
        </c:ser>
        <c:dLbls>
          <c:showLegendKey val="0"/>
          <c:showVal val="0"/>
          <c:showCatName val="0"/>
          <c:showSerName val="0"/>
          <c:showPercent val="0"/>
          <c:showBubbleSize val="0"/>
        </c:dLbls>
        <c:gapWidth val="150"/>
        <c:axId val="81071488"/>
        <c:axId val="810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1A02-40B2-A24D-2396D45E1602}"/>
            </c:ext>
          </c:extLst>
        </c:ser>
        <c:dLbls>
          <c:showLegendKey val="0"/>
          <c:showVal val="0"/>
          <c:showCatName val="0"/>
          <c:showSerName val="0"/>
          <c:showPercent val="0"/>
          <c:showBubbleSize val="0"/>
        </c:dLbls>
        <c:marker val="1"/>
        <c:smooth val="0"/>
        <c:axId val="81071488"/>
        <c:axId val="81077760"/>
      </c:lineChart>
      <c:dateAx>
        <c:axId val="81071488"/>
        <c:scaling>
          <c:orientation val="minMax"/>
        </c:scaling>
        <c:delete val="1"/>
        <c:axPos val="b"/>
        <c:numFmt formatCode="ge" sourceLinked="1"/>
        <c:majorTickMark val="none"/>
        <c:minorTickMark val="none"/>
        <c:tickLblPos val="none"/>
        <c:crossAx val="81077760"/>
        <c:crosses val="autoZero"/>
        <c:auto val="1"/>
        <c:lblOffset val="100"/>
        <c:baseTimeUnit val="years"/>
      </c:dateAx>
      <c:valAx>
        <c:axId val="8107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93.96</c:v>
                </c:pt>
                <c:pt idx="1">
                  <c:v>99.81</c:v>
                </c:pt>
                <c:pt idx="2">
                  <c:v>101.57</c:v>
                </c:pt>
                <c:pt idx="3">
                  <c:v>98.69</c:v>
                </c:pt>
                <c:pt idx="4">
                  <c:v>103.53</c:v>
                </c:pt>
              </c:numCache>
            </c:numRef>
          </c:val>
          <c:extLst xmlns:c16r2="http://schemas.microsoft.com/office/drawing/2015/06/chart">
            <c:ext xmlns:c16="http://schemas.microsoft.com/office/drawing/2014/chart" uri="{C3380CC4-5D6E-409C-BE32-E72D297353CC}">
              <c16:uniqueId val="{00000000-C194-45E2-99CD-C68A52E0B39A}"/>
            </c:ext>
          </c:extLst>
        </c:ser>
        <c:dLbls>
          <c:showLegendKey val="0"/>
          <c:showVal val="0"/>
          <c:showCatName val="0"/>
          <c:showSerName val="0"/>
          <c:showPercent val="0"/>
          <c:showBubbleSize val="0"/>
        </c:dLbls>
        <c:gapWidth val="150"/>
        <c:axId val="81113088"/>
        <c:axId val="811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C194-45E2-99CD-C68A52E0B39A}"/>
            </c:ext>
          </c:extLst>
        </c:ser>
        <c:dLbls>
          <c:showLegendKey val="0"/>
          <c:showVal val="0"/>
          <c:showCatName val="0"/>
          <c:showSerName val="0"/>
          <c:showPercent val="0"/>
          <c:showBubbleSize val="0"/>
        </c:dLbls>
        <c:marker val="1"/>
        <c:smooth val="0"/>
        <c:axId val="81113088"/>
        <c:axId val="81115008"/>
      </c:lineChart>
      <c:dateAx>
        <c:axId val="81113088"/>
        <c:scaling>
          <c:orientation val="minMax"/>
        </c:scaling>
        <c:delete val="1"/>
        <c:axPos val="b"/>
        <c:numFmt formatCode="ge" sourceLinked="1"/>
        <c:majorTickMark val="none"/>
        <c:minorTickMark val="none"/>
        <c:tickLblPos val="none"/>
        <c:crossAx val="81115008"/>
        <c:crosses val="autoZero"/>
        <c:auto val="1"/>
        <c:lblOffset val="100"/>
        <c:baseTimeUnit val="years"/>
      </c:dateAx>
      <c:valAx>
        <c:axId val="81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155.84</c:v>
                </c:pt>
                <c:pt idx="1">
                  <c:v>145.68</c:v>
                </c:pt>
                <c:pt idx="2">
                  <c:v>143.16999999999999</c:v>
                </c:pt>
                <c:pt idx="3">
                  <c:v>147.76</c:v>
                </c:pt>
                <c:pt idx="4">
                  <c:v>140.5</c:v>
                </c:pt>
              </c:numCache>
            </c:numRef>
          </c:val>
          <c:extLst xmlns:c16r2="http://schemas.microsoft.com/office/drawing/2015/06/chart">
            <c:ext xmlns:c16="http://schemas.microsoft.com/office/drawing/2014/chart" uri="{C3380CC4-5D6E-409C-BE32-E72D297353CC}">
              <c16:uniqueId val="{00000000-3F67-434C-B84E-8E838F9E1F22}"/>
            </c:ext>
          </c:extLst>
        </c:ser>
        <c:dLbls>
          <c:showLegendKey val="0"/>
          <c:showVal val="0"/>
          <c:showCatName val="0"/>
          <c:showSerName val="0"/>
          <c:showPercent val="0"/>
          <c:showBubbleSize val="0"/>
        </c:dLbls>
        <c:gapWidth val="150"/>
        <c:axId val="81149952"/>
        <c:axId val="811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3F67-434C-B84E-8E838F9E1F22}"/>
            </c:ext>
          </c:extLst>
        </c:ser>
        <c:dLbls>
          <c:showLegendKey val="0"/>
          <c:showVal val="0"/>
          <c:showCatName val="0"/>
          <c:showSerName val="0"/>
          <c:showPercent val="0"/>
          <c:showBubbleSize val="0"/>
        </c:dLbls>
        <c:marker val="1"/>
        <c:smooth val="0"/>
        <c:axId val="81149952"/>
        <c:axId val="81151872"/>
      </c:lineChart>
      <c:dateAx>
        <c:axId val="81149952"/>
        <c:scaling>
          <c:orientation val="minMax"/>
        </c:scaling>
        <c:delete val="1"/>
        <c:axPos val="b"/>
        <c:numFmt formatCode="ge" sourceLinked="1"/>
        <c:majorTickMark val="none"/>
        <c:minorTickMark val="none"/>
        <c:tickLblPos val="none"/>
        <c:crossAx val="81151872"/>
        <c:crosses val="autoZero"/>
        <c:auto val="1"/>
        <c:lblOffset val="100"/>
        <c:baseTimeUnit val="years"/>
      </c:dateAx>
      <c:valAx>
        <c:axId val="81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川越市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352433</v>
      </c>
      <c r="AM8" s="70"/>
      <c r="AN8" s="70"/>
      <c r="AO8" s="70"/>
      <c r="AP8" s="70"/>
      <c r="AQ8" s="70"/>
      <c r="AR8" s="70"/>
      <c r="AS8" s="70"/>
      <c r="AT8" s="66">
        <f>データ!$S$6</f>
        <v>109.13</v>
      </c>
      <c r="AU8" s="67"/>
      <c r="AV8" s="67"/>
      <c r="AW8" s="67"/>
      <c r="AX8" s="67"/>
      <c r="AY8" s="67"/>
      <c r="AZ8" s="67"/>
      <c r="BA8" s="67"/>
      <c r="BB8" s="69">
        <f>データ!$T$6</f>
        <v>3229.48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78.81</v>
      </c>
      <c r="J10" s="67"/>
      <c r="K10" s="67"/>
      <c r="L10" s="67"/>
      <c r="M10" s="67"/>
      <c r="N10" s="67"/>
      <c r="O10" s="68"/>
      <c r="P10" s="69">
        <f>データ!$P$6</f>
        <v>99.98</v>
      </c>
      <c r="Q10" s="69"/>
      <c r="R10" s="69"/>
      <c r="S10" s="69"/>
      <c r="T10" s="69"/>
      <c r="U10" s="69"/>
      <c r="V10" s="69"/>
      <c r="W10" s="70">
        <f>データ!$Q$6</f>
        <v>2106</v>
      </c>
      <c r="X10" s="70"/>
      <c r="Y10" s="70"/>
      <c r="Z10" s="70"/>
      <c r="AA10" s="70"/>
      <c r="AB10" s="70"/>
      <c r="AC10" s="70"/>
      <c r="AD10" s="2"/>
      <c r="AE10" s="2"/>
      <c r="AF10" s="2"/>
      <c r="AG10" s="2"/>
      <c r="AH10" s="4"/>
      <c r="AI10" s="4"/>
      <c r="AJ10" s="4"/>
      <c r="AK10" s="4"/>
      <c r="AL10" s="70">
        <f>データ!$U$6</f>
        <v>352356</v>
      </c>
      <c r="AM10" s="70"/>
      <c r="AN10" s="70"/>
      <c r="AO10" s="70"/>
      <c r="AP10" s="70"/>
      <c r="AQ10" s="70"/>
      <c r="AR10" s="70"/>
      <c r="AS10" s="70"/>
      <c r="AT10" s="66">
        <f>データ!$V$6</f>
        <v>109.13</v>
      </c>
      <c r="AU10" s="67"/>
      <c r="AV10" s="67"/>
      <c r="AW10" s="67"/>
      <c r="AX10" s="67"/>
      <c r="AY10" s="67"/>
      <c r="AZ10" s="67"/>
      <c r="BA10" s="67"/>
      <c r="BB10" s="69">
        <f>データ!$W$6</f>
        <v>3228.77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5wefNiEB5FSWtExfjjQ4qM9s9tDJeE0GFT0Ic9izIKPm4FjrDCa3RnRvtLi+LGD4eEUQgo93VOIgswcCzNYBg==" saltValue="bMIutc4ogRywRl34n3go0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112011</v>
      </c>
      <c r="D6" s="33">
        <f t="shared" si="3"/>
        <v>46</v>
      </c>
      <c r="E6" s="33">
        <f t="shared" si="3"/>
        <v>1</v>
      </c>
      <c r="F6" s="33">
        <f t="shared" si="3"/>
        <v>0</v>
      </c>
      <c r="G6" s="33">
        <f t="shared" si="3"/>
        <v>1</v>
      </c>
      <c r="H6" s="33" t="str">
        <f t="shared" si="3"/>
        <v>埼玉県　川越市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78.81</v>
      </c>
      <c r="P6" s="34">
        <f t="shared" si="3"/>
        <v>99.98</v>
      </c>
      <c r="Q6" s="34">
        <f t="shared" si="3"/>
        <v>2106</v>
      </c>
      <c r="R6" s="34">
        <f t="shared" si="3"/>
        <v>352433</v>
      </c>
      <c r="S6" s="34">
        <f t="shared" si="3"/>
        <v>109.13</v>
      </c>
      <c r="T6" s="34">
        <f t="shared" si="3"/>
        <v>3229.48</v>
      </c>
      <c r="U6" s="34">
        <f t="shared" si="3"/>
        <v>352356</v>
      </c>
      <c r="V6" s="34">
        <f t="shared" si="3"/>
        <v>109.13</v>
      </c>
      <c r="W6" s="34">
        <f t="shared" si="3"/>
        <v>3228.77</v>
      </c>
      <c r="X6" s="35">
        <f>IF(X7="",NA(),X7)</f>
        <v>103.89</v>
      </c>
      <c r="Y6" s="35">
        <f t="shared" ref="Y6:AG6" si="4">IF(Y7="",NA(),Y7)</f>
        <v>110.14</v>
      </c>
      <c r="Z6" s="35">
        <f t="shared" si="4"/>
        <v>111.14</v>
      </c>
      <c r="AA6" s="35">
        <f t="shared" si="4"/>
        <v>109.39</v>
      </c>
      <c r="AB6" s="35">
        <f t="shared" si="4"/>
        <v>114.95</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548.55999999999995</v>
      </c>
      <c r="AU6" s="35">
        <f t="shared" ref="AU6:BC6" si="6">IF(AU7="",NA(),AU7)</f>
        <v>289.75</v>
      </c>
      <c r="AV6" s="35">
        <f t="shared" si="6"/>
        <v>339.3</v>
      </c>
      <c r="AW6" s="35">
        <f t="shared" si="6"/>
        <v>326.94</v>
      </c>
      <c r="AX6" s="35">
        <f t="shared" si="6"/>
        <v>283</v>
      </c>
      <c r="AY6" s="35">
        <f t="shared" si="6"/>
        <v>473.46</v>
      </c>
      <c r="AZ6" s="35">
        <f t="shared" si="6"/>
        <v>240.81</v>
      </c>
      <c r="BA6" s="35">
        <f t="shared" si="6"/>
        <v>241.71</v>
      </c>
      <c r="BB6" s="35">
        <f t="shared" si="6"/>
        <v>249.08</v>
      </c>
      <c r="BC6" s="35">
        <f t="shared" si="6"/>
        <v>254.05</v>
      </c>
      <c r="BD6" s="34" t="str">
        <f>IF(BD7="","",IF(BD7="-","【-】","【"&amp;SUBSTITUTE(TEXT(BD7,"#,##0.00"),"-","△")&amp;"】"))</f>
        <v>【264.34】</v>
      </c>
      <c r="BE6" s="35">
        <f>IF(BE7="",NA(),BE7)</f>
        <v>144.58000000000001</v>
      </c>
      <c r="BF6" s="35">
        <f t="shared" ref="BF6:BN6" si="7">IF(BF7="",NA(),BF7)</f>
        <v>140.19</v>
      </c>
      <c r="BG6" s="35">
        <f t="shared" si="7"/>
        <v>137.55000000000001</v>
      </c>
      <c r="BH6" s="35">
        <f t="shared" si="7"/>
        <v>133.91</v>
      </c>
      <c r="BI6" s="35">
        <f t="shared" si="7"/>
        <v>134.91999999999999</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93.96</v>
      </c>
      <c r="BQ6" s="35">
        <f t="shared" ref="BQ6:BY6" si="8">IF(BQ7="",NA(),BQ7)</f>
        <v>99.81</v>
      </c>
      <c r="BR6" s="35">
        <f t="shared" si="8"/>
        <v>101.57</v>
      </c>
      <c r="BS6" s="35">
        <f t="shared" si="8"/>
        <v>98.69</v>
      </c>
      <c r="BT6" s="35">
        <f t="shared" si="8"/>
        <v>103.53</v>
      </c>
      <c r="BU6" s="35">
        <f t="shared" si="8"/>
        <v>100.77</v>
      </c>
      <c r="BV6" s="35">
        <f t="shared" si="8"/>
        <v>107.74</v>
      </c>
      <c r="BW6" s="35">
        <f t="shared" si="8"/>
        <v>108.81</v>
      </c>
      <c r="BX6" s="35">
        <f t="shared" si="8"/>
        <v>110.87</v>
      </c>
      <c r="BY6" s="35">
        <f t="shared" si="8"/>
        <v>110.3</v>
      </c>
      <c r="BZ6" s="34" t="str">
        <f>IF(BZ7="","",IF(BZ7="-","【-】","【"&amp;SUBSTITUTE(TEXT(BZ7,"#,##0.00"),"-","△")&amp;"】"))</f>
        <v>【104.36】</v>
      </c>
      <c r="CA6" s="35">
        <f>IF(CA7="",NA(),CA7)</f>
        <v>155.84</v>
      </c>
      <c r="CB6" s="35">
        <f t="shared" ref="CB6:CJ6" si="9">IF(CB7="",NA(),CB7)</f>
        <v>145.68</v>
      </c>
      <c r="CC6" s="35">
        <f t="shared" si="9"/>
        <v>143.16999999999999</v>
      </c>
      <c r="CD6" s="35">
        <f t="shared" si="9"/>
        <v>147.76</v>
      </c>
      <c r="CE6" s="35">
        <f t="shared" si="9"/>
        <v>140.5</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66.16</v>
      </c>
      <c r="CM6" s="35">
        <f t="shared" ref="CM6:CU6" si="10">IF(CM7="",NA(),CM7)</f>
        <v>65.44</v>
      </c>
      <c r="CN6" s="35">
        <f t="shared" si="10"/>
        <v>65.19</v>
      </c>
      <c r="CO6" s="35">
        <f t="shared" si="10"/>
        <v>65.16</v>
      </c>
      <c r="CP6" s="35">
        <f t="shared" si="10"/>
        <v>65.569999999999993</v>
      </c>
      <c r="CQ6" s="35">
        <f t="shared" si="10"/>
        <v>63.91</v>
      </c>
      <c r="CR6" s="35">
        <f t="shared" si="10"/>
        <v>63.25</v>
      </c>
      <c r="CS6" s="35">
        <f t="shared" si="10"/>
        <v>63.03</v>
      </c>
      <c r="CT6" s="35">
        <f t="shared" si="10"/>
        <v>63.18</v>
      </c>
      <c r="CU6" s="35">
        <f t="shared" si="10"/>
        <v>63.54</v>
      </c>
      <c r="CV6" s="34" t="str">
        <f>IF(CV7="","",IF(CV7="-","【-】","【"&amp;SUBSTITUTE(TEXT(CV7,"#,##0.00"),"-","△")&amp;"】"))</f>
        <v>【60.41】</v>
      </c>
      <c r="CW6" s="35">
        <f>IF(CW7="",NA(),CW7)</f>
        <v>94.27</v>
      </c>
      <c r="CX6" s="35">
        <f t="shared" ref="CX6:DF6" si="11">IF(CX7="",NA(),CX7)</f>
        <v>94.17</v>
      </c>
      <c r="CY6" s="35">
        <f t="shared" si="11"/>
        <v>94.36</v>
      </c>
      <c r="CZ6" s="35">
        <f t="shared" si="11"/>
        <v>94.98</v>
      </c>
      <c r="DA6" s="35">
        <f t="shared" si="11"/>
        <v>94.56</v>
      </c>
      <c r="DB6" s="35">
        <f t="shared" si="11"/>
        <v>91.45</v>
      </c>
      <c r="DC6" s="35">
        <f t="shared" si="11"/>
        <v>91.07</v>
      </c>
      <c r="DD6" s="35">
        <f t="shared" si="11"/>
        <v>91.21</v>
      </c>
      <c r="DE6" s="35">
        <f t="shared" si="11"/>
        <v>91.6</v>
      </c>
      <c r="DF6" s="35">
        <f t="shared" si="11"/>
        <v>91.48</v>
      </c>
      <c r="DG6" s="34" t="str">
        <f>IF(DG7="","",IF(DG7="-","【-】","【"&amp;SUBSTITUTE(TEXT(DG7,"#,##0.00"),"-","△")&amp;"】"))</f>
        <v>【89.93】</v>
      </c>
      <c r="DH6" s="35">
        <f>IF(DH7="",NA(),DH7)</f>
        <v>45</v>
      </c>
      <c r="DI6" s="35">
        <f t="shared" ref="DI6:DQ6" si="12">IF(DI7="",NA(),DI7)</f>
        <v>46.12</v>
      </c>
      <c r="DJ6" s="35">
        <f t="shared" si="12"/>
        <v>47.13</v>
      </c>
      <c r="DK6" s="35">
        <f t="shared" si="12"/>
        <v>47.95</v>
      </c>
      <c r="DL6" s="35">
        <f t="shared" si="12"/>
        <v>48.75</v>
      </c>
      <c r="DM6" s="35">
        <f t="shared" si="12"/>
        <v>45.38</v>
      </c>
      <c r="DN6" s="35">
        <f t="shared" si="12"/>
        <v>47.7</v>
      </c>
      <c r="DO6" s="35">
        <f t="shared" si="12"/>
        <v>48.41</v>
      </c>
      <c r="DP6" s="35">
        <f t="shared" si="12"/>
        <v>49.1</v>
      </c>
      <c r="DQ6" s="35">
        <f t="shared" si="12"/>
        <v>49.66</v>
      </c>
      <c r="DR6" s="34" t="str">
        <f>IF(DR7="","",IF(DR7="-","【-】","【"&amp;SUBSTITUTE(TEXT(DR7,"#,##0.00"),"-","△")&amp;"】"))</f>
        <v>【48.12】</v>
      </c>
      <c r="DS6" s="35">
        <f>IF(DS7="",NA(),DS7)</f>
        <v>14.14</v>
      </c>
      <c r="DT6" s="35">
        <f t="shared" ref="DT6:EB6" si="13">IF(DT7="",NA(),DT7)</f>
        <v>17.87</v>
      </c>
      <c r="DU6" s="35">
        <f t="shared" si="13"/>
        <v>19.32</v>
      </c>
      <c r="DV6" s="35">
        <f t="shared" si="13"/>
        <v>20.3</v>
      </c>
      <c r="DW6" s="35">
        <f t="shared" si="13"/>
        <v>21.38</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1.1599999999999999</v>
      </c>
      <c r="EE6" s="35">
        <f t="shared" ref="EE6:EM6" si="14">IF(EE7="",NA(),EE7)</f>
        <v>1.1599999999999999</v>
      </c>
      <c r="EF6" s="35">
        <f t="shared" si="14"/>
        <v>1.1200000000000001</v>
      </c>
      <c r="EG6" s="35">
        <f t="shared" si="14"/>
        <v>1.06</v>
      </c>
      <c r="EH6" s="35">
        <f t="shared" si="14"/>
        <v>0.98</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112011</v>
      </c>
      <c r="D7" s="37">
        <v>46</v>
      </c>
      <c r="E7" s="37">
        <v>1</v>
      </c>
      <c r="F7" s="37">
        <v>0</v>
      </c>
      <c r="G7" s="37">
        <v>1</v>
      </c>
      <c r="H7" s="37" t="s">
        <v>105</v>
      </c>
      <c r="I7" s="37" t="s">
        <v>106</v>
      </c>
      <c r="J7" s="37" t="s">
        <v>107</v>
      </c>
      <c r="K7" s="37" t="s">
        <v>108</v>
      </c>
      <c r="L7" s="37" t="s">
        <v>109</v>
      </c>
      <c r="M7" s="37" t="s">
        <v>110</v>
      </c>
      <c r="N7" s="38" t="s">
        <v>111</v>
      </c>
      <c r="O7" s="38">
        <v>78.81</v>
      </c>
      <c r="P7" s="38">
        <v>99.98</v>
      </c>
      <c r="Q7" s="38">
        <v>2106</v>
      </c>
      <c r="R7" s="38">
        <v>352433</v>
      </c>
      <c r="S7" s="38">
        <v>109.13</v>
      </c>
      <c r="T7" s="38">
        <v>3229.48</v>
      </c>
      <c r="U7" s="38">
        <v>352356</v>
      </c>
      <c r="V7" s="38">
        <v>109.13</v>
      </c>
      <c r="W7" s="38">
        <v>3228.77</v>
      </c>
      <c r="X7" s="38">
        <v>103.89</v>
      </c>
      <c r="Y7" s="38">
        <v>110.14</v>
      </c>
      <c r="Z7" s="38">
        <v>111.14</v>
      </c>
      <c r="AA7" s="38">
        <v>109.39</v>
      </c>
      <c r="AB7" s="38">
        <v>114.95</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548.55999999999995</v>
      </c>
      <c r="AU7" s="38">
        <v>289.75</v>
      </c>
      <c r="AV7" s="38">
        <v>339.3</v>
      </c>
      <c r="AW7" s="38">
        <v>326.94</v>
      </c>
      <c r="AX7" s="38">
        <v>283</v>
      </c>
      <c r="AY7" s="38">
        <v>473.46</v>
      </c>
      <c r="AZ7" s="38">
        <v>240.81</v>
      </c>
      <c r="BA7" s="38">
        <v>241.71</v>
      </c>
      <c r="BB7" s="38">
        <v>249.08</v>
      </c>
      <c r="BC7" s="38">
        <v>254.05</v>
      </c>
      <c r="BD7" s="38">
        <v>264.33999999999997</v>
      </c>
      <c r="BE7" s="38">
        <v>144.58000000000001</v>
      </c>
      <c r="BF7" s="38">
        <v>140.19</v>
      </c>
      <c r="BG7" s="38">
        <v>137.55000000000001</v>
      </c>
      <c r="BH7" s="38">
        <v>133.91</v>
      </c>
      <c r="BI7" s="38">
        <v>134.91999999999999</v>
      </c>
      <c r="BJ7" s="38">
        <v>285.77</v>
      </c>
      <c r="BK7" s="38">
        <v>283.10000000000002</v>
      </c>
      <c r="BL7" s="38">
        <v>274.14</v>
      </c>
      <c r="BM7" s="38">
        <v>266.66000000000003</v>
      </c>
      <c r="BN7" s="38">
        <v>258.63</v>
      </c>
      <c r="BO7" s="38">
        <v>274.27</v>
      </c>
      <c r="BP7" s="38">
        <v>93.96</v>
      </c>
      <c r="BQ7" s="38">
        <v>99.81</v>
      </c>
      <c r="BR7" s="38">
        <v>101.57</v>
      </c>
      <c r="BS7" s="38">
        <v>98.69</v>
      </c>
      <c r="BT7" s="38">
        <v>103.53</v>
      </c>
      <c r="BU7" s="38">
        <v>100.77</v>
      </c>
      <c r="BV7" s="38">
        <v>107.74</v>
      </c>
      <c r="BW7" s="38">
        <v>108.81</v>
      </c>
      <c r="BX7" s="38">
        <v>110.87</v>
      </c>
      <c r="BY7" s="38">
        <v>110.3</v>
      </c>
      <c r="BZ7" s="38">
        <v>104.36</v>
      </c>
      <c r="CA7" s="38">
        <v>155.84</v>
      </c>
      <c r="CB7" s="38">
        <v>145.68</v>
      </c>
      <c r="CC7" s="38">
        <v>143.16999999999999</v>
      </c>
      <c r="CD7" s="38">
        <v>147.76</v>
      </c>
      <c r="CE7" s="38">
        <v>140.5</v>
      </c>
      <c r="CF7" s="38">
        <v>165.74</v>
      </c>
      <c r="CG7" s="38">
        <v>154.33000000000001</v>
      </c>
      <c r="CH7" s="38">
        <v>152.94999999999999</v>
      </c>
      <c r="CI7" s="38">
        <v>150.54</v>
      </c>
      <c r="CJ7" s="38">
        <v>151.85</v>
      </c>
      <c r="CK7" s="38">
        <v>165.71</v>
      </c>
      <c r="CL7" s="38">
        <v>66.16</v>
      </c>
      <c r="CM7" s="38">
        <v>65.44</v>
      </c>
      <c r="CN7" s="38">
        <v>65.19</v>
      </c>
      <c r="CO7" s="38">
        <v>65.16</v>
      </c>
      <c r="CP7" s="38">
        <v>65.569999999999993</v>
      </c>
      <c r="CQ7" s="38">
        <v>63.91</v>
      </c>
      <c r="CR7" s="38">
        <v>63.25</v>
      </c>
      <c r="CS7" s="38">
        <v>63.03</v>
      </c>
      <c r="CT7" s="38">
        <v>63.18</v>
      </c>
      <c r="CU7" s="38">
        <v>63.54</v>
      </c>
      <c r="CV7" s="38">
        <v>60.41</v>
      </c>
      <c r="CW7" s="38">
        <v>94.27</v>
      </c>
      <c r="CX7" s="38">
        <v>94.17</v>
      </c>
      <c r="CY7" s="38">
        <v>94.36</v>
      </c>
      <c r="CZ7" s="38">
        <v>94.98</v>
      </c>
      <c r="DA7" s="38">
        <v>94.56</v>
      </c>
      <c r="DB7" s="38">
        <v>91.45</v>
      </c>
      <c r="DC7" s="38">
        <v>91.07</v>
      </c>
      <c r="DD7" s="38">
        <v>91.21</v>
      </c>
      <c r="DE7" s="38">
        <v>91.6</v>
      </c>
      <c r="DF7" s="38">
        <v>91.48</v>
      </c>
      <c r="DG7" s="38">
        <v>89.93</v>
      </c>
      <c r="DH7" s="38">
        <v>45</v>
      </c>
      <c r="DI7" s="38">
        <v>46.12</v>
      </c>
      <c r="DJ7" s="38">
        <v>47.13</v>
      </c>
      <c r="DK7" s="38">
        <v>47.95</v>
      </c>
      <c r="DL7" s="38">
        <v>48.75</v>
      </c>
      <c r="DM7" s="38">
        <v>45.38</v>
      </c>
      <c r="DN7" s="38">
        <v>47.7</v>
      </c>
      <c r="DO7" s="38">
        <v>48.41</v>
      </c>
      <c r="DP7" s="38">
        <v>49.1</v>
      </c>
      <c r="DQ7" s="38">
        <v>49.66</v>
      </c>
      <c r="DR7" s="38">
        <v>48.12</v>
      </c>
      <c r="DS7" s="38">
        <v>14.14</v>
      </c>
      <c r="DT7" s="38">
        <v>17.87</v>
      </c>
      <c r="DU7" s="38">
        <v>19.32</v>
      </c>
      <c r="DV7" s="38">
        <v>20.3</v>
      </c>
      <c r="DW7" s="38">
        <v>21.38</v>
      </c>
      <c r="DX7" s="38">
        <v>13.33</v>
      </c>
      <c r="DY7" s="38">
        <v>14.54</v>
      </c>
      <c r="DZ7" s="38">
        <v>16.16</v>
      </c>
      <c r="EA7" s="38">
        <v>17.420000000000002</v>
      </c>
      <c r="EB7" s="38">
        <v>18.940000000000001</v>
      </c>
      <c r="EC7" s="38">
        <v>15.89</v>
      </c>
      <c r="ED7" s="38">
        <v>1.1599999999999999</v>
      </c>
      <c r="EE7" s="38">
        <v>1.1599999999999999</v>
      </c>
      <c r="EF7" s="38">
        <v>1.1200000000000001</v>
      </c>
      <c r="EG7" s="38">
        <v>1.06</v>
      </c>
      <c r="EH7" s="38">
        <v>0.98</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2019-01-30T08:52:52Z</cp:lastPrinted>
  <dcterms:created xsi:type="dcterms:W3CDTF">2018-12-03T08:28:37Z</dcterms:created>
  <dcterms:modified xsi:type="dcterms:W3CDTF">2019-01-30T08:53:08Z</dcterms:modified>
</cp:coreProperties>
</file>