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6OZqmr1taT+4LMy8RG1RpexcgG467t1TIIsUslV+xKm4bwY4Kgc2qzW3KBTHu+YVp0pjRO/c9BO9nqCKNzdNRA==" workbookSaltValue="zjum6gPJvb20fs9P51HjW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FX30" i="4"/>
  <c r="LJ10" i="4"/>
  <c r="HX10" i="4"/>
  <c r="DU10" i="4"/>
  <c r="CF10" i="4"/>
  <c r="B10" i="4"/>
  <c r="LJ8" i="4"/>
  <c r="JQ8" i="4"/>
  <c r="FJ8" i="4"/>
  <c r="DU8" i="4"/>
  <c r="CF8" i="4"/>
  <c r="B8" i="4"/>
  <c r="HJ30" i="4" l="1"/>
  <c r="MI76" i="4"/>
  <c r="HJ51" i="4"/>
  <c r="MA30" i="4"/>
  <c r="CS30" i="4"/>
  <c r="BZ76" i="4"/>
  <c r="MA51" i="4"/>
  <c r="IT76" i="4"/>
  <c r="CS51" i="4"/>
  <c r="KO30" i="4"/>
  <c r="FX51" i="4"/>
  <c r="LE76" i="4"/>
  <c r="C11" i="5"/>
  <c r="E11" i="5"/>
  <c r="B11" i="5"/>
  <c r="R76" i="4" l="1"/>
  <c r="GL76" i="4"/>
  <c r="U51" i="4"/>
  <c r="KA76" i="4"/>
  <c r="EL51" i="4"/>
  <c r="JC30" i="4"/>
  <c r="U30" i="4"/>
  <c r="JC51" i="4"/>
  <c r="EL30" i="4"/>
  <c r="LT76" i="4"/>
  <c r="GQ51" i="4"/>
  <c r="BK76" i="4"/>
  <c r="LH51" i="4"/>
  <c r="LH30" i="4"/>
  <c r="IE76" i="4"/>
  <c r="BZ51" i="4"/>
  <c r="GQ30" i="4"/>
  <c r="BZ30" i="4"/>
  <c r="JV30" i="4"/>
  <c r="AN30" i="4"/>
  <c r="HA76" i="4"/>
  <c r="AN51" i="4"/>
  <c r="FE30" i="4"/>
  <c r="AG76" i="4"/>
  <c r="JV51" i="4"/>
  <c r="KP76" i="4"/>
  <c r="FE51" i="4"/>
</calcChain>
</file>

<file path=xl/sharedStrings.xml><?xml version="1.0" encoding="utf-8"?>
<sst xmlns="http://schemas.openxmlformats.org/spreadsheetml/2006/main" count="287" uniqueCount="149">
  <si>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</si>
  <si>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</si>
  <si>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</si>
  <si>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</si>
  <si>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</si>
  <si>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</si>
  <si>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</si>
  <si>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</si>
  <si>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</si>
  <si>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</si>
  <si>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</si>
  <si>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</si>
  <si>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</si>
  <si>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</si>
  <si>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</si>
  <si>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</si>
  <si>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</si>
  <si>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</si>
  <si>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</si>
  <si>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</si>
  <si>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</si>
  <si>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</si>
  <si>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</si>
  <si>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</si>
  <si>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</si>
  <si>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</si>
  <si>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</si>
  <si>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</si>
  <si>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</si>
  <si>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</si>
  <si>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</si>
  <si>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</si>
  <si>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</si>
  <si>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</si>
  <si>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</si>
  <si>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</si>
  <si>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</si>
  <si>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</si>
  <si>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</si>
  <si>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</si>
  <si>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</si>
  <si>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</si>
  <si>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</si>
  <si>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</si>
  <si>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</si>
  <si>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</si>
  <si>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</si>
  <si>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</si>
  <si>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</si>
  <si>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</si>
  <si>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</si>
  <si>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</si>
  <si>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</si>
  <si>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</si>
  <si>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</si>
  <si>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</si>
  <si>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</si>
  <si>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</si>
  <si>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</si>
  <si>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</si>
  <si>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</si>
  <si>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</si>
  <si>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</si>
  <si>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</si>
  <si>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</si>
  <si>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</si>
  <si>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</si>
  <si>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</si>
  <si>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</si>
  <si>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</si>
  <si>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</si>
  <si>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</si>
  <si>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</si>
  <si>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</si>
  <si>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</si>
  <si>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</si>
  <si>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</si>
  <si>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</si>
  <si>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</si>
  <si>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</si>
  <si>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</si>
  <si>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</si>
  <si>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</si>
  <si>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</si>
  <si>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</si>
  <si>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</si>
  <si>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</si>
  <si>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</si>
  <si>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</si>
  <si>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</si>
  <si>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</si>
  <si>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</si>
  <si>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</si>
  <si>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</si>
  <si>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</si>
  <si>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</si>
  <si>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</si>
  <si>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</si>
  <si>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</si>
  <si>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</si>
  <si>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</si>
  <si>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</si>
  <si>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</si>
  <si>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</si>
  <si>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</si>
  <si>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</si>
  <si>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</si>
  <si>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</si>
  <si>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</si>
  <si>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</si>
  <si>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</si>
  <si>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</si>
  <si>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</si>
  <si>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</si>
  <si>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</si>
  <si>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</si>
  <si>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</si>
  <si>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当該値(N-2)</t>
    <phoneticPr fontId="5"/>
  </si>
  <si>
    <t>当該値(N-3)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</si>
  <si>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</si>
  <si>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</si>
  <si>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</si>
  <si>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</si>
  <si>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</si>
  <si>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</si>
  <si>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</si>
  <si>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</si>
  <si>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埼玉県　川口市</t>
  </si>
  <si>
    <t>川口駅南地下公共駐車場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</si>
  <si>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</si>
  <si>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</si>
  <si>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</si>
  <si>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</si>
  <si>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</si>
  <si>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</si>
  <si>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</si>
  <si>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</si>
  <si>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</si>
  <si>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有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</si>
  <si>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</si>
  <si>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</si>
  <si>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</si>
  <si>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</si>
  <si>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</si>
  <si>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</si>
  <si>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⑥有形固定資産減価償却率について、当施設は地方公営企業法非適用事業であるため、指標は算出されません。
⑦敷地の地価については、当施設は再開発事業で整備された複合施設の地下にあり、保留床を取得して設置したものであるため、当施設単体の地価は算出されません。
⑧設備投資見込額については、現在調査を行っており、算出できておりません。
⑨累積欠損金比率について、当施設は地方公営企業法非適用事業であるため、指標は算出されません。
⑩企業債残高対料金収入比率について、全国平均及び類似施設平均を大きく上回っておりますが、経年比較では減少傾向にあり、平成３７年度に償還が完了する見込みです。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7" eb="18">
      <t>トウ</t>
    </rPh>
    <rPh sb="18" eb="20">
      <t>シセツ</t>
    </rPh>
    <rPh sb="21" eb="23">
      <t>チホウ</t>
    </rPh>
    <rPh sb="23" eb="25">
      <t>コウエイ</t>
    </rPh>
    <rPh sb="25" eb="27">
      <t>キギョウ</t>
    </rPh>
    <rPh sb="27" eb="28">
      <t>ホウ</t>
    </rPh>
    <rPh sb="28" eb="29">
      <t>ヒ</t>
    </rPh>
    <rPh sb="29" eb="31">
      <t>テキヨウ</t>
    </rPh>
    <rPh sb="31" eb="33">
      <t>ジギョウ</t>
    </rPh>
    <rPh sb="39" eb="41">
      <t>シヒョウ</t>
    </rPh>
    <rPh sb="42" eb="44">
      <t>サンシュツ</t>
    </rPh>
    <rPh sb="52" eb="54">
      <t>シキチ</t>
    </rPh>
    <rPh sb="55" eb="57">
      <t>チカ</t>
    </rPh>
    <rPh sb="63" eb="64">
      <t>トウ</t>
    </rPh>
    <rPh sb="64" eb="66">
      <t>シセツ</t>
    </rPh>
    <rPh sb="67" eb="70">
      <t>サイカイハツ</t>
    </rPh>
    <rPh sb="70" eb="72">
      <t>ジギョウ</t>
    </rPh>
    <rPh sb="73" eb="75">
      <t>セイビ</t>
    </rPh>
    <rPh sb="78" eb="80">
      <t>フクゴウ</t>
    </rPh>
    <rPh sb="80" eb="82">
      <t>シセツ</t>
    </rPh>
    <rPh sb="83" eb="85">
      <t>チカ</t>
    </rPh>
    <rPh sb="89" eb="91">
      <t>ホリュウ</t>
    </rPh>
    <rPh sb="91" eb="92">
      <t>ユカ</t>
    </rPh>
    <rPh sb="93" eb="95">
      <t>シュトク</t>
    </rPh>
    <rPh sb="97" eb="99">
      <t>セッチ</t>
    </rPh>
    <rPh sb="109" eb="110">
      <t>トウ</t>
    </rPh>
    <rPh sb="110" eb="112">
      <t>シセツ</t>
    </rPh>
    <rPh sb="112" eb="114">
      <t>タンタイ</t>
    </rPh>
    <rPh sb="115" eb="117">
      <t>チカ</t>
    </rPh>
    <rPh sb="118" eb="120">
      <t>サンシュツ</t>
    </rPh>
    <rPh sb="128" eb="130">
      <t>セツビ</t>
    </rPh>
    <rPh sb="130" eb="132">
      <t>トウシ</t>
    </rPh>
    <rPh sb="132" eb="134">
      <t>ミコ</t>
    </rPh>
    <rPh sb="134" eb="135">
      <t>ガク</t>
    </rPh>
    <rPh sb="141" eb="143">
      <t>ゲンザイ</t>
    </rPh>
    <rPh sb="143" eb="145">
      <t>チョウサ</t>
    </rPh>
    <rPh sb="146" eb="147">
      <t>オコナ</t>
    </rPh>
    <rPh sb="152" eb="154">
      <t>サンシュツ</t>
    </rPh>
    <rPh sb="165" eb="167">
      <t>ルイセキ</t>
    </rPh>
    <rPh sb="167" eb="170">
      <t>ケッソンキン</t>
    </rPh>
    <rPh sb="170" eb="172">
      <t>ヒリツ</t>
    </rPh>
    <rPh sb="212" eb="214">
      <t>キギョウ</t>
    </rPh>
    <rPh sb="229" eb="231">
      <t>ゼンコク</t>
    </rPh>
    <rPh sb="231" eb="233">
      <t>ヘイキン</t>
    </rPh>
    <rPh sb="233" eb="234">
      <t>オヨ</t>
    </rPh>
    <rPh sb="235" eb="237">
      <t>ルイジ</t>
    </rPh>
    <rPh sb="237" eb="239">
      <t>シセツ</t>
    </rPh>
    <rPh sb="239" eb="241">
      <t>ヘイキン</t>
    </rPh>
    <rPh sb="245" eb="247">
      <t>ウワマワ</t>
    </rPh>
    <rPh sb="255" eb="257">
      <t>ケイネン</t>
    </rPh>
    <rPh sb="257" eb="259">
      <t>ヒカク</t>
    </rPh>
    <rPh sb="261" eb="263">
      <t>ゲンショウ</t>
    </rPh>
    <rPh sb="263" eb="265">
      <t>ケイコウ</t>
    </rPh>
    <rPh sb="269" eb="271">
      <t>ヘイセイ</t>
    </rPh>
    <rPh sb="273" eb="275">
      <t>ネンド</t>
    </rPh>
    <rPh sb="276" eb="278">
      <t>ショウカン</t>
    </rPh>
    <rPh sb="279" eb="281">
      <t>カンリョウ</t>
    </rPh>
    <rPh sb="283" eb="285">
      <t>ミコ</t>
    </rPh>
    <phoneticPr fontId="15"/>
  </si>
  <si>
    <t>⑪稼働率について、当施設については全国平均及び類似施設平均を上回っており、駐車場施設としての需要は大きいと判断されます。</t>
    <rPh sb="1" eb="3">
      <t>カドウ</t>
    </rPh>
    <rPh sb="3" eb="4">
      <t>リツ</t>
    </rPh>
    <rPh sb="9" eb="10">
      <t>トウ</t>
    </rPh>
    <rPh sb="10" eb="12">
      <t>シセツ</t>
    </rPh>
    <rPh sb="17" eb="19">
      <t>ゼンコク</t>
    </rPh>
    <rPh sb="19" eb="21">
      <t>ヘイキン</t>
    </rPh>
    <rPh sb="21" eb="22">
      <t>オヨ</t>
    </rPh>
    <rPh sb="23" eb="25">
      <t>ルイジ</t>
    </rPh>
    <rPh sb="25" eb="27">
      <t>シセツ</t>
    </rPh>
    <rPh sb="27" eb="29">
      <t>ヘイキン</t>
    </rPh>
    <rPh sb="37" eb="40">
      <t>チュウシャジョウ</t>
    </rPh>
    <rPh sb="40" eb="42">
      <t>シセツ</t>
    </rPh>
    <rPh sb="46" eb="48">
      <t>ジュヨウ</t>
    </rPh>
    <rPh sb="49" eb="50">
      <t>オオ</t>
    </rPh>
    <rPh sb="53" eb="55">
      <t>ハンダン</t>
    </rPh>
    <phoneticPr fontId="15"/>
  </si>
  <si>
    <t>①収益的収支比率が100％を大きく下回っておりますが、地方債の償還が完了する平成37年度以降は大幅に改善する見込みです。
②他会計補助金比率、③駐車台数一台あたりの他会計補助金額については、全国平均及び類似施設平均を下回っており、他会計への依存度は低いと判断されます。
④売上高GOP比率については、全国平均及び類似施設平均を大きく上回っており、施設の営業に関する収益性は高いと判断できます。
⑤EBITDAについては、経年比較において減少傾向にありますが、地方債の償還が完了する平成37年度以降は大幅に改善する見込みです。</t>
    <rPh sb="1" eb="4">
      <t>シュウエキテキ</t>
    </rPh>
    <rPh sb="4" eb="6">
      <t>シュウシ</t>
    </rPh>
    <rPh sb="6" eb="8">
      <t>ヒリツ</t>
    </rPh>
    <rPh sb="14" eb="15">
      <t>オオ</t>
    </rPh>
    <rPh sb="17" eb="18">
      <t>シタ</t>
    </rPh>
    <rPh sb="18" eb="19">
      <t>マワ</t>
    </rPh>
    <rPh sb="27" eb="30">
      <t>チホウサイ</t>
    </rPh>
    <rPh sb="31" eb="33">
      <t>ショウカン</t>
    </rPh>
    <rPh sb="34" eb="36">
      <t>カンリョウ</t>
    </rPh>
    <rPh sb="38" eb="40">
      <t>ヘイセイ</t>
    </rPh>
    <rPh sb="42" eb="44">
      <t>ネンド</t>
    </rPh>
    <rPh sb="44" eb="46">
      <t>イコウ</t>
    </rPh>
    <rPh sb="47" eb="49">
      <t>オオハバ</t>
    </rPh>
    <rPh sb="50" eb="52">
      <t>カイゼン</t>
    </rPh>
    <rPh sb="54" eb="56">
      <t>ミコ</t>
    </rPh>
    <rPh sb="124" eb="125">
      <t>ヒク</t>
    </rPh>
    <rPh sb="127" eb="129">
      <t>ハンダン</t>
    </rPh>
    <rPh sb="150" eb="152">
      <t>ゼンコク</t>
    </rPh>
    <rPh sb="152" eb="154">
      <t>ヘイキン</t>
    </rPh>
    <rPh sb="154" eb="155">
      <t>オヨ</t>
    </rPh>
    <rPh sb="210" eb="212">
      <t>ケイネン</t>
    </rPh>
    <rPh sb="212" eb="214">
      <t>ヒカク</t>
    </rPh>
    <rPh sb="218" eb="220">
      <t>ゲンショウ</t>
    </rPh>
    <rPh sb="220" eb="222">
      <t>ケイコウ</t>
    </rPh>
    <rPh sb="229" eb="232">
      <t>チホウサイ</t>
    </rPh>
    <rPh sb="233" eb="235">
      <t>ショウカン</t>
    </rPh>
    <rPh sb="236" eb="238">
      <t>カンリョウ</t>
    </rPh>
    <rPh sb="240" eb="242">
      <t>ヘイセイ</t>
    </rPh>
    <rPh sb="244" eb="246">
      <t>ネンド</t>
    </rPh>
    <rPh sb="246" eb="248">
      <t>イコウ</t>
    </rPh>
    <rPh sb="249" eb="251">
      <t>オオハバ</t>
    </rPh>
    <rPh sb="252" eb="254">
      <t>カイゼン</t>
    </rPh>
    <rPh sb="256" eb="258">
      <t>ミコ</t>
    </rPh>
    <phoneticPr fontId="15"/>
  </si>
  <si>
    <t>当施設については、川口駅周辺の駐車場不足に起因する道路機能の低下を解消し、交通の円滑化と健全な都市機能の更新を目的として、平成１８年度に設置されたものであります。
収益等の状況については、料金収入に対して地方債の償還金が非常に大きく、収益的収支比率においては赤字の状態が続いております。
しかしながら、稼働率は高い水準であり、駐車場施設としての需要は大きいと判断できます。
計画どおり償還が進んでおり、平成３７年度には償還が完了する予定であるため、それ以降は収益等の状況は改善し、健全な経営状態となることが見込まれます。</t>
    <rPh sb="0" eb="1">
      <t>トウ</t>
    </rPh>
    <rPh sb="1" eb="3">
      <t>シセツ</t>
    </rPh>
    <rPh sb="9" eb="12">
      <t>カワグチエキ</t>
    </rPh>
    <rPh sb="12" eb="14">
      <t>シュウヘン</t>
    </rPh>
    <rPh sb="15" eb="18">
      <t>チュウシャジョウ</t>
    </rPh>
    <rPh sb="18" eb="20">
      <t>ブソク</t>
    </rPh>
    <rPh sb="21" eb="23">
      <t>キイン</t>
    </rPh>
    <rPh sb="25" eb="27">
      <t>ドウロ</t>
    </rPh>
    <rPh sb="27" eb="29">
      <t>キノウ</t>
    </rPh>
    <rPh sb="30" eb="32">
      <t>テイカ</t>
    </rPh>
    <rPh sb="33" eb="35">
      <t>カイショウ</t>
    </rPh>
    <rPh sb="37" eb="39">
      <t>コウツウ</t>
    </rPh>
    <rPh sb="40" eb="43">
      <t>エンカツカ</t>
    </rPh>
    <rPh sb="44" eb="46">
      <t>ケンゼン</t>
    </rPh>
    <rPh sb="47" eb="49">
      <t>トシ</t>
    </rPh>
    <rPh sb="49" eb="51">
      <t>キノウ</t>
    </rPh>
    <rPh sb="52" eb="54">
      <t>コウシン</t>
    </rPh>
    <rPh sb="55" eb="57">
      <t>モクテキ</t>
    </rPh>
    <rPh sb="61" eb="63">
      <t>ヘイセイ</t>
    </rPh>
    <rPh sb="65" eb="67">
      <t>ネンド</t>
    </rPh>
    <rPh sb="68" eb="70">
      <t>セッチ</t>
    </rPh>
    <rPh sb="82" eb="85">
      <t>シュウエキトウ</t>
    </rPh>
    <rPh sb="86" eb="88">
      <t>ジョウキョウ</t>
    </rPh>
    <rPh sb="94" eb="96">
      <t>リョウキン</t>
    </rPh>
    <rPh sb="96" eb="98">
      <t>シュウニュウ</t>
    </rPh>
    <rPh sb="99" eb="100">
      <t>タイ</t>
    </rPh>
    <rPh sb="102" eb="105">
      <t>チホウサイ</t>
    </rPh>
    <rPh sb="106" eb="108">
      <t>ショウカン</t>
    </rPh>
    <rPh sb="108" eb="109">
      <t>キン</t>
    </rPh>
    <rPh sb="110" eb="112">
      <t>ヒジョウ</t>
    </rPh>
    <rPh sb="113" eb="114">
      <t>オオ</t>
    </rPh>
    <rPh sb="117" eb="120">
      <t>シュウエキテキ</t>
    </rPh>
    <rPh sb="120" eb="122">
      <t>シュウシ</t>
    </rPh>
    <rPh sb="122" eb="124">
      <t>ヒリツ</t>
    </rPh>
    <rPh sb="129" eb="131">
      <t>アカジ</t>
    </rPh>
    <rPh sb="132" eb="134">
      <t>ジョウタイ</t>
    </rPh>
    <rPh sb="135" eb="136">
      <t>ツヅ</t>
    </rPh>
    <rPh sb="151" eb="153">
      <t>カドウ</t>
    </rPh>
    <rPh sb="153" eb="154">
      <t>リツ</t>
    </rPh>
    <rPh sb="155" eb="156">
      <t>タカ</t>
    </rPh>
    <rPh sb="157" eb="159">
      <t>スイジュン</t>
    </rPh>
    <rPh sb="163" eb="166">
      <t>チュウシャジョウ</t>
    </rPh>
    <rPh sb="166" eb="168">
      <t>シセツ</t>
    </rPh>
    <rPh sb="172" eb="174">
      <t>ジュヨウ</t>
    </rPh>
    <rPh sb="175" eb="176">
      <t>オオ</t>
    </rPh>
    <rPh sb="179" eb="181">
      <t>ハンダン</t>
    </rPh>
    <rPh sb="187" eb="189">
      <t>ケイカク</t>
    </rPh>
    <rPh sb="192" eb="194">
      <t>ショウカン</t>
    </rPh>
    <rPh sb="195" eb="196">
      <t>スス</t>
    </rPh>
    <rPh sb="201" eb="203">
      <t>ヘイセイ</t>
    </rPh>
    <rPh sb="205" eb="207">
      <t>ネンド</t>
    </rPh>
    <rPh sb="209" eb="211">
      <t>ショウカン</t>
    </rPh>
    <rPh sb="212" eb="214">
      <t>カンリョウ</t>
    </rPh>
    <rPh sb="216" eb="218">
      <t>ヨテイ</t>
    </rPh>
    <rPh sb="226" eb="228">
      <t>イコウ</t>
    </rPh>
    <rPh sb="229" eb="231">
      <t>シュウエキ</t>
    </rPh>
    <rPh sb="231" eb="232">
      <t>トウ</t>
    </rPh>
    <rPh sb="233" eb="235">
      <t>ジョウキョウ</t>
    </rPh>
    <rPh sb="236" eb="238">
      <t>カイゼン</t>
    </rPh>
    <rPh sb="240" eb="242">
      <t>ケンゼン</t>
    </rPh>
    <rPh sb="243" eb="245">
      <t>ケイエイ</t>
    </rPh>
    <rPh sb="245" eb="247">
      <t>ジョウタイ</t>
    </rPh>
    <rPh sb="253" eb="255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</si>
</sst>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57.2</c:v>
                </c:pt>
                <c:pt idx="1">
                  <c:v>56.9</c:v>
                </c:pt>
                <c:pt idx="2">
                  <c:v>55.7</c:v>
                </c:pt>
                <c:pt idx="3">
                  <c:v>55.7</c:v>
                </c:pt>
                <c:pt idx="4">
                  <c:v>56.9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B5-43BF-9C51-D8F96AD5E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75872"/>
        <c:axId val="9498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120.7</c:v>
                </c:pt>
                <c:pt idx="1">
                  <c:v>135.30000000000001</c:v>
                </c:pt>
                <c:pt idx="2">
                  <c:v>133.5</c:v>
                </c:pt>
                <c:pt idx="3">
                  <c:v>136.30000000000001</c:v>
                </c:pt>
                <c:pt idx="4">
                  <c:v>130.9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5-43BF-9C51-D8F96AD5E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75872"/>
        <c:axId val="94982144"/>
      </c:lineChart>
      <c:dateAx>
        <c:axId val="9497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82144"/>
        <c:crosses val="autoZero"/>
        <c:auto val="1"/>
        <c:lblOffset val="100"/>
        <c:baseTimeUnit val="years"/>
      </c:dateAx>
      <c:valAx>
        <c:axId val="9498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975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1010.6</c:v>
                </c:pt>
                <c:pt idx="1">
                  <c:v>932.2</c:v>
                </c:pt>
                <c:pt idx="2">
                  <c:v>828.9</c:v>
                </c:pt>
                <c:pt idx="3">
                  <c:v>780.7</c:v>
                </c:pt>
                <c:pt idx="4">
                  <c:v>648.20000000000005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31-4D02-A3E5-3F1E5E911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15680"/>
        <c:axId val="9702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192.7</c:v>
                </c:pt>
                <c:pt idx="1">
                  <c:v>141.9</c:v>
                </c:pt>
                <c:pt idx="2">
                  <c:v>181.6</c:v>
                </c:pt>
                <c:pt idx="3">
                  <c:v>148.9</c:v>
                </c:pt>
                <c:pt idx="4">
                  <c:v>135.30000000000001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31-4D02-A3E5-3F1E5E911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15680"/>
        <c:axId val="97021952"/>
      </c:lineChart>
      <c:dateAx>
        <c:axId val="9701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21952"/>
        <c:crosses val="autoZero"/>
        <c:auto val="1"/>
        <c:lblOffset val="100"/>
        <c:baseTimeUnit val="years"/>
      </c:dateAx>
      <c:valAx>
        <c:axId val="9702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015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7-4A10-8EDC-E77993DD0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13024"/>
        <c:axId val="9811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87-4A10-8EDC-E77993DD0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13024"/>
        <c:axId val="98114944"/>
      </c:lineChart>
      <c:dateAx>
        <c:axId val="9811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14944"/>
        <c:crosses val="autoZero"/>
        <c:auto val="1"/>
        <c:lblOffset val="100"/>
        <c:baseTimeUnit val="years"/>
      </c:dateAx>
      <c:valAx>
        <c:axId val="9811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113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2A-4D6F-A999-548A49B39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62560"/>
        <c:axId val="9816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2A-4D6F-A999-548A49B39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62560"/>
        <c:axId val="98164736"/>
      </c:lineChart>
      <c:dateAx>
        <c:axId val="9816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64736"/>
        <c:crosses val="autoZero"/>
        <c:auto val="1"/>
        <c:lblOffset val="100"/>
        <c:baseTimeUnit val="years"/>
      </c:dateAx>
      <c:valAx>
        <c:axId val="9816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162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2.4</c:v>
                </c:pt>
                <c:pt idx="1">
                  <c:v>2.6</c:v>
                </c:pt>
                <c:pt idx="2">
                  <c:v>2.6</c:v>
                </c:pt>
                <c:pt idx="3">
                  <c:v>2.9</c:v>
                </c:pt>
                <c:pt idx="4">
                  <c:v>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BE-4E77-AB6B-F90AA82E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98272"/>
        <c:axId val="9820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7.6</c:v>
                </c:pt>
                <c:pt idx="2">
                  <c:v>7.1</c:v>
                </c:pt>
                <c:pt idx="3">
                  <c:v>5.5</c:v>
                </c:pt>
                <c:pt idx="4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BE-4E77-AB6B-F90AA82E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98272"/>
        <c:axId val="98200192"/>
      </c:lineChart>
      <c:dateAx>
        <c:axId val="9819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00192"/>
        <c:crosses val="autoZero"/>
        <c:auto val="1"/>
        <c:lblOffset val="100"/>
        <c:baseTimeUnit val="years"/>
      </c:dateAx>
      <c:valAx>
        <c:axId val="9820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198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24</c:v>
                </c:pt>
                <c:pt idx="1">
                  <c:v>27</c:v>
                </c:pt>
                <c:pt idx="2">
                  <c:v>27</c:v>
                </c:pt>
                <c:pt idx="3">
                  <c:v>30</c:v>
                </c:pt>
                <c:pt idx="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F9-49B5-97C2-64BD98165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99712"/>
        <c:axId val="9930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143</c:v>
                </c:pt>
                <c:pt idx="1">
                  <c:v>79</c:v>
                </c:pt>
                <c:pt idx="2">
                  <c:v>56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F9-49B5-97C2-64BD98165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99712"/>
        <c:axId val="99301632"/>
      </c:lineChart>
      <c:dateAx>
        <c:axId val="9929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01632"/>
        <c:crosses val="autoZero"/>
        <c:auto val="1"/>
        <c:lblOffset val="100"/>
        <c:baseTimeUnit val="years"/>
      </c:dateAx>
      <c:valAx>
        <c:axId val="9930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9299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244</c:v>
                </c:pt>
                <c:pt idx="1">
                  <c:v>239.9</c:v>
                </c:pt>
                <c:pt idx="2">
                  <c:v>239.1</c:v>
                </c:pt>
                <c:pt idx="3">
                  <c:v>239.1</c:v>
                </c:pt>
                <c:pt idx="4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FC-4431-BCC5-9E4EB3213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48480"/>
        <c:axId val="9935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172.8</c:v>
                </c:pt>
                <c:pt idx="1">
                  <c:v>167.7</c:v>
                </c:pt>
                <c:pt idx="2">
                  <c:v>169.3</c:v>
                </c:pt>
                <c:pt idx="3">
                  <c:v>166.6</c:v>
                </c:pt>
                <c:pt idx="4">
                  <c:v>227.1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FC-4431-BCC5-9E4EB3213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48480"/>
        <c:axId val="99350400"/>
      </c:lineChart>
      <c:dateAx>
        <c:axId val="9934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50400"/>
        <c:crosses val="autoZero"/>
        <c:auto val="1"/>
        <c:lblOffset val="100"/>
        <c:baseTimeUnit val="years"/>
      </c:dateAx>
      <c:valAx>
        <c:axId val="9935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348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67.3</c:v>
                </c:pt>
                <c:pt idx="2">
                  <c:v>69.2</c:v>
                </c:pt>
                <c:pt idx="3">
                  <c:v>68.5</c:v>
                </c:pt>
                <c:pt idx="4">
                  <c:v>69.599999999999994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D3-4F40-A73F-B975A3A09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74304"/>
        <c:axId val="9468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11.2</c:v>
                </c:pt>
                <c:pt idx="2">
                  <c:v>8</c:v>
                </c:pt>
                <c:pt idx="3">
                  <c:v>13.7</c:v>
                </c:pt>
                <c:pt idx="4">
                  <c:v>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D3-4F40-A73F-B975A3A09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74304"/>
        <c:axId val="94680576"/>
      </c:lineChart>
      <c:dateAx>
        <c:axId val="9467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80576"/>
        <c:crosses val="autoZero"/>
        <c:auto val="1"/>
        <c:lblOffset val="100"/>
        <c:baseTimeUnit val="years"/>
      </c:dateAx>
      <c:valAx>
        <c:axId val="9468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674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18569</c:v>
                </c:pt>
                <c:pt idx="1">
                  <c:v>16256</c:v>
                </c:pt>
                <c:pt idx="2">
                  <c:v>14387</c:v>
                </c:pt>
                <c:pt idx="3">
                  <c:v>12059</c:v>
                </c:pt>
                <c:pt idx="4">
                  <c:v>10205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A2-4BAE-BA1E-7F4328416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9840"/>
        <c:axId val="9938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19003</c:v>
                </c:pt>
                <c:pt idx="1">
                  <c:v>19615</c:v>
                </c:pt>
                <c:pt idx="2">
                  <c:v>21116</c:v>
                </c:pt>
                <c:pt idx="3">
                  <c:v>20714</c:v>
                </c:pt>
                <c:pt idx="4">
                  <c:v>16622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A2-4BAE-BA1E-7F4328416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79840"/>
        <c:axId val="99386112"/>
      </c:lineChart>
      <c:dateAx>
        <c:axId val="9937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86112"/>
        <c:crosses val="autoZero"/>
        <c:auto val="1"/>
        <c:lblOffset val="100"/>
        <c:baseTimeUnit val="years"/>
      </c:dateAx>
      <c:valAx>
        <c:axId val="9938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9379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HB1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3" t="str">
        <f>データ!H6&amp;"　"&amp;データ!I6</f>
        <v>埼玉県川口市　川口駅南地下公共駐車場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26" t="s">
        <v>1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8"/>
      <c r="AQ7" s="126" t="s">
        <v>2</v>
      </c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8"/>
      <c r="CF7" s="126" t="s">
        <v>3</v>
      </c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8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9" t="s">
        <v>5</v>
      </c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29" t="s">
        <v>6</v>
      </c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  <c r="IW7" s="129"/>
      <c r="IX7" s="129"/>
      <c r="IY7" s="129"/>
      <c r="IZ7" s="129"/>
      <c r="JA7" s="129"/>
      <c r="JB7" s="129"/>
      <c r="JC7" s="129"/>
      <c r="JD7" s="129"/>
      <c r="JE7" s="129"/>
      <c r="JF7" s="129"/>
      <c r="JG7" s="129"/>
      <c r="JH7" s="129"/>
      <c r="JI7" s="129"/>
      <c r="JJ7" s="129"/>
      <c r="JK7" s="129"/>
      <c r="JL7" s="129"/>
      <c r="JM7" s="129"/>
      <c r="JN7" s="129"/>
      <c r="JO7" s="129"/>
      <c r="JP7" s="129"/>
      <c r="JQ7" s="129" t="s">
        <v>7</v>
      </c>
      <c r="JR7" s="129"/>
      <c r="JS7" s="129"/>
      <c r="JT7" s="129"/>
      <c r="JU7" s="129"/>
      <c r="JV7" s="129"/>
      <c r="JW7" s="129"/>
      <c r="JX7" s="129"/>
      <c r="JY7" s="129"/>
      <c r="JZ7" s="129"/>
      <c r="KA7" s="129"/>
      <c r="KB7" s="129"/>
      <c r="KC7" s="129"/>
      <c r="KD7" s="129"/>
      <c r="KE7" s="129"/>
      <c r="KF7" s="129"/>
      <c r="KG7" s="129"/>
      <c r="KH7" s="129"/>
      <c r="KI7" s="129"/>
      <c r="KJ7" s="129"/>
      <c r="KK7" s="129"/>
      <c r="KL7" s="129"/>
      <c r="KM7" s="129"/>
      <c r="KN7" s="129"/>
      <c r="KO7" s="129"/>
      <c r="KP7" s="129"/>
      <c r="KQ7" s="129"/>
      <c r="KR7" s="129"/>
      <c r="KS7" s="129"/>
      <c r="KT7" s="129"/>
      <c r="KU7" s="129"/>
      <c r="KV7" s="129"/>
      <c r="KW7" s="129"/>
      <c r="KX7" s="129"/>
      <c r="KY7" s="129"/>
      <c r="KZ7" s="129"/>
      <c r="LA7" s="129"/>
      <c r="LB7" s="129"/>
      <c r="LC7" s="129"/>
      <c r="LD7" s="129"/>
      <c r="LE7" s="129"/>
      <c r="LF7" s="129"/>
      <c r="LG7" s="129"/>
      <c r="LH7" s="129"/>
      <c r="LI7" s="129"/>
      <c r="LJ7" s="129" t="s">
        <v>8</v>
      </c>
      <c r="LK7" s="129"/>
      <c r="LL7" s="129"/>
      <c r="LM7" s="129"/>
      <c r="LN7" s="129"/>
      <c r="LO7" s="129"/>
      <c r="LP7" s="129"/>
      <c r="LQ7" s="129"/>
      <c r="LR7" s="129"/>
      <c r="LS7" s="129"/>
      <c r="LT7" s="129"/>
      <c r="LU7" s="129"/>
      <c r="LV7" s="129"/>
      <c r="LW7" s="129"/>
      <c r="LX7" s="129"/>
      <c r="LY7" s="129"/>
      <c r="LZ7" s="129"/>
      <c r="MA7" s="129"/>
      <c r="MB7" s="129"/>
      <c r="MC7" s="129"/>
      <c r="MD7" s="129"/>
      <c r="ME7" s="129"/>
      <c r="MF7" s="129"/>
      <c r="MG7" s="129"/>
      <c r="MH7" s="129"/>
      <c r="MI7" s="129"/>
      <c r="MJ7" s="129"/>
      <c r="MK7" s="129"/>
      <c r="ML7" s="129"/>
      <c r="MM7" s="129"/>
      <c r="MN7" s="129"/>
      <c r="MO7" s="129"/>
      <c r="MP7" s="129"/>
      <c r="MQ7" s="129"/>
      <c r="MR7" s="129"/>
      <c r="MS7" s="129"/>
      <c r="MT7" s="129"/>
      <c r="MU7" s="129"/>
      <c r="MV7" s="129"/>
      <c r="MW7" s="129"/>
      <c r="MX7" s="129"/>
      <c r="MY7" s="129"/>
      <c r="MZ7" s="129"/>
      <c r="NA7" s="129"/>
      <c r="NB7" s="129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16" t="str">
        <f>データ!J7</f>
        <v>法非適用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8"/>
      <c r="AQ8" s="116" t="str">
        <f>データ!K7</f>
        <v>駐車場整備事業</v>
      </c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8"/>
      <c r="CF8" s="116" t="str">
        <f>データ!L7</f>
        <v>-</v>
      </c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8"/>
      <c r="DU8" s="120" t="str">
        <f>データ!M7</f>
        <v>Ａ２Ｂ２</v>
      </c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 t="str">
        <f>データ!N7</f>
        <v>非設置</v>
      </c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0" t="str">
        <f>データ!S7</f>
        <v>公共施設</v>
      </c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 t="str">
        <f>データ!T7</f>
        <v>有</v>
      </c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19">
        <f>データ!U7</f>
        <v>9174</v>
      </c>
      <c r="LK8" s="119"/>
      <c r="LL8" s="119"/>
      <c r="LM8" s="119"/>
      <c r="LN8" s="119"/>
      <c r="LO8" s="119"/>
      <c r="LP8" s="119"/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19"/>
      <c r="ML8" s="119"/>
      <c r="MM8" s="119"/>
      <c r="MN8" s="119"/>
      <c r="MO8" s="119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3"/>
      <c r="ND8" s="124" t="s">
        <v>10</v>
      </c>
      <c r="NE8" s="125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26" t="s">
        <v>12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8"/>
      <c r="AQ9" s="126" t="s">
        <v>13</v>
      </c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8"/>
      <c r="CF9" s="126" t="s">
        <v>14</v>
      </c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8"/>
      <c r="DU9" s="129" t="s">
        <v>15</v>
      </c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29" t="s">
        <v>16</v>
      </c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  <c r="IW9" s="129"/>
      <c r="IX9" s="129"/>
      <c r="IY9" s="129"/>
      <c r="IZ9" s="129"/>
      <c r="JA9" s="129"/>
      <c r="JB9" s="129"/>
      <c r="JC9" s="129"/>
      <c r="JD9" s="129"/>
      <c r="JE9" s="129"/>
      <c r="JF9" s="129"/>
      <c r="JG9" s="129"/>
      <c r="JH9" s="129"/>
      <c r="JI9" s="129"/>
      <c r="JJ9" s="129"/>
      <c r="JK9" s="129"/>
      <c r="JL9" s="129"/>
      <c r="JM9" s="129"/>
      <c r="JN9" s="129"/>
      <c r="JO9" s="129"/>
      <c r="JP9" s="129"/>
      <c r="JQ9" s="129" t="s">
        <v>17</v>
      </c>
      <c r="JR9" s="129"/>
      <c r="JS9" s="129"/>
      <c r="JT9" s="129"/>
      <c r="JU9" s="129"/>
      <c r="JV9" s="129"/>
      <c r="JW9" s="129"/>
      <c r="JX9" s="129"/>
      <c r="JY9" s="129"/>
      <c r="JZ9" s="129"/>
      <c r="KA9" s="129"/>
      <c r="KB9" s="129"/>
      <c r="KC9" s="129"/>
      <c r="KD9" s="129"/>
      <c r="KE9" s="129"/>
      <c r="KF9" s="129"/>
      <c r="KG9" s="129"/>
      <c r="KH9" s="129"/>
      <c r="KI9" s="129"/>
      <c r="KJ9" s="129"/>
      <c r="KK9" s="129"/>
      <c r="KL9" s="129"/>
      <c r="KM9" s="129"/>
      <c r="KN9" s="129"/>
      <c r="KO9" s="129"/>
      <c r="KP9" s="129"/>
      <c r="KQ9" s="129"/>
      <c r="KR9" s="129"/>
      <c r="KS9" s="129"/>
      <c r="KT9" s="129"/>
      <c r="KU9" s="129"/>
      <c r="KV9" s="129"/>
      <c r="KW9" s="129"/>
      <c r="KX9" s="129"/>
      <c r="KY9" s="129"/>
      <c r="KZ9" s="129"/>
      <c r="LA9" s="129"/>
      <c r="LB9" s="129"/>
      <c r="LC9" s="129"/>
      <c r="LD9" s="129"/>
      <c r="LE9" s="129"/>
      <c r="LF9" s="129"/>
      <c r="LG9" s="129"/>
      <c r="LH9" s="129"/>
      <c r="LI9" s="129"/>
      <c r="LJ9" s="129" t="s">
        <v>18</v>
      </c>
      <c r="LK9" s="129"/>
      <c r="LL9" s="129"/>
      <c r="LM9" s="129"/>
      <c r="LN9" s="129"/>
      <c r="LO9" s="129"/>
      <c r="LP9" s="129"/>
      <c r="LQ9" s="129"/>
      <c r="LR9" s="129"/>
      <c r="LS9" s="129"/>
      <c r="LT9" s="129"/>
      <c r="LU9" s="129"/>
      <c r="LV9" s="129"/>
      <c r="LW9" s="129"/>
      <c r="LX9" s="129"/>
      <c r="LY9" s="129"/>
      <c r="LZ9" s="129"/>
      <c r="MA9" s="129"/>
      <c r="MB9" s="129"/>
      <c r="MC9" s="129"/>
      <c r="MD9" s="129"/>
      <c r="ME9" s="129"/>
      <c r="MF9" s="129"/>
      <c r="MG9" s="129"/>
      <c r="MH9" s="129"/>
      <c r="MI9" s="129"/>
      <c r="MJ9" s="129"/>
      <c r="MK9" s="129"/>
      <c r="ML9" s="129"/>
      <c r="MM9" s="129"/>
      <c r="MN9" s="129"/>
      <c r="MO9" s="129"/>
      <c r="MP9" s="129"/>
      <c r="MQ9" s="129"/>
      <c r="MR9" s="129"/>
      <c r="MS9" s="129"/>
      <c r="MT9" s="129"/>
      <c r="MU9" s="129"/>
      <c r="MV9" s="129"/>
      <c r="MW9" s="129"/>
      <c r="MX9" s="129"/>
      <c r="MY9" s="129"/>
      <c r="MZ9" s="129"/>
      <c r="NA9" s="129"/>
      <c r="NB9" s="129"/>
      <c r="NC9" s="3"/>
      <c r="ND9" s="130" t="s">
        <v>19</v>
      </c>
      <c r="NE9" s="131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0" t="str">
        <f>データ!O7</f>
        <v>該当数値なし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2"/>
      <c r="AQ10" s="113" t="s">
        <v>135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 t="str">
        <f>データ!Q7</f>
        <v>地下式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119">
        <f>データ!R7</f>
        <v>12</v>
      </c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19">
        <f>データ!V7</f>
        <v>248</v>
      </c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>
        <f>データ!W7</f>
        <v>400</v>
      </c>
      <c r="JR10" s="119"/>
      <c r="JS10" s="119"/>
      <c r="JT10" s="119"/>
      <c r="JU10" s="119"/>
      <c r="JV10" s="119"/>
      <c r="JW10" s="119"/>
      <c r="JX10" s="119"/>
      <c r="JY10" s="119"/>
      <c r="JZ10" s="119"/>
      <c r="KA10" s="119"/>
      <c r="KB10" s="119"/>
      <c r="KC10" s="119"/>
      <c r="KD10" s="119"/>
      <c r="KE10" s="119"/>
      <c r="KF10" s="119"/>
      <c r="KG10" s="119"/>
      <c r="KH10" s="119"/>
      <c r="KI10" s="119"/>
      <c r="KJ10" s="119"/>
      <c r="KK10" s="119"/>
      <c r="KL10" s="119"/>
      <c r="KM10" s="119"/>
      <c r="KN10" s="119"/>
      <c r="KO10" s="119"/>
      <c r="KP10" s="119"/>
      <c r="KQ10" s="119"/>
      <c r="KR10" s="119"/>
      <c r="KS10" s="119"/>
      <c r="KT10" s="119"/>
      <c r="KU10" s="119"/>
      <c r="KV10" s="119"/>
      <c r="KW10" s="119"/>
      <c r="KX10" s="119"/>
      <c r="KY10" s="119"/>
      <c r="KZ10" s="119"/>
      <c r="LA10" s="119"/>
      <c r="LB10" s="119"/>
      <c r="LC10" s="119"/>
      <c r="LD10" s="119"/>
      <c r="LE10" s="119"/>
      <c r="LF10" s="119"/>
      <c r="LG10" s="119"/>
      <c r="LH10" s="119"/>
      <c r="LI10" s="119"/>
      <c r="LJ10" s="120" t="str">
        <f>データ!X7</f>
        <v>導入なし</v>
      </c>
      <c r="LK10" s="120"/>
      <c r="LL10" s="120"/>
      <c r="LM10" s="120"/>
      <c r="LN10" s="120"/>
      <c r="LO10" s="120"/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2"/>
      <c r="ND10" s="121" t="s">
        <v>21</v>
      </c>
      <c r="NE10" s="109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2" t="s">
        <v>23</v>
      </c>
      <c r="NE11" s="122"/>
      <c r="NF11" s="122"/>
      <c r="NG11" s="122"/>
      <c r="NH11" s="122"/>
      <c r="NI11" s="122"/>
      <c r="NJ11" s="122"/>
      <c r="NK11" s="122"/>
      <c r="NL11" s="122"/>
      <c r="NM11" s="122"/>
      <c r="NN11" s="122"/>
      <c r="NO11" s="122"/>
      <c r="NP11" s="122"/>
      <c r="NQ11" s="122"/>
      <c r="NR11" s="122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2"/>
      <c r="NE12" s="122"/>
      <c r="NF12" s="122"/>
      <c r="NG12" s="122"/>
      <c r="NH12" s="122"/>
      <c r="NI12" s="122"/>
      <c r="NJ12" s="122"/>
      <c r="NK12" s="122"/>
      <c r="NL12" s="122"/>
      <c r="NM12" s="122"/>
      <c r="NN12" s="122"/>
      <c r="NO12" s="122"/>
      <c r="NP12" s="122"/>
      <c r="NQ12" s="122"/>
      <c r="NR12" s="122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3"/>
      <c r="NE13" s="123"/>
      <c r="NF13" s="123"/>
      <c r="NG13" s="123"/>
      <c r="NH13" s="123"/>
      <c r="NI13" s="123"/>
      <c r="NJ13" s="123"/>
      <c r="NK13" s="123"/>
      <c r="NL13" s="123"/>
      <c r="NM13" s="123"/>
      <c r="NN13" s="123"/>
      <c r="NO13" s="123"/>
      <c r="NP13" s="123"/>
      <c r="NQ13" s="123"/>
      <c r="NR13" s="123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146" t="s">
        <v>147</v>
      </c>
      <c r="NE15" s="147"/>
      <c r="NF15" s="147"/>
      <c r="NG15" s="147"/>
      <c r="NH15" s="147"/>
      <c r="NI15" s="147"/>
      <c r="NJ15" s="147"/>
      <c r="NK15" s="147"/>
      <c r="NL15" s="147"/>
      <c r="NM15" s="147"/>
      <c r="NN15" s="147"/>
      <c r="NO15" s="147"/>
      <c r="NP15" s="147"/>
      <c r="NQ15" s="147"/>
      <c r="NR15" s="148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6"/>
      <c r="NE16" s="147"/>
      <c r="NF16" s="147"/>
      <c r="NG16" s="147"/>
      <c r="NH16" s="147"/>
      <c r="NI16" s="147"/>
      <c r="NJ16" s="147"/>
      <c r="NK16" s="147"/>
      <c r="NL16" s="147"/>
      <c r="NM16" s="147"/>
      <c r="NN16" s="147"/>
      <c r="NO16" s="147"/>
      <c r="NP16" s="147"/>
      <c r="NQ16" s="147"/>
      <c r="NR16" s="148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6"/>
      <c r="NE17" s="147"/>
      <c r="NF17" s="147"/>
      <c r="NG17" s="147"/>
      <c r="NH17" s="147"/>
      <c r="NI17" s="147"/>
      <c r="NJ17" s="147"/>
      <c r="NK17" s="147"/>
      <c r="NL17" s="147"/>
      <c r="NM17" s="147"/>
      <c r="NN17" s="147"/>
      <c r="NO17" s="147"/>
      <c r="NP17" s="147"/>
      <c r="NQ17" s="147"/>
      <c r="NR17" s="148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6"/>
      <c r="NE18" s="147"/>
      <c r="NF18" s="147"/>
      <c r="NG18" s="147"/>
      <c r="NH18" s="147"/>
      <c r="NI18" s="147"/>
      <c r="NJ18" s="147"/>
      <c r="NK18" s="147"/>
      <c r="NL18" s="147"/>
      <c r="NM18" s="147"/>
      <c r="NN18" s="147"/>
      <c r="NO18" s="147"/>
      <c r="NP18" s="147"/>
      <c r="NQ18" s="147"/>
      <c r="NR18" s="148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6"/>
      <c r="NE19" s="147"/>
      <c r="NF19" s="147"/>
      <c r="NG19" s="147"/>
      <c r="NH19" s="147"/>
      <c r="NI19" s="147"/>
      <c r="NJ19" s="147"/>
      <c r="NK19" s="147"/>
      <c r="NL19" s="147"/>
      <c r="NM19" s="147"/>
      <c r="NN19" s="147"/>
      <c r="NO19" s="147"/>
      <c r="NP19" s="147"/>
      <c r="NQ19" s="147"/>
      <c r="NR19" s="148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6"/>
      <c r="NE20" s="147"/>
      <c r="NF20" s="147"/>
      <c r="NG20" s="147"/>
      <c r="NH20" s="147"/>
      <c r="NI20" s="147"/>
      <c r="NJ20" s="147"/>
      <c r="NK20" s="147"/>
      <c r="NL20" s="147"/>
      <c r="NM20" s="147"/>
      <c r="NN20" s="147"/>
      <c r="NO20" s="147"/>
      <c r="NP20" s="147"/>
      <c r="NQ20" s="147"/>
      <c r="NR20" s="148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6"/>
      <c r="NE21" s="147"/>
      <c r="NF21" s="147"/>
      <c r="NG21" s="147"/>
      <c r="NH21" s="147"/>
      <c r="NI21" s="147"/>
      <c r="NJ21" s="147"/>
      <c r="NK21" s="147"/>
      <c r="NL21" s="147"/>
      <c r="NM21" s="147"/>
      <c r="NN21" s="147"/>
      <c r="NO21" s="147"/>
      <c r="NP21" s="147"/>
      <c r="NQ21" s="147"/>
      <c r="NR21" s="148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6"/>
      <c r="NE22" s="147"/>
      <c r="NF22" s="147"/>
      <c r="NG22" s="147"/>
      <c r="NH22" s="147"/>
      <c r="NI22" s="147"/>
      <c r="NJ22" s="147"/>
      <c r="NK22" s="147"/>
      <c r="NL22" s="147"/>
      <c r="NM22" s="147"/>
      <c r="NN22" s="147"/>
      <c r="NO22" s="147"/>
      <c r="NP22" s="147"/>
      <c r="NQ22" s="147"/>
      <c r="NR22" s="148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6"/>
      <c r="NE23" s="147"/>
      <c r="NF23" s="147"/>
      <c r="NG23" s="147"/>
      <c r="NH23" s="147"/>
      <c r="NI23" s="147"/>
      <c r="NJ23" s="147"/>
      <c r="NK23" s="147"/>
      <c r="NL23" s="147"/>
      <c r="NM23" s="147"/>
      <c r="NN23" s="147"/>
      <c r="NO23" s="147"/>
      <c r="NP23" s="147"/>
      <c r="NQ23" s="147"/>
      <c r="NR23" s="148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6"/>
      <c r="NE24" s="147"/>
      <c r="NF24" s="147"/>
      <c r="NG24" s="147"/>
      <c r="NH24" s="147"/>
      <c r="NI24" s="147"/>
      <c r="NJ24" s="147"/>
      <c r="NK24" s="147"/>
      <c r="NL24" s="147"/>
      <c r="NM24" s="147"/>
      <c r="NN24" s="147"/>
      <c r="NO24" s="147"/>
      <c r="NP24" s="147"/>
      <c r="NQ24" s="147"/>
      <c r="NR24" s="148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6"/>
      <c r="NE25" s="147"/>
      <c r="NF25" s="147"/>
      <c r="NG25" s="147"/>
      <c r="NH25" s="147"/>
      <c r="NI25" s="147"/>
      <c r="NJ25" s="147"/>
      <c r="NK25" s="147"/>
      <c r="NL25" s="147"/>
      <c r="NM25" s="147"/>
      <c r="NN25" s="147"/>
      <c r="NO25" s="147"/>
      <c r="NP25" s="147"/>
      <c r="NQ25" s="147"/>
      <c r="NR25" s="148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6"/>
      <c r="NE26" s="147"/>
      <c r="NF26" s="147"/>
      <c r="NG26" s="147"/>
      <c r="NH26" s="147"/>
      <c r="NI26" s="147"/>
      <c r="NJ26" s="147"/>
      <c r="NK26" s="147"/>
      <c r="NL26" s="147"/>
      <c r="NM26" s="147"/>
      <c r="NN26" s="147"/>
      <c r="NO26" s="147"/>
      <c r="NP26" s="147"/>
      <c r="NQ26" s="147"/>
      <c r="NR26" s="148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6"/>
      <c r="NE27" s="147"/>
      <c r="NF27" s="147"/>
      <c r="NG27" s="147"/>
      <c r="NH27" s="147"/>
      <c r="NI27" s="147"/>
      <c r="NJ27" s="147"/>
      <c r="NK27" s="147"/>
      <c r="NL27" s="147"/>
      <c r="NM27" s="147"/>
      <c r="NN27" s="147"/>
      <c r="NO27" s="147"/>
      <c r="NP27" s="147"/>
      <c r="NQ27" s="147"/>
      <c r="NR27" s="148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6"/>
      <c r="NE28" s="147"/>
      <c r="NF28" s="147"/>
      <c r="NG28" s="147"/>
      <c r="NH28" s="147"/>
      <c r="NI28" s="147"/>
      <c r="NJ28" s="147"/>
      <c r="NK28" s="147"/>
      <c r="NL28" s="147"/>
      <c r="NM28" s="147"/>
      <c r="NN28" s="147"/>
      <c r="NO28" s="147"/>
      <c r="NP28" s="147"/>
      <c r="NQ28" s="147"/>
      <c r="NR28" s="148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6"/>
      <c r="NE29" s="147"/>
      <c r="NF29" s="147"/>
      <c r="NG29" s="147"/>
      <c r="NH29" s="147"/>
      <c r="NI29" s="147"/>
      <c r="NJ29" s="147"/>
      <c r="NK29" s="147"/>
      <c r="NL29" s="147"/>
      <c r="NM29" s="147"/>
      <c r="NN29" s="147"/>
      <c r="NO29" s="147"/>
      <c r="NP29" s="147"/>
      <c r="NQ29" s="147"/>
      <c r="NR29" s="148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08">
        <f>データ!$B$11</f>
        <v>41275</v>
      </c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>
        <f>データ!$C$11</f>
        <v>41640</v>
      </c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>
        <f>データ!$D$11</f>
        <v>42005</v>
      </c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>
        <f>データ!$E$11</f>
        <v>42370</v>
      </c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>
        <f>データ!$F$11</f>
        <v>42736</v>
      </c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08">
        <f>データ!$B$11</f>
        <v>41275</v>
      </c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>
        <f>データ!$C$11</f>
        <v>41640</v>
      </c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>
        <f>データ!$D$11</f>
        <v>42005</v>
      </c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>
        <f>データ!$E$11</f>
        <v>42370</v>
      </c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>
        <f>データ!$F$11</f>
        <v>42736</v>
      </c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08">
        <f>データ!$B$11</f>
        <v>41275</v>
      </c>
      <c r="JD30" s="108"/>
      <c r="JE30" s="108"/>
      <c r="JF30" s="108"/>
      <c r="JG30" s="108"/>
      <c r="JH30" s="108"/>
      <c r="JI30" s="108"/>
      <c r="JJ30" s="108"/>
      <c r="JK30" s="108"/>
      <c r="JL30" s="108"/>
      <c r="JM30" s="108"/>
      <c r="JN30" s="108"/>
      <c r="JO30" s="108"/>
      <c r="JP30" s="108"/>
      <c r="JQ30" s="108"/>
      <c r="JR30" s="108"/>
      <c r="JS30" s="108"/>
      <c r="JT30" s="108"/>
      <c r="JU30" s="108"/>
      <c r="JV30" s="108">
        <f>データ!$C$11</f>
        <v>41640</v>
      </c>
      <c r="JW30" s="108"/>
      <c r="JX30" s="108"/>
      <c r="JY30" s="108"/>
      <c r="JZ30" s="108"/>
      <c r="KA30" s="108"/>
      <c r="KB30" s="108"/>
      <c r="KC30" s="108"/>
      <c r="KD30" s="108"/>
      <c r="KE30" s="108"/>
      <c r="KF30" s="108"/>
      <c r="KG30" s="108"/>
      <c r="KH30" s="108"/>
      <c r="KI30" s="108"/>
      <c r="KJ30" s="108"/>
      <c r="KK30" s="108"/>
      <c r="KL30" s="108"/>
      <c r="KM30" s="108"/>
      <c r="KN30" s="108"/>
      <c r="KO30" s="108">
        <f>データ!$D$11</f>
        <v>42005</v>
      </c>
      <c r="KP30" s="108"/>
      <c r="KQ30" s="108"/>
      <c r="KR30" s="108"/>
      <c r="KS30" s="108"/>
      <c r="KT30" s="108"/>
      <c r="KU30" s="108"/>
      <c r="KV30" s="108"/>
      <c r="KW30" s="108"/>
      <c r="KX30" s="108"/>
      <c r="KY30" s="108"/>
      <c r="KZ30" s="108"/>
      <c r="LA30" s="108"/>
      <c r="LB30" s="108"/>
      <c r="LC30" s="108"/>
      <c r="LD30" s="108"/>
      <c r="LE30" s="108"/>
      <c r="LF30" s="108"/>
      <c r="LG30" s="108"/>
      <c r="LH30" s="108">
        <f>データ!$E$11</f>
        <v>42370</v>
      </c>
      <c r="LI30" s="108"/>
      <c r="LJ30" s="108"/>
      <c r="LK30" s="108"/>
      <c r="LL30" s="108"/>
      <c r="LM30" s="108"/>
      <c r="LN30" s="108"/>
      <c r="LO30" s="108"/>
      <c r="LP30" s="108"/>
      <c r="LQ30" s="108"/>
      <c r="LR30" s="108"/>
      <c r="LS30" s="108"/>
      <c r="LT30" s="108"/>
      <c r="LU30" s="108"/>
      <c r="LV30" s="108"/>
      <c r="LW30" s="108"/>
      <c r="LX30" s="108"/>
      <c r="LY30" s="108"/>
      <c r="LZ30" s="108"/>
      <c r="MA30" s="108">
        <f>データ!$F$11</f>
        <v>42736</v>
      </c>
      <c r="MB30" s="108"/>
      <c r="MC30" s="108"/>
      <c r="MD30" s="108"/>
      <c r="ME30" s="108"/>
      <c r="MF30" s="108"/>
      <c r="MG30" s="108"/>
      <c r="MH30" s="108"/>
      <c r="MI30" s="108"/>
      <c r="MJ30" s="108"/>
      <c r="MK30" s="108"/>
      <c r="ML30" s="108"/>
      <c r="MM30" s="108"/>
      <c r="MN30" s="108"/>
      <c r="MO30" s="108"/>
      <c r="MP30" s="108"/>
      <c r="MQ30" s="108"/>
      <c r="MR30" s="108"/>
      <c r="MS30" s="108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6"/>
      <c r="NE30" s="147"/>
      <c r="NF30" s="147"/>
      <c r="NG30" s="147"/>
      <c r="NH30" s="147"/>
      <c r="NI30" s="147"/>
      <c r="NJ30" s="147"/>
      <c r="NK30" s="147"/>
      <c r="NL30" s="147"/>
      <c r="NM30" s="147"/>
      <c r="NN30" s="147"/>
      <c r="NO30" s="147"/>
      <c r="NP30" s="147"/>
      <c r="NQ30" s="147"/>
      <c r="NR30" s="148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5" t="s">
        <v>27</v>
      </c>
      <c r="K31" s="106"/>
      <c r="L31" s="106"/>
      <c r="M31" s="106"/>
      <c r="N31" s="106"/>
      <c r="O31" s="106"/>
      <c r="P31" s="106"/>
      <c r="Q31" s="106"/>
      <c r="R31" s="106"/>
      <c r="S31" s="106"/>
      <c r="T31" s="107"/>
      <c r="U31" s="104">
        <f>データ!Y7</f>
        <v>57.2</v>
      </c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>
        <f>データ!Z7</f>
        <v>56.9</v>
      </c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>
        <f>データ!AA7</f>
        <v>55.7</v>
      </c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>
        <f>データ!AB7</f>
        <v>55.7</v>
      </c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>
        <f>データ!AC7</f>
        <v>56.9</v>
      </c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5" t="s">
        <v>27</v>
      </c>
      <c r="EB31" s="106"/>
      <c r="EC31" s="106"/>
      <c r="ED31" s="106"/>
      <c r="EE31" s="106"/>
      <c r="EF31" s="106"/>
      <c r="EG31" s="106"/>
      <c r="EH31" s="106"/>
      <c r="EI31" s="106"/>
      <c r="EJ31" s="106"/>
      <c r="EK31" s="107"/>
      <c r="EL31" s="104">
        <f>データ!AJ7</f>
        <v>2.4</v>
      </c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>
        <f>データ!AK7</f>
        <v>2.6</v>
      </c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>
        <f>データ!AL7</f>
        <v>2.6</v>
      </c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>
        <f>データ!AM7</f>
        <v>2.9</v>
      </c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>
        <f>データ!AN7</f>
        <v>2.8</v>
      </c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5" t="s">
        <v>27</v>
      </c>
      <c r="IS31" s="106"/>
      <c r="IT31" s="106"/>
      <c r="IU31" s="106"/>
      <c r="IV31" s="106"/>
      <c r="IW31" s="106"/>
      <c r="IX31" s="106"/>
      <c r="IY31" s="106"/>
      <c r="IZ31" s="106"/>
      <c r="JA31" s="106"/>
      <c r="JB31" s="107"/>
      <c r="JC31" s="80">
        <f>データ!DK7</f>
        <v>244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239.9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239.1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239.1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244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5" t="s">
        <v>29</v>
      </c>
      <c r="K32" s="106"/>
      <c r="L32" s="106"/>
      <c r="M32" s="106"/>
      <c r="N32" s="106"/>
      <c r="O32" s="106"/>
      <c r="P32" s="106"/>
      <c r="Q32" s="106"/>
      <c r="R32" s="106"/>
      <c r="S32" s="106"/>
      <c r="T32" s="107"/>
      <c r="U32" s="104">
        <f>データ!AD7</f>
        <v>120.7</v>
      </c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>
        <f>データ!AE7</f>
        <v>135.30000000000001</v>
      </c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>
        <f>データ!AF7</f>
        <v>133.5</v>
      </c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>
        <f>データ!AG7</f>
        <v>136.30000000000001</v>
      </c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>
        <f>データ!AH7</f>
        <v>130.9</v>
      </c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5" t="s">
        <v>29</v>
      </c>
      <c r="EB32" s="106"/>
      <c r="EC32" s="106"/>
      <c r="ED32" s="106"/>
      <c r="EE32" s="106"/>
      <c r="EF32" s="106"/>
      <c r="EG32" s="106"/>
      <c r="EH32" s="106"/>
      <c r="EI32" s="106"/>
      <c r="EJ32" s="106"/>
      <c r="EK32" s="107"/>
      <c r="EL32" s="104">
        <f>データ!AO7</f>
        <v>10.4</v>
      </c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>
        <f>データ!AP7</f>
        <v>7.6</v>
      </c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>
        <f>データ!AQ7</f>
        <v>7.1</v>
      </c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>
        <f>データ!AR7</f>
        <v>5.5</v>
      </c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>
        <f>データ!AS7</f>
        <v>5.2</v>
      </c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5" t="s">
        <v>29</v>
      </c>
      <c r="IS32" s="106"/>
      <c r="IT32" s="106"/>
      <c r="IU32" s="106"/>
      <c r="IV32" s="106"/>
      <c r="IW32" s="106"/>
      <c r="IX32" s="106"/>
      <c r="IY32" s="106"/>
      <c r="IZ32" s="106"/>
      <c r="JA32" s="106"/>
      <c r="JB32" s="107"/>
      <c r="JC32" s="80">
        <f>データ!DP7</f>
        <v>172.8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167.7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169.3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166.6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227.1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6" t="s">
        <v>145</v>
      </c>
      <c r="NE32" s="147"/>
      <c r="NF32" s="147"/>
      <c r="NG32" s="147"/>
      <c r="NH32" s="147"/>
      <c r="NI32" s="147"/>
      <c r="NJ32" s="147"/>
      <c r="NK32" s="147"/>
      <c r="NL32" s="147"/>
      <c r="NM32" s="147"/>
      <c r="NN32" s="147"/>
      <c r="NO32" s="147"/>
      <c r="NP32" s="147"/>
      <c r="NQ32" s="147"/>
      <c r="NR32" s="148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6"/>
      <c r="NE33" s="147"/>
      <c r="NF33" s="147"/>
      <c r="NG33" s="147"/>
      <c r="NH33" s="147"/>
      <c r="NI33" s="147"/>
      <c r="NJ33" s="147"/>
      <c r="NK33" s="147"/>
      <c r="NL33" s="147"/>
      <c r="NM33" s="147"/>
      <c r="NN33" s="147"/>
      <c r="NO33" s="147"/>
      <c r="NP33" s="147"/>
      <c r="NQ33" s="147"/>
      <c r="NR33" s="148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146"/>
      <c r="NE34" s="147"/>
      <c r="NF34" s="147"/>
      <c r="NG34" s="147"/>
      <c r="NH34" s="147"/>
      <c r="NI34" s="147"/>
      <c r="NJ34" s="147"/>
      <c r="NK34" s="147"/>
      <c r="NL34" s="147"/>
      <c r="NM34" s="147"/>
      <c r="NN34" s="147"/>
      <c r="NO34" s="147"/>
      <c r="NP34" s="147"/>
      <c r="NQ34" s="147"/>
      <c r="NR34" s="148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09"/>
      <c r="IQ35" s="109"/>
      <c r="IR35" s="109"/>
      <c r="IS35" s="109"/>
      <c r="IT35" s="109"/>
      <c r="IU35" s="109"/>
      <c r="IV35" s="109"/>
      <c r="IW35" s="109"/>
      <c r="IX35" s="109"/>
      <c r="IY35" s="109"/>
      <c r="IZ35" s="109"/>
      <c r="JA35" s="109"/>
      <c r="JB35" s="109"/>
      <c r="JC35" s="109"/>
      <c r="JD35" s="109"/>
      <c r="JE35" s="109"/>
      <c r="JF35" s="109"/>
      <c r="JG35" s="109"/>
      <c r="JH35" s="109"/>
      <c r="JI35" s="109"/>
      <c r="JJ35" s="109"/>
      <c r="JK35" s="109"/>
      <c r="JL35" s="109"/>
      <c r="JM35" s="109"/>
      <c r="JN35" s="109"/>
      <c r="JO35" s="109"/>
      <c r="JP35" s="109"/>
      <c r="JQ35" s="109"/>
      <c r="JR35" s="109"/>
      <c r="JS35" s="109"/>
      <c r="JT35" s="109"/>
      <c r="JU35" s="109"/>
      <c r="JV35" s="109"/>
      <c r="JW35" s="109"/>
      <c r="JX35" s="109"/>
      <c r="JY35" s="109"/>
      <c r="JZ35" s="109"/>
      <c r="KA35" s="109"/>
      <c r="KB35" s="109"/>
      <c r="KC35" s="109"/>
      <c r="KD35" s="109"/>
      <c r="KE35" s="109"/>
      <c r="KF35" s="109"/>
      <c r="KG35" s="109"/>
      <c r="KH35" s="109"/>
      <c r="KI35" s="109"/>
      <c r="KJ35" s="109"/>
      <c r="KK35" s="109"/>
      <c r="KL35" s="109"/>
      <c r="KM35" s="109"/>
      <c r="KN35" s="109"/>
      <c r="KO35" s="109"/>
      <c r="KP35" s="109"/>
      <c r="KQ35" s="109"/>
      <c r="KR35" s="109"/>
      <c r="KS35" s="109"/>
      <c r="KT35" s="109"/>
      <c r="KU35" s="109"/>
      <c r="KV35" s="109"/>
      <c r="KW35" s="109"/>
      <c r="KX35" s="109"/>
      <c r="KY35" s="109"/>
      <c r="KZ35" s="109"/>
      <c r="LA35" s="109"/>
      <c r="LB35" s="109"/>
      <c r="LC35" s="109"/>
      <c r="LD35" s="109"/>
      <c r="LE35" s="109"/>
      <c r="LF35" s="109"/>
      <c r="LG35" s="109"/>
      <c r="LH35" s="109"/>
      <c r="LI35" s="109"/>
      <c r="LJ35" s="109"/>
      <c r="LK35" s="109"/>
      <c r="LL35" s="109"/>
      <c r="LM35" s="109"/>
      <c r="LN35" s="109"/>
      <c r="LO35" s="109"/>
      <c r="LP35" s="109"/>
      <c r="LQ35" s="109"/>
      <c r="LR35" s="109"/>
      <c r="LS35" s="109"/>
      <c r="LT35" s="109"/>
      <c r="LU35" s="109"/>
      <c r="LV35" s="109"/>
      <c r="LW35" s="109"/>
      <c r="LX35" s="109"/>
      <c r="LY35" s="109"/>
      <c r="LZ35" s="109"/>
      <c r="MA35" s="109"/>
      <c r="MB35" s="109"/>
      <c r="MC35" s="109"/>
      <c r="MD35" s="109"/>
      <c r="ME35" s="109"/>
      <c r="MF35" s="109"/>
      <c r="MG35" s="109"/>
      <c r="MH35" s="109"/>
      <c r="MI35" s="109"/>
      <c r="MJ35" s="109"/>
      <c r="MK35" s="109"/>
      <c r="ML35" s="109"/>
      <c r="MM35" s="109"/>
      <c r="MN35" s="109"/>
      <c r="MO35" s="109"/>
      <c r="MP35" s="109"/>
      <c r="MQ35" s="109"/>
      <c r="MR35" s="109"/>
      <c r="MS35" s="109"/>
      <c r="MT35" s="109"/>
      <c r="MU35" s="109"/>
      <c r="MV35" s="109"/>
      <c r="MW35" s="16"/>
      <c r="MX35" s="16"/>
      <c r="MY35" s="16"/>
      <c r="MZ35" s="16"/>
      <c r="NA35" s="16"/>
      <c r="NB35" s="17"/>
      <c r="NC35" s="2"/>
      <c r="ND35" s="146"/>
      <c r="NE35" s="147"/>
      <c r="NF35" s="147"/>
      <c r="NG35" s="147"/>
      <c r="NH35" s="147"/>
      <c r="NI35" s="147"/>
      <c r="NJ35" s="147"/>
      <c r="NK35" s="147"/>
      <c r="NL35" s="147"/>
      <c r="NM35" s="147"/>
      <c r="NN35" s="147"/>
      <c r="NO35" s="147"/>
      <c r="NP35" s="147"/>
      <c r="NQ35" s="147"/>
      <c r="NR35" s="148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6"/>
      <c r="NE36" s="147"/>
      <c r="NF36" s="147"/>
      <c r="NG36" s="147"/>
      <c r="NH36" s="147"/>
      <c r="NI36" s="147"/>
      <c r="NJ36" s="147"/>
      <c r="NK36" s="147"/>
      <c r="NL36" s="147"/>
      <c r="NM36" s="147"/>
      <c r="NN36" s="147"/>
      <c r="NO36" s="147"/>
      <c r="NP36" s="147"/>
      <c r="NQ36" s="147"/>
      <c r="NR36" s="148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6"/>
      <c r="NE37" s="147"/>
      <c r="NF37" s="147"/>
      <c r="NG37" s="147"/>
      <c r="NH37" s="147"/>
      <c r="NI37" s="147"/>
      <c r="NJ37" s="147"/>
      <c r="NK37" s="147"/>
      <c r="NL37" s="147"/>
      <c r="NM37" s="147"/>
      <c r="NN37" s="147"/>
      <c r="NO37" s="147"/>
      <c r="NP37" s="147"/>
      <c r="NQ37" s="147"/>
      <c r="NR37" s="148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6"/>
      <c r="NE38" s="147"/>
      <c r="NF38" s="147"/>
      <c r="NG38" s="147"/>
      <c r="NH38" s="147"/>
      <c r="NI38" s="147"/>
      <c r="NJ38" s="147"/>
      <c r="NK38" s="147"/>
      <c r="NL38" s="147"/>
      <c r="NM38" s="147"/>
      <c r="NN38" s="147"/>
      <c r="NO38" s="147"/>
      <c r="NP38" s="147"/>
      <c r="NQ38" s="147"/>
      <c r="NR38" s="148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6"/>
      <c r="NE39" s="147"/>
      <c r="NF39" s="147"/>
      <c r="NG39" s="147"/>
      <c r="NH39" s="147"/>
      <c r="NI39" s="147"/>
      <c r="NJ39" s="147"/>
      <c r="NK39" s="147"/>
      <c r="NL39" s="147"/>
      <c r="NM39" s="147"/>
      <c r="NN39" s="147"/>
      <c r="NO39" s="147"/>
      <c r="NP39" s="147"/>
      <c r="NQ39" s="147"/>
      <c r="NR39" s="148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6"/>
      <c r="NE40" s="147"/>
      <c r="NF40" s="147"/>
      <c r="NG40" s="147"/>
      <c r="NH40" s="147"/>
      <c r="NI40" s="147"/>
      <c r="NJ40" s="147"/>
      <c r="NK40" s="147"/>
      <c r="NL40" s="147"/>
      <c r="NM40" s="147"/>
      <c r="NN40" s="147"/>
      <c r="NO40" s="147"/>
      <c r="NP40" s="147"/>
      <c r="NQ40" s="147"/>
      <c r="NR40" s="148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6"/>
      <c r="NE41" s="147"/>
      <c r="NF41" s="147"/>
      <c r="NG41" s="147"/>
      <c r="NH41" s="147"/>
      <c r="NI41" s="147"/>
      <c r="NJ41" s="147"/>
      <c r="NK41" s="147"/>
      <c r="NL41" s="147"/>
      <c r="NM41" s="147"/>
      <c r="NN41" s="147"/>
      <c r="NO41" s="147"/>
      <c r="NP41" s="147"/>
      <c r="NQ41" s="147"/>
      <c r="NR41" s="148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6"/>
      <c r="NE42" s="147"/>
      <c r="NF42" s="147"/>
      <c r="NG42" s="147"/>
      <c r="NH42" s="147"/>
      <c r="NI42" s="147"/>
      <c r="NJ42" s="147"/>
      <c r="NK42" s="147"/>
      <c r="NL42" s="147"/>
      <c r="NM42" s="147"/>
      <c r="NN42" s="147"/>
      <c r="NO42" s="147"/>
      <c r="NP42" s="147"/>
      <c r="NQ42" s="147"/>
      <c r="NR42" s="148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6"/>
      <c r="NE43" s="147"/>
      <c r="NF43" s="147"/>
      <c r="NG43" s="147"/>
      <c r="NH43" s="147"/>
      <c r="NI43" s="147"/>
      <c r="NJ43" s="147"/>
      <c r="NK43" s="147"/>
      <c r="NL43" s="147"/>
      <c r="NM43" s="147"/>
      <c r="NN43" s="147"/>
      <c r="NO43" s="147"/>
      <c r="NP43" s="147"/>
      <c r="NQ43" s="147"/>
      <c r="NR43" s="148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6"/>
      <c r="NE44" s="147"/>
      <c r="NF44" s="147"/>
      <c r="NG44" s="147"/>
      <c r="NH44" s="147"/>
      <c r="NI44" s="147"/>
      <c r="NJ44" s="147"/>
      <c r="NK44" s="147"/>
      <c r="NL44" s="147"/>
      <c r="NM44" s="147"/>
      <c r="NN44" s="147"/>
      <c r="NO44" s="147"/>
      <c r="NP44" s="147"/>
      <c r="NQ44" s="147"/>
      <c r="NR44" s="148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6"/>
      <c r="NE45" s="147"/>
      <c r="NF45" s="147"/>
      <c r="NG45" s="147"/>
      <c r="NH45" s="147"/>
      <c r="NI45" s="147"/>
      <c r="NJ45" s="147"/>
      <c r="NK45" s="147"/>
      <c r="NL45" s="147"/>
      <c r="NM45" s="147"/>
      <c r="NN45" s="147"/>
      <c r="NO45" s="147"/>
      <c r="NP45" s="147"/>
      <c r="NQ45" s="147"/>
      <c r="NR45" s="148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6"/>
      <c r="NE46" s="147"/>
      <c r="NF46" s="147"/>
      <c r="NG46" s="147"/>
      <c r="NH46" s="147"/>
      <c r="NI46" s="147"/>
      <c r="NJ46" s="147"/>
      <c r="NK46" s="147"/>
      <c r="NL46" s="147"/>
      <c r="NM46" s="147"/>
      <c r="NN46" s="147"/>
      <c r="NO46" s="147"/>
      <c r="NP46" s="147"/>
      <c r="NQ46" s="147"/>
      <c r="NR46" s="148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6"/>
      <c r="NE47" s="147"/>
      <c r="NF47" s="147"/>
      <c r="NG47" s="147"/>
      <c r="NH47" s="147"/>
      <c r="NI47" s="147"/>
      <c r="NJ47" s="147"/>
      <c r="NK47" s="147"/>
      <c r="NL47" s="147"/>
      <c r="NM47" s="147"/>
      <c r="NN47" s="147"/>
      <c r="NO47" s="147"/>
      <c r="NP47" s="147"/>
      <c r="NQ47" s="147"/>
      <c r="NR47" s="148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6" t="s">
        <v>146</v>
      </c>
      <c r="NE49" s="147"/>
      <c r="NF49" s="147"/>
      <c r="NG49" s="147"/>
      <c r="NH49" s="147"/>
      <c r="NI49" s="147"/>
      <c r="NJ49" s="147"/>
      <c r="NK49" s="147"/>
      <c r="NL49" s="147"/>
      <c r="NM49" s="147"/>
      <c r="NN49" s="147"/>
      <c r="NO49" s="147"/>
      <c r="NP49" s="147"/>
      <c r="NQ49" s="147"/>
      <c r="NR49" s="148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6"/>
      <c r="NE50" s="147"/>
      <c r="NF50" s="147"/>
      <c r="NG50" s="147"/>
      <c r="NH50" s="147"/>
      <c r="NI50" s="147"/>
      <c r="NJ50" s="147"/>
      <c r="NK50" s="147"/>
      <c r="NL50" s="147"/>
      <c r="NM50" s="147"/>
      <c r="NN50" s="147"/>
      <c r="NO50" s="147"/>
      <c r="NP50" s="147"/>
      <c r="NQ50" s="147"/>
      <c r="NR50" s="148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08">
        <f>データ!$B$11</f>
        <v>41275</v>
      </c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>
        <f>データ!$C$11</f>
        <v>41640</v>
      </c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>
        <f>データ!$D$11</f>
        <v>42005</v>
      </c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>
        <f>データ!$E$11</f>
        <v>42370</v>
      </c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>
        <f>データ!$F$11</f>
        <v>42736</v>
      </c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08">
        <f>データ!$B$11</f>
        <v>41275</v>
      </c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  <c r="FB51" s="108"/>
      <c r="FC51" s="108"/>
      <c r="FD51" s="108"/>
      <c r="FE51" s="108">
        <f>データ!$C$11</f>
        <v>41640</v>
      </c>
      <c r="FF51" s="108"/>
      <c r="FG51" s="108"/>
      <c r="FH51" s="108"/>
      <c r="FI51" s="108"/>
      <c r="FJ51" s="108"/>
      <c r="FK51" s="108"/>
      <c r="FL51" s="108"/>
      <c r="FM51" s="108"/>
      <c r="FN51" s="108"/>
      <c r="FO51" s="108"/>
      <c r="FP51" s="108"/>
      <c r="FQ51" s="108"/>
      <c r="FR51" s="108"/>
      <c r="FS51" s="108"/>
      <c r="FT51" s="108"/>
      <c r="FU51" s="108"/>
      <c r="FV51" s="108"/>
      <c r="FW51" s="108"/>
      <c r="FX51" s="108">
        <f>データ!$D$11</f>
        <v>42005</v>
      </c>
      <c r="FY51" s="108"/>
      <c r="FZ51" s="108"/>
      <c r="GA51" s="108"/>
      <c r="GB51" s="108"/>
      <c r="GC51" s="108"/>
      <c r="GD51" s="108"/>
      <c r="GE51" s="108"/>
      <c r="GF51" s="108"/>
      <c r="GG51" s="108"/>
      <c r="GH51" s="108"/>
      <c r="GI51" s="108"/>
      <c r="GJ51" s="108"/>
      <c r="GK51" s="108"/>
      <c r="GL51" s="108"/>
      <c r="GM51" s="108"/>
      <c r="GN51" s="108"/>
      <c r="GO51" s="108"/>
      <c r="GP51" s="108"/>
      <c r="GQ51" s="108">
        <f>データ!$E$11</f>
        <v>42370</v>
      </c>
      <c r="GR51" s="108"/>
      <c r="GS51" s="108"/>
      <c r="GT51" s="108"/>
      <c r="GU51" s="108"/>
      <c r="GV51" s="108"/>
      <c r="GW51" s="108"/>
      <c r="GX51" s="108"/>
      <c r="GY51" s="108"/>
      <c r="GZ51" s="108"/>
      <c r="HA51" s="108"/>
      <c r="HB51" s="108"/>
      <c r="HC51" s="108"/>
      <c r="HD51" s="108"/>
      <c r="HE51" s="108"/>
      <c r="HF51" s="108"/>
      <c r="HG51" s="108"/>
      <c r="HH51" s="108"/>
      <c r="HI51" s="108"/>
      <c r="HJ51" s="108">
        <f>データ!$F$11</f>
        <v>42736</v>
      </c>
      <c r="HK51" s="108"/>
      <c r="HL51" s="108"/>
      <c r="HM51" s="108"/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08">
        <f>データ!$B$11</f>
        <v>41275</v>
      </c>
      <c r="JD51" s="108"/>
      <c r="JE51" s="108"/>
      <c r="JF51" s="108"/>
      <c r="JG51" s="108"/>
      <c r="JH51" s="108"/>
      <c r="JI51" s="108"/>
      <c r="JJ51" s="108"/>
      <c r="JK51" s="108"/>
      <c r="JL51" s="108"/>
      <c r="JM51" s="108"/>
      <c r="JN51" s="108"/>
      <c r="JO51" s="108"/>
      <c r="JP51" s="108"/>
      <c r="JQ51" s="108"/>
      <c r="JR51" s="108"/>
      <c r="JS51" s="108"/>
      <c r="JT51" s="108"/>
      <c r="JU51" s="108"/>
      <c r="JV51" s="108">
        <f>データ!$C$11</f>
        <v>41640</v>
      </c>
      <c r="JW51" s="108"/>
      <c r="JX51" s="108"/>
      <c r="JY51" s="108"/>
      <c r="JZ51" s="108"/>
      <c r="KA51" s="108"/>
      <c r="KB51" s="108"/>
      <c r="KC51" s="108"/>
      <c r="KD51" s="108"/>
      <c r="KE51" s="108"/>
      <c r="KF51" s="108"/>
      <c r="KG51" s="108"/>
      <c r="KH51" s="108"/>
      <c r="KI51" s="108"/>
      <c r="KJ51" s="108"/>
      <c r="KK51" s="108"/>
      <c r="KL51" s="108"/>
      <c r="KM51" s="108"/>
      <c r="KN51" s="108"/>
      <c r="KO51" s="108">
        <f>データ!$D$11</f>
        <v>42005</v>
      </c>
      <c r="KP51" s="108"/>
      <c r="KQ51" s="108"/>
      <c r="KR51" s="108"/>
      <c r="KS51" s="108"/>
      <c r="KT51" s="108"/>
      <c r="KU51" s="108"/>
      <c r="KV51" s="108"/>
      <c r="KW51" s="108"/>
      <c r="KX51" s="108"/>
      <c r="KY51" s="108"/>
      <c r="KZ51" s="108"/>
      <c r="LA51" s="108"/>
      <c r="LB51" s="108"/>
      <c r="LC51" s="108"/>
      <c r="LD51" s="108"/>
      <c r="LE51" s="108"/>
      <c r="LF51" s="108"/>
      <c r="LG51" s="108"/>
      <c r="LH51" s="108">
        <f>データ!$E$11</f>
        <v>42370</v>
      </c>
      <c r="LI51" s="108"/>
      <c r="LJ51" s="108"/>
      <c r="LK51" s="108"/>
      <c r="LL51" s="108"/>
      <c r="LM51" s="108"/>
      <c r="LN51" s="108"/>
      <c r="LO51" s="108"/>
      <c r="LP51" s="108"/>
      <c r="LQ51" s="108"/>
      <c r="LR51" s="108"/>
      <c r="LS51" s="108"/>
      <c r="LT51" s="108"/>
      <c r="LU51" s="108"/>
      <c r="LV51" s="108"/>
      <c r="LW51" s="108"/>
      <c r="LX51" s="108"/>
      <c r="LY51" s="108"/>
      <c r="LZ51" s="108"/>
      <c r="MA51" s="108">
        <f>データ!$F$11</f>
        <v>42736</v>
      </c>
      <c r="MB51" s="108"/>
      <c r="MC51" s="108"/>
      <c r="MD51" s="108"/>
      <c r="ME51" s="108"/>
      <c r="MF51" s="108"/>
      <c r="MG51" s="108"/>
      <c r="MH51" s="108"/>
      <c r="MI51" s="108"/>
      <c r="MJ51" s="108"/>
      <c r="MK51" s="108"/>
      <c r="ML51" s="108"/>
      <c r="MM51" s="108"/>
      <c r="MN51" s="108"/>
      <c r="MO51" s="108"/>
      <c r="MP51" s="108"/>
      <c r="MQ51" s="108"/>
      <c r="MR51" s="108"/>
      <c r="MS51" s="108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6"/>
      <c r="NE51" s="147"/>
      <c r="NF51" s="147"/>
      <c r="NG51" s="147"/>
      <c r="NH51" s="147"/>
      <c r="NI51" s="147"/>
      <c r="NJ51" s="147"/>
      <c r="NK51" s="147"/>
      <c r="NL51" s="147"/>
      <c r="NM51" s="147"/>
      <c r="NN51" s="147"/>
      <c r="NO51" s="147"/>
      <c r="NP51" s="147"/>
      <c r="NQ51" s="147"/>
      <c r="NR51" s="148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5" t="s">
        <v>27</v>
      </c>
      <c r="K52" s="106"/>
      <c r="L52" s="106"/>
      <c r="M52" s="106"/>
      <c r="N52" s="106"/>
      <c r="O52" s="106"/>
      <c r="P52" s="106"/>
      <c r="Q52" s="106"/>
      <c r="R52" s="106"/>
      <c r="S52" s="106"/>
      <c r="T52" s="107"/>
      <c r="U52" s="103">
        <f>データ!AU7</f>
        <v>24</v>
      </c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>
        <f>データ!AV7</f>
        <v>27</v>
      </c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>
        <f>データ!AW7</f>
        <v>27</v>
      </c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>
        <f>データ!AX7</f>
        <v>30</v>
      </c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>
        <f>データ!AY7</f>
        <v>29</v>
      </c>
      <c r="CT52" s="103"/>
      <c r="CU52" s="103"/>
      <c r="CV52" s="103"/>
      <c r="CW52" s="103"/>
      <c r="CX52" s="103"/>
      <c r="CY52" s="103"/>
      <c r="CZ52" s="103"/>
      <c r="DA52" s="103"/>
      <c r="DB52" s="103"/>
      <c r="DC52" s="103"/>
      <c r="DD52" s="103"/>
      <c r="DE52" s="103"/>
      <c r="DF52" s="103"/>
      <c r="DG52" s="103"/>
      <c r="DH52" s="103"/>
      <c r="DI52" s="103"/>
      <c r="DJ52" s="103"/>
      <c r="DK52" s="103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5" t="s">
        <v>27</v>
      </c>
      <c r="EB52" s="106"/>
      <c r="EC52" s="106"/>
      <c r="ED52" s="106"/>
      <c r="EE52" s="106"/>
      <c r="EF52" s="106"/>
      <c r="EG52" s="106"/>
      <c r="EH52" s="106"/>
      <c r="EI52" s="106"/>
      <c r="EJ52" s="106"/>
      <c r="EK52" s="107"/>
      <c r="EL52" s="104">
        <f>データ!BF7</f>
        <v>69.8</v>
      </c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>
        <f>データ!BG7</f>
        <v>67.3</v>
      </c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>
        <f>データ!BH7</f>
        <v>69.2</v>
      </c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>
        <f>データ!BI7</f>
        <v>68.5</v>
      </c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>
        <f>データ!BJ7</f>
        <v>69.599999999999994</v>
      </c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5" t="s">
        <v>27</v>
      </c>
      <c r="IS52" s="106"/>
      <c r="IT52" s="106"/>
      <c r="IU52" s="106"/>
      <c r="IV52" s="106"/>
      <c r="IW52" s="106"/>
      <c r="IX52" s="106"/>
      <c r="IY52" s="106"/>
      <c r="IZ52" s="106"/>
      <c r="JA52" s="106"/>
      <c r="JB52" s="107"/>
      <c r="JC52" s="103">
        <f>データ!BQ7</f>
        <v>18569</v>
      </c>
      <c r="JD52" s="103"/>
      <c r="JE52" s="103"/>
      <c r="JF52" s="103"/>
      <c r="JG52" s="103"/>
      <c r="JH52" s="103"/>
      <c r="JI52" s="103"/>
      <c r="JJ52" s="103"/>
      <c r="JK52" s="103"/>
      <c r="JL52" s="103"/>
      <c r="JM52" s="103"/>
      <c r="JN52" s="103"/>
      <c r="JO52" s="103"/>
      <c r="JP52" s="103"/>
      <c r="JQ52" s="103"/>
      <c r="JR52" s="103"/>
      <c r="JS52" s="103"/>
      <c r="JT52" s="103"/>
      <c r="JU52" s="103"/>
      <c r="JV52" s="103">
        <f>データ!BR7</f>
        <v>16256</v>
      </c>
      <c r="JW52" s="103"/>
      <c r="JX52" s="103"/>
      <c r="JY52" s="103"/>
      <c r="JZ52" s="103"/>
      <c r="KA52" s="103"/>
      <c r="KB52" s="103"/>
      <c r="KC52" s="103"/>
      <c r="KD52" s="103"/>
      <c r="KE52" s="103"/>
      <c r="KF52" s="103"/>
      <c r="KG52" s="103"/>
      <c r="KH52" s="103"/>
      <c r="KI52" s="103"/>
      <c r="KJ52" s="103"/>
      <c r="KK52" s="103"/>
      <c r="KL52" s="103"/>
      <c r="KM52" s="103"/>
      <c r="KN52" s="103"/>
      <c r="KO52" s="103">
        <f>データ!BS7</f>
        <v>14387</v>
      </c>
      <c r="KP52" s="103"/>
      <c r="KQ52" s="103"/>
      <c r="KR52" s="103"/>
      <c r="KS52" s="103"/>
      <c r="KT52" s="103"/>
      <c r="KU52" s="103"/>
      <c r="KV52" s="103"/>
      <c r="KW52" s="103"/>
      <c r="KX52" s="103"/>
      <c r="KY52" s="103"/>
      <c r="KZ52" s="103"/>
      <c r="LA52" s="103"/>
      <c r="LB52" s="103"/>
      <c r="LC52" s="103"/>
      <c r="LD52" s="103"/>
      <c r="LE52" s="103"/>
      <c r="LF52" s="103"/>
      <c r="LG52" s="103"/>
      <c r="LH52" s="103">
        <f>データ!BT7</f>
        <v>12059</v>
      </c>
      <c r="LI52" s="103"/>
      <c r="LJ52" s="103"/>
      <c r="LK52" s="103"/>
      <c r="LL52" s="103"/>
      <c r="LM52" s="103"/>
      <c r="LN52" s="103"/>
      <c r="LO52" s="103"/>
      <c r="LP52" s="103"/>
      <c r="LQ52" s="103"/>
      <c r="LR52" s="103"/>
      <c r="LS52" s="103"/>
      <c r="LT52" s="103"/>
      <c r="LU52" s="103"/>
      <c r="LV52" s="103"/>
      <c r="LW52" s="103"/>
      <c r="LX52" s="103"/>
      <c r="LY52" s="103"/>
      <c r="LZ52" s="103"/>
      <c r="MA52" s="103">
        <f>データ!BU7</f>
        <v>10205</v>
      </c>
      <c r="MB52" s="103"/>
      <c r="MC52" s="103"/>
      <c r="MD52" s="103"/>
      <c r="ME52" s="103"/>
      <c r="MF52" s="103"/>
      <c r="MG52" s="103"/>
      <c r="MH52" s="103"/>
      <c r="MI52" s="103"/>
      <c r="MJ52" s="103"/>
      <c r="MK52" s="103"/>
      <c r="ML52" s="103"/>
      <c r="MM52" s="103"/>
      <c r="MN52" s="103"/>
      <c r="MO52" s="103"/>
      <c r="MP52" s="103"/>
      <c r="MQ52" s="103"/>
      <c r="MR52" s="103"/>
      <c r="MS52" s="103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6"/>
      <c r="NE52" s="147"/>
      <c r="NF52" s="147"/>
      <c r="NG52" s="147"/>
      <c r="NH52" s="147"/>
      <c r="NI52" s="147"/>
      <c r="NJ52" s="147"/>
      <c r="NK52" s="147"/>
      <c r="NL52" s="147"/>
      <c r="NM52" s="147"/>
      <c r="NN52" s="147"/>
      <c r="NO52" s="147"/>
      <c r="NP52" s="147"/>
      <c r="NQ52" s="147"/>
      <c r="NR52" s="148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5" t="s">
        <v>29</v>
      </c>
      <c r="K53" s="106"/>
      <c r="L53" s="106"/>
      <c r="M53" s="106"/>
      <c r="N53" s="106"/>
      <c r="O53" s="106"/>
      <c r="P53" s="106"/>
      <c r="Q53" s="106"/>
      <c r="R53" s="106"/>
      <c r="S53" s="106"/>
      <c r="T53" s="107"/>
      <c r="U53" s="103">
        <f>データ!AZ7</f>
        <v>143</v>
      </c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>
        <f>データ!BA7</f>
        <v>79</v>
      </c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>
        <f>データ!BB7</f>
        <v>56</v>
      </c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>
        <f>データ!BC7</f>
        <v>42</v>
      </c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>
        <f>データ!BD7</f>
        <v>44</v>
      </c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5" t="s">
        <v>29</v>
      </c>
      <c r="EB53" s="106"/>
      <c r="EC53" s="106"/>
      <c r="ED53" s="106"/>
      <c r="EE53" s="106"/>
      <c r="EF53" s="106"/>
      <c r="EG53" s="106"/>
      <c r="EH53" s="106"/>
      <c r="EI53" s="106"/>
      <c r="EJ53" s="106"/>
      <c r="EK53" s="107"/>
      <c r="EL53" s="104">
        <f>データ!BK7</f>
        <v>15.3</v>
      </c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>
        <f>データ!BL7</f>
        <v>11.2</v>
      </c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>
        <f>データ!BM7</f>
        <v>8</v>
      </c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>
        <f>データ!BN7</f>
        <v>13.7</v>
      </c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>
        <f>データ!BO7</f>
        <v>7.5</v>
      </c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5" t="s">
        <v>29</v>
      </c>
      <c r="IS53" s="106"/>
      <c r="IT53" s="106"/>
      <c r="IU53" s="106"/>
      <c r="IV53" s="106"/>
      <c r="IW53" s="106"/>
      <c r="IX53" s="106"/>
      <c r="IY53" s="106"/>
      <c r="IZ53" s="106"/>
      <c r="JA53" s="106"/>
      <c r="JB53" s="107"/>
      <c r="JC53" s="103">
        <f>データ!BV7</f>
        <v>19003</v>
      </c>
      <c r="JD53" s="103"/>
      <c r="JE53" s="103"/>
      <c r="JF53" s="103"/>
      <c r="JG53" s="103"/>
      <c r="JH53" s="103"/>
      <c r="JI53" s="103"/>
      <c r="JJ53" s="103"/>
      <c r="JK53" s="103"/>
      <c r="JL53" s="103"/>
      <c r="JM53" s="103"/>
      <c r="JN53" s="103"/>
      <c r="JO53" s="103"/>
      <c r="JP53" s="103"/>
      <c r="JQ53" s="103"/>
      <c r="JR53" s="103"/>
      <c r="JS53" s="103"/>
      <c r="JT53" s="103"/>
      <c r="JU53" s="103"/>
      <c r="JV53" s="103">
        <f>データ!BW7</f>
        <v>19615</v>
      </c>
      <c r="JW53" s="103"/>
      <c r="JX53" s="103"/>
      <c r="JY53" s="103"/>
      <c r="JZ53" s="103"/>
      <c r="KA53" s="103"/>
      <c r="KB53" s="103"/>
      <c r="KC53" s="103"/>
      <c r="KD53" s="103"/>
      <c r="KE53" s="103"/>
      <c r="KF53" s="103"/>
      <c r="KG53" s="103"/>
      <c r="KH53" s="103"/>
      <c r="KI53" s="103"/>
      <c r="KJ53" s="103"/>
      <c r="KK53" s="103"/>
      <c r="KL53" s="103"/>
      <c r="KM53" s="103"/>
      <c r="KN53" s="103"/>
      <c r="KO53" s="103">
        <f>データ!BX7</f>
        <v>21116</v>
      </c>
      <c r="KP53" s="103"/>
      <c r="KQ53" s="103"/>
      <c r="KR53" s="103"/>
      <c r="KS53" s="103"/>
      <c r="KT53" s="103"/>
      <c r="KU53" s="103"/>
      <c r="KV53" s="103"/>
      <c r="KW53" s="103"/>
      <c r="KX53" s="103"/>
      <c r="KY53" s="103"/>
      <c r="KZ53" s="103"/>
      <c r="LA53" s="103"/>
      <c r="LB53" s="103"/>
      <c r="LC53" s="103"/>
      <c r="LD53" s="103"/>
      <c r="LE53" s="103"/>
      <c r="LF53" s="103"/>
      <c r="LG53" s="103"/>
      <c r="LH53" s="103">
        <f>データ!BY7</f>
        <v>20714</v>
      </c>
      <c r="LI53" s="103"/>
      <c r="LJ53" s="103"/>
      <c r="LK53" s="103"/>
      <c r="LL53" s="103"/>
      <c r="LM53" s="103"/>
      <c r="LN53" s="103"/>
      <c r="LO53" s="103"/>
      <c r="LP53" s="103"/>
      <c r="LQ53" s="103"/>
      <c r="LR53" s="103"/>
      <c r="LS53" s="103"/>
      <c r="LT53" s="103"/>
      <c r="LU53" s="103"/>
      <c r="LV53" s="103"/>
      <c r="LW53" s="103"/>
      <c r="LX53" s="103"/>
      <c r="LY53" s="103"/>
      <c r="LZ53" s="103"/>
      <c r="MA53" s="103">
        <f>データ!BZ7</f>
        <v>16622</v>
      </c>
      <c r="MB53" s="103"/>
      <c r="MC53" s="103"/>
      <c r="MD53" s="103"/>
      <c r="ME53" s="103"/>
      <c r="MF53" s="103"/>
      <c r="MG53" s="103"/>
      <c r="MH53" s="103"/>
      <c r="MI53" s="103"/>
      <c r="MJ53" s="103"/>
      <c r="MK53" s="103"/>
      <c r="ML53" s="103"/>
      <c r="MM53" s="103"/>
      <c r="MN53" s="103"/>
      <c r="MO53" s="103"/>
      <c r="MP53" s="103"/>
      <c r="MQ53" s="103"/>
      <c r="MR53" s="103"/>
      <c r="MS53" s="103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6"/>
      <c r="NE53" s="147"/>
      <c r="NF53" s="147"/>
      <c r="NG53" s="147"/>
      <c r="NH53" s="147"/>
      <c r="NI53" s="147"/>
      <c r="NJ53" s="147"/>
      <c r="NK53" s="147"/>
      <c r="NL53" s="147"/>
      <c r="NM53" s="147"/>
      <c r="NN53" s="147"/>
      <c r="NO53" s="147"/>
      <c r="NP53" s="147"/>
      <c r="NQ53" s="147"/>
      <c r="NR53" s="148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6"/>
      <c r="NE54" s="147"/>
      <c r="NF54" s="147"/>
      <c r="NG54" s="147"/>
      <c r="NH54" s="147"/>
      <c r="NI54" s="147"/>
      <c r="NJ54" s="147"/>
      <c r="NK54" s="147"/>
      <c r="NL54" s="147"/>
      <c r="NM54" s="147"/>
      <c r="NN54" s="147"/>
      <c r="NO54" s="147"/>
      <c r="NP54" s="147"/>
      <c r="NQ54" s="147"/>
      <c r="NR54" s="148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146"/>
      <c r="NE55" s="147"/>
      <c r="NF55" s="147"/>
      <c r="NG55" s="147"/>
      <c r="NH55" s="147"/>
      <c r="NI55" s="147"/>
      <c r="NJ55" s="147"/>
      <c r="NK55" s="147"/>
      <c r="NL55" s="147"/>
      <c r="NM55" s="147"/>
      <c r="NN55" s="147"/>
      <c r="NO55" s="147"/>
      <c r="NP55" s="147"/>
      <c r="NQ55" s="147"/>
      <c r="NR55" s="148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146"/>
      <c r="NE56" s="147"/>
      <c r="NF56" s="147"/>
      <c r="NG56" s="147"/>
      <c r="NH56" s="147"/>
      <c r="NI56" s="147"/>
      <c r="NJ56" s="147"/>
      <c r="NK56" s="147"/>
      <c r="NL56" s="147"/>
      <c r="NM56" s="147"/>
      <c r="NN56" s="147"/>
      <c r="NO56" s="147"/>
      <c r="NP56" s="147"/>
      <c r="NQ56" s="147"/>
      <c r="NR56" s="148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6"/>
      <c r="NE57" s="147"/>
      <c r="NF57" s="147"/>
      <c r="NG57" s="147"/>
      <c r="NH57" s="147"/>
      <c r="NI57" s="147"/>
      <c r="NJ57" s="147"/>
      <c r="NK57" s="147"/>
      <c r="NL57" s="147"/>
      <c r="NM57" s="147"/>
      <c r="NN57" s="147"/>
      <c r="NO57" s="147"/>
      <c r="NP57" s="147"/>
      <c r="NQ57" s="147"/>
      <c r="NR57" s="148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6"/>
      <c r="NE58" s="147"/>
      <c r="NF58" s="147"/>
      <c r="NG58" s="147"/>
      <c r="NH58" s="147"/>
      <c r="NI58" s="147"/>
      <c r="NJ58" s="147"/>
      <c r="NK58" s="147"/>
      <c r="NL58" s="147"/>
      <c r="NM58" s="147"/>
      <c r="NN58" s="147"/>
      <c r="NO58" s="147"/>
      <c r="NP58" s="147"/>
      <c r="NQ58" s="147"/>
      <c r="NR58" s="148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6"/>
      <c r="NE59" s="147"/>
      <c r="NF59" s="147"/>
      <c r="NG59" s="147"/>
      <c r="NH59" s="147"/>
      <c r="NI59" s="147"/>
      <c r="NJ59" s="147"/>
      <c r="NK59" s="147"/>
      <c r="NL59" s="147"/>
      <c r="NM59" s="147"/>
      <c r="NN59" s="147"/>
      <c r="NO59" s="147"/>
      <c r="NP59" s="147"/>
      <c r="NQ59" s="147"/>
      <c r="NR59" s="148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146"/>
      <c r="NE60" s="147"/>
      <c r="NF60" s="147"/>
      <c r="NG60" s="147"/>
      <c r="NH60" s="147"/>
      <c r="NI60" s="147"/>
      <c r="NJ60" s="147"/>
      <c r="NK60" s="147"/>
      <c r="NL60" s="147"/>
      <c r="NM60" s="147"/>
      <c r="NN60" s="147"/>
      <c r="NO60" s="147"/>
      <c r="NP60" s="147"/>
      <c r="NQ60" s="147"/>
      <c r="NR60" s="148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146"/>
      <c r="NE61" s="147"/>
      <c r="NF61" s="147"/>
      <c r="NG61" s="147"/>
      <c r="NH61" s="147"/>
      <c r="NI61" s="147"/>
      <c r="NJ61" s="147"/>
      <c r="NK61" s="147"/>
      <c r="NL61" s="147"/>
      <c r="NM61" s="147"/>
      <c r="NN61" s="147"/>
      <c r="NO61" s="147"/>
      <c r="NP61" s="147"/>
      <c r="NQ61" s="147"/>
      <c r="NR61" s="148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6"/>
      <c r="NE62" s="147"/>
      <c r="NF62" s="147"/>
      <c r="NG62" s="147"/>
      <c r="NH62" s="147"/>
      <c r="NI62" s="147"/>
      <c r="NJ62" s="147"/>
      <c r="NK62" s="147"/>
      <c r="NL62" s="147"/>
      <c r="NM62" s="147"/>
      <c r="NN62" s="147"/>
      <c r="NO62" s="147"/>
      <c r="NP62" s="147"/>
      <c r="NQ62" s="147"/>
      <c r="NR62" s="148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6"/>
      <c r="NE63" s="147"/>
      <c r="NF63" s="147"/>
      <c r="NG63" s="147"/>
      <c r="NH63" s="147"/>
      <c r="NI63" s="147"/>
      <c r="NJ63" s="147"/>
      <c r="NK63" s="147"/>
      <c r="NL63" s="147"/>
      <c r="NM63" s="147"/>
      <c r="NN63" s="147"/>
      <c r="NO63" s="147"/>
      <c r="NP63" s="147"/>
      <c r="NQ63" s="147"/>
      <c r="NR63" s="148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9"/>
      <c r="NE64" s="150"/>
      <c r="NF64" s="150"/>
      <c r="NG64" s="150"/>
      <c r="NH64" s="150"/>
      <c r="NI64" s="150"/>
      <c r="NJ64" s="150"/>
      <c r="NK64" s="150"/>
      <c r="NL64" s="150"/>
      <c r="NM64" s="150"/>
      <c r="NN64" s="150"/>
      <c r="NO64" s="150"/>
      <c r="NP64" s="150"/>
      <c r="NQ64" s="150"/>
      <c r="NR64" s="151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6" t="s">
        <v>148</v>
      </c>
      <c r="NE66" s="147"/>
      <c r="NF66" s="147"/>
      <c r="NG66" s="147"/>
      <c r="NH66" s="147"/>
      <c r="NI66" s="147"/>
      <c r="NJ66" s="147"/>
      <c r="NK66" s="147"/>
      <c r="NL66" s="147"/>
      <c r="NM66" s="147"/>
      <c r="NN66" s="147"/>
      <c r="NO66" s="147"/>
      <c r="NP66" s="147"/>
      <c r="NQ66" s="147"/>
      <c r="NR66" s="148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1">
        <f>データ!CM7</f>
        <v>0</v>
      </c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92"/>
      <c r="DH67" s="92"/>
      <c r="DI67" s="92"/>
      <c r="DJ67" s="92"/>
      <c r="DK67" s="92"/>
      <c r="DL67" s="92"/>
      <c r="DM67" s="92"/>
      <c r="DN67" s="92"/>
      <c r="DO67" s="92"/>
      <c r="DP67" s="92"/>
      <c r="DQ67" s="92"/>
      <c r="DR67" s="92"/>
      <c r="DS67" s="92"/>
      <c r="DT67" s="92"/>
      <c r="DU67" s="92"/>
      <c r="DV67" s="92"/>
      <c r="DW67" s="92"/>
      <c r="DX67" s="92"/>
      <c r="DY67" s="92"/>
      <c r="DZ67" s="92"/>
      <c r="EA67" s="92"/>
      <c r="EB67" s="92"/>
      <c r="EC67" s="92"/>
      <c r="ED67" s="92"/>
      <c r="EE67" s="92"/>
      <c r="EF67" s="92"/>
      <c r="EG67" s="92"/>
      <c r="EH67" s="92"/>
      <c r="EI67" s="92"/>
      <c r="EJ67" s="92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92"/>
      <c r="EV67" s="92"/>
      <c r="EW67" s="92"/>
      <c r="EX67" s="92"/>
      <c r="EY67" s="92"/>
      <c r="EZ67" s="92"/>
      <c r="FA67" s="92"/>
      <c r="FB67" s="92"/>
      <c r="FC67" s="92"/>
      <c r="FD67" s="92"/>
      <c r="FE67" s="92"/>
      <c r="FF67" s="92"/>
      <c r="FG67" s="92"/>
      <c r="FH67" s="92"/>
      <c r="FI67" s="92"/>
      <c r="FJ67" s="92"/>
      <c r="FK67" s="92"/>
      <c r="FL67" s="92"/>
      <c r="FM67" s="92"/>
      <c r="FN67" s="92"/>
      <c r="FO67" s="92"/>
      <c r="FP67" s="92"/>
      <c r="FQ67" s="92"/>
      <c r="FR67" s="92"/>
      <c r="FS67" s="92"/>
      <c r="FT67" s="92"/>
      <c r="FU67" s="92"/>
      <c r="FV67" s="92"/>
      <c r="FW67" s="9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6"/>
      <c r="NE67" s="147"/>
      <c r="NF67" s="147"/>
      <c r="NG67" s="147"/>
      <c r="NH67" s="147"/>
      <c r="NI67" s="147"/>
      <c r="NJ67" s="147"/>
      <c r="NK67" s="147"/>
      <c r="NL67" s="147"/>
      <c r="NM67" s="147"/>
      <c r="NN67" s="147"/>
      <c r="NO67" s="147"/>
      <c r="NP67" s="147"/>
      <c r="NQ67" s="147"/>
      <c r="NR67" s="148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4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  <c r="EG68" s="95"/>
      <c r="EH68" s="95"/>
      <c r="EI68" s="95"/>
      <c r="EJ68" s="95"/>
      <c r="EK68" s="95"/>
      <c r="EL68" s="95"/>
      <c r="EM68" s="95"/>
      <c r="EN68" s="95"/>
      <c r="EO68" s="95"/>
      <c r="EP68" s="95"/>
      <c r="EQ68" s="95"/>
      <c r="ER68" s="95"/>
      <c r="ES68" s="95"/>
      <c r="ET68" s="95"/>
      <c r="EU68" s="95"/>
      <c r="EV68" s="95"/>
      <c r="EW68" s="95"/>
      <c r="EX68" s="95"/>
      <c r="EY68" s="95"/>
      <c r="EZ68" s="95"/>
      <c r="FA68" s="95"/>
      <c r="FB68" s="95"/>
      <c r="FC68" s="95"/>
      <c r="FD68" s="95"/>
      <c r="FE68" s="95"/>
      <c r="FF68" s="95"/>
      <c r="FG68" s="95"/>
      <c r="FH68" s="95"/>
      <c r="FI68" s="95"/>
      <c r="FJ68" s="95"/>
      <c r="FK68" s="95"/>
      <c r="FL68" s="95"/>
      <c r="FM68" s="95"/>
      <c r="FN68" s="95"/>
      <c r="FO68" s="95"/>
      <c r="FP68" s="95"/>
      <c r="FQ68" s="95"/>
      <c r="FR68" s="95"/>
      <c r="FS68" s="95"/>
      <c r="FT68" s="95"/>
      <c r="FU68" s="95"/>
      <c r="FV68" s="95"/>
      <c r="FW68" s="9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6"/>
      <c r="NE68" s="147"/>
      <c r="NF68" s="147"/>
      <c r="NG68" s="147"/>
      <c r="NH68" s="147"/>
      <c r="NI68" s="147"/>
      <c r="NJ68" s="147"/>
      <c r="NK68" s="147"/>
      <c r="NL68" s="147"/>
      <c r="NM68" s="147"/>
      <c r="NN68" s="147"/>
      <c r="NO68" s="147"/>
      <c r="NP68" s="147"/>
      <c r="NQ68" s="147"/>
      <c r="NR68" s="148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4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6"/>
      <c r="NE69" s="147"/>
      <c r="NF69" s="147"/>
      <c r="NG69" s="147"/>
      <c r="NH69" s="147"/>
      <c r="NI69" s="147"/>
      <c r="NJ69" s="147"/>
      <c r="NK69" s="147"/>
      <c r="NL69" s="147"/>
      <c r="NM69" s="147"/>
      <c r="NN69" s="147"/>
      <c r="NO69" s="147"/>
      <c r="NP69" s="147"/>
      <c r="NQ69" s="147"/>
      <c r="NR69" s="148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7"/>
      <c r="CW70" s="98"/>
      <c r="CX70" s="98"/>
      <c r="CY70" s="98"/>
      <c r="CZ70" s="98"/>
      <c r="DA70" s="98"/>
      <c r="DB70" s="98"/>
      <c r="DC70" s="98"/>
      <c r="DD70" s="98"/>
      <c r="DE70" s="98"/>
      <c r="DF70" s="98"/>
      <c r="DG70" s="98"/>
      <c r="DH70" s="98"/>
      <c r="DI70" s="98"/>
      <c r="DJ70" s="98"/>
      <c r="DK70" s="98"/>
      <c r="DL70" s="98"/>
      <c r="DM70" s="98"/>
      <c r="DN70" s="98"/>
      <c r="DO70" s="98"/>
      <c r="DP70" s="98"/>
      <c r="DQ70" s="98"/>
      <c r="DR70" s="98"/>
      <c r="DS70" s="98"/>
      <c r="DT70" s="98"/>
      <c r="DU70" s="98"/>
      <c r="DV70" s="98"/>
      <c r="DW70" s="98"/>
      <c r="DX70" s="98"/>
      <c r="DY70" s="98"/>
      <c r="DZ70" s="98"/>
      <c r="EA70" s="98"/>
      <c r="EB70" s="98"/>
      <c r="EC70" s="98"/>
      <c r="ED70" s="98"/>
      <c r="EE70" s="98"/>
      <c r="EF70" s="98"/>
      <c r="EG70" s="98"/>
      <c r="EH70" s="98"/>
      <c r="EI70" s="98"/>
      <c r="EJ70" s="98"/>
      <c r="EK70" s="98"/>
      <c r="EL70" s="98"/>
      <c r="EM70" s="98"/>
      <c r="EN70" s="98"/>
      <c r="EO70" s="98"/>
      <c r="EP70" s="98"/>
      <c r="EQ70" s="98"/>
      <c r="ER70" s="98"/>
      <c r="ES70" s="98"/>
      <c r="ET70" s="98"/>
      <c r="EU70" s="98"/>
      <c r="EV70" s="98"/>
      <c r="EW70" s="98"/>
      <c r="EX70" s="98"/>
      <c r="EY70" s="98"/>
      <c r="EZ70" s="98"/>
      <c r="FA70" s="98"/>
      <c r="FB70" s="98"/>
      <c r="FC70" s="98"/>
      <c r="FD70" s="98"/>
      <c r="FE70" s="98"/>
      <c r="FF70" s="98"/>
      <c r="FG70" s="98"/>
      <c r="FH70" s="98"/>
      <c r="FI70" s="98"/>
      <c r="FJ70" s="98"/>
      <c r="FK70" s="98"/>
      <c r="FL70" s="98"/>
      <c r="FM70" s="98"/>
      <c r="FN70" s="98"/>
      <c r="FO70" s="98"/>
      <c r="FP70" s="98"/>
      <c r="FQ70" s="98"/>
      <c r="FR70" s="98"/>
      <c r="FS70" s="98"/>
      <c r="FT70" s="98"/>
      <c r="FU70" s="98"/>
      <c r="FV70" s="98"/>
      <c r="FW70" s="9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6"/>
      <c r="NE70" s="147"/>
      <c r="NF70" s="147"/>
      <c r="NG70" s="147"/>
      <c r="NH70" s="147"/>
      <c r="NI70" s="147"/>
      <c r="NJ70" s="147"/>
      <c r="NK70" s="147"/>
      <c r="NL70" s="147"/>
      <c r="NM70" s="147"/>
      <c r="NN70" s="147"/>
      <c r="NO70" s="147"/>
      <c r="NP70" s="147"/>
      <c r="NQ70" s="147"/>
      <c r="NR70" s="148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6"/>
      <c r="NE71" s="147"/>
      <c r="NF71" s="147"/>
      <c r="NG71" s="147"/>
      <c r="NH71" s="147"/>
      <c r="NI71" s="147"/>
      <c r="NJ71" s="147"/>
      <c r="NK71" s="147"/>
      <c r="NL71" s="147"/>
      <c r="NM71" s="147"/>
      <c r="NN71" s="147"/>
      <c r="NO71" s="147"/>
      <c r="NP71" s="147"/>
      <c r="NQ71" s="147"/>
      <c r="NR71" s="148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6"/>
      <c r="NE72" s="147"/>
      <c r="NF72" s="147"/>
      <c r="NG72" s="147"/>
      <c r="NH72" s="147"/>
      <c r="NI72" s="147"/>
      <c r="NJ72" s="147"/>
      <c r="NK72" s="147"/>
      <c r="NL72" s="147"/>
      <c r="NM72" s="147"/>
      <c r="NN72" s="147"/>
      <c r="NO72" s="147"/>
      <c r="NP72" s="147"/>
      <c r="NQ72" s="147"/>
      <c r="NR72" s="148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6"/>
      <c r="NE73" s="147"/>
      <c r="NF73" s="147"/>
      <c r="NG73" s="147"/>
      <c r="NH73" s="147"/>
      <c r="NI73" s="147"/>
      <c r="NJ73" s="147"/>
      <c r="NK73" s="147"/>
      <c r="NL73" s="147"/>
      <c r="NM73" s="147"/>
      <c r="NN73" s="147"/>
      <c r="NO73" s="147"/>
      <c r="NP73" s="147"/>
      <c r="NQ73" s="147"/>
      <c r="NR73" s="148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6"/>
      <c r="NE74" s="147"/>
      <c r="NF74" s="147"/>
      <c r="NG74" s="147"/>
      <c r="NH74" s="147"/>
      <c r="NI74" s="147"/>
      <c r="NJ74" s="147"/>
      <c r="NK74" s="147"/>
      <c r="NL74" s="147"/>
      <c r="NM74" s="147"/>
      <c r="NN74" s="147"/>
      <c r="NO74" s="147"/>
      <c r="NP74" s="147"/>
      <c r="NQ74" s="147"/>
      <c r="NR74" s="148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6"/>
      <c r="NE75" s="147"/>
      <c r="NF75" s="147"/>
      <c r="NG75" s="147"/>
      <c r="NH75" s="147"/>
      <c r="NI75" s="147"/>
      <c r="NJ75" s="147"/>
      <c r="NK75" s="147"/>
      <c r="NL75" s="147"/>
      <c r="NM75" s="147"/>
      <c r="NN75" s="147"/>
      <c r="NO75" s="147"/>
      <c r="NP75" s="147"/>
      <c r="NQ75" s="147"/>
      <c r="NR75" s="148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0">
        <f>データ!$B$11</f>
        <v>41275</v>
      </c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2"/>
      <c r="AG76" s="100">
        <f>データ!$C$11</f>
        <v>41640</v>
      </c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2"/>
      <c r="AV76" s="100">
        <f>データ!$D$11</f>
        <v>42005</v>
      </c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2"/>
      <c r="BK76" s="100">
        <f>データ!$E$11</f>
        <v>42370</v>
      </c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2"/>
      <c r="BZ76" s="100">
        <f>データ!$F$11</f>
        <v>42736</v>
      </c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2"/>
      <c r="CO76" s="4"/>
      <c r="CP76" s="4"/>
      <c r="CQ76" s="4"/>
      <c r="CR76" s="4"/>
      <c r="CS76" s="4"/>
      <c r="CT76" s="4"/>
      <c r="CU76" s="4"/>
      <c r="CV76" s="91">
        <f>データ!CN7</f>
        <v>0</v>
      </c>
      <c r="CW76" s="92"/>
      <c r="CX76" s="92"/>
      <c r="CY76" s="92"/>
      <c r="CZ76" s="92"/>
      <c r="DA76" s="92"/>
      <c r="DB76" s="92"/>
      <c r="DC76" s="92"/>
      <c r="DD76" s="92"/>
      <c r="DE76" s="92"/>
      <c r="DF76" s="92"/>
      <c r="DG76" s="92"/>
      <c r="DH76" s="92"/>
      <c r="DI76" s="92"/>
      <c r="DJ76" s="92"/>
      <c r="DK76" s="92"/>
      <c r="DL76" s="92"/>
      <c r="DM76" s="92"/>
      <c r="DN76" s="92"/>
      <c r="DO76" s="92"/>
      <c r="DP76" s="92"/>
      <c r="DQ76" s="92"/>
      <c r="DR76" s="92"/>
      <c r="DS76" s="92"/>
      <c r="DT76" s="92"/>
      <c r="DU76" s="92"/>
      <c r="DV76" s="92"/>
      <c r="DW76" s="92"/>
      <c r="DX76" s="92"/>
      <c r="DY76" s="92"/>
      <c r="DZ76" s="92"/>
      <c r="EA76" s="92"/>
      <c r="EB76" s="92"/>
      <c r="EC76" s="92"/>
      <c r="ED76" s="92"/>
      <c r="EE76" s="92"/>
      <c r="EF76" s="92"/>
      <c r="EG76" s="92"/>
      <c r="EH76" s="92"/>
      <c r="EI76" s="92"/>
      <c r="EJ76" s="92"/>
      <c r="EK76" s="92"/>
      <c r="EL76" s="92"/>
      <c r="EM76" s="92"/>
      <c r="EN76" s="92"/>
      <c r="EO76" s="92"/>
      <c r="EP76" s="92"/>
      <c r="EQ76" s="92"/>
      <c r="ER76" s="92"/>
      <c r="ES76" s="92"/>
      <c r="ET76" s="92"/>
      <c r="EU76" s="92"/>
      <c r="EV76" s="92"/>
      <c r="EW76" s="92"/>
      <c r="EX76" s="92"/>
      <c r="EY76" s="92"/>
      <c r="EZ76" s="92"/>
      <c r="FA76" s="92"/>
      <c r="FB76" s="92"/>
      <c r="FC76" s="92"/>
      <c r="FD76" s="92"/>
      <c r="FE76" s="92"/>
      <c r="FF76" s="92"/>
      <c r="FG76" s="92"/>
      <c r="FH76" s="92"/>
      <c r="FI76" s="92"/>
      <c r="FJ76" s="92"/>
      <c r="FK76" s="92"/>
      <c r="FL76" s="92"/>
      <c r="FM76" s="92"/>
      <c r="FN76" s="92"/>
      <c r="FO76" s="92"/>
      <c r="FP76" s="92"/>
      <c r="FQ76" s="92"/>
      <c r="FR76" s="92"/>
      <c r="FS76" s="92"/>
      <c r="FT76" s="92"/>
      <c r="FU76" s="92"/>
      <c r="FV76" s="92"/>
      <c r="FW76" s="9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0">
        <f>データ!$B$11</f>
        <v>41275</v>
      </c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2"/>
      <c r="HA76" s="100">
        <f>データ!$C$11</f>
        <v>41640</v>
      </c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2"/>
      <c r="HP76" s="100">
        <f>データ!$D$11</f>
        <v>42005</v>
      </c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2"/>
      <c r="IE76" s="100">
        <f>データ!$E$11</f>
        <v>42370</v>
      </c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2"/>
      <c r="IT76" s="100">
        <f>データ!$F$11</f>
        <v>42736</v>
      </c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0">
        <f>データ!$B$11</f>
        <v>41275</v>
      </c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2"/>
      <c r="KP76" s="100">
        <f>データ!$C$11</f>
        <v>41640</v>
      </c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2"/>
      <c r="LE76" s="100">
        <f>データ!$D$11</f>
        <v>42005</v>
      </c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1"/>
      <c r="LR76" s="101"/>
      <c r="LS76" s="102"/>
      <c r="LT76" s="100">
        <f>データ!$E$11</f>
        <v>42370</v>
      </c>
      <c r="LU76" s="101"/>
      <c r="LV76" s="101"/>
      <c r="LW76" s="101"/>
      <c r="LX76" s="101"/>
      <c r="LY76" s="101"/>
      <c r="LZ76" s="101"/>
      <c r="MA76" s="101"/>
      <c r="MB76" s="101"/>
      <c r="MC76" s="101"/>
      <c r="MD76" s="101"/>
      <c r="ME76" s="101"/>
      <c r="MF76" s="101"/>
      <c r="MG76" s="101"/>
      <c r="MH76" s="102"/>
      <c r="MI76" s="100">
        <f>データ!$F$11</f>
        <v>42736</v>
      </c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2"/>
      <c r="MX76" s="4"/>
      <c r="MY76" s="4"/>
      <c r="MZ76" s="4"/>
      <c r="NA76" s="4"/>
      <c r="NB76" s="4"/>
      <c r="NC76" s="44"/>
      <c r="ND76" s="146"/>
      <c r="NE76" s="147"/>
      <c r="NF76" s="147"/>
      <c r="NG76" s="147"/>
      <c r="NH76" s="147"/>
      <c r="NI76" s="147"/>
      <c r="NJ76" s="147"/>
      <c r="NK76" s="147"/>
      <c r="NL76" s="147"/>
      <c r="NM76" s="147"/>
      <c r="NN76" s="147"/>
      <c r="NO76" s="147"/>
      <c r="NP76" s="147"/>
      <c r="NQ76" s="147"/>
      <c r="NR76" s="148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4"/>
      <c r="CW77" s="95"/>
      <c r="CX77" s="95"/>
      <c r="CY77" s="95"/>
      <c r="CZ77" s="95"/>
      <c r="DA77" s="95"/>
      <c r="DB77" s="95"/>
      <c r="DC77" s="95"/>
      <c r="DD77" s="95"/>
      <c r="DE77" s="95"/>
      <c r="DF77" s="95"/>
      <c r="DG77" s="95"/>
      <c r="DH77" s="95"/>
      <c r="DI77" s="95"/>
      <c r="DJ77" s="95"/>
      <c r="DK77" s="95"/>
      <c r="DL77" s="95"/>
      <c r="DM77" s="95"/>
      <c r="DN77" s="95"/>
      <c r="DO77" s="95"/>
      <c r="DP77" s="95"/>
      <c r="DQ77" s="95"/>
      <c r="DR77" s="95"/>
      <c r="DS77" s="95"/>
      <c r="DT77" s="95"/>
      <c r="DU77" s="95"/>
      <c r="DV77" s="95"/>
      <c r="DW77" s="95"/>
      <c r="DX77" s="95"/>
      <c r="DY77" s="95"/>
      <c r="DZ77" s="95"/>
      <c r="EA77" s="95"/>
      <c r="EB77" s="95"/>
      <c r="EC77" s="95"/>
      <c r="ED77" s="95"/>
      <c r="EE77" s="95"/>
      <c r="EF77" s="95"/>
      <c r="EG77" s="95"/>
      <c r="EH77" s="95"/>
      <c r="EI77" s="95"/>
      <c r="EJ77" s="95"/>
      <c r="EK77" s="95"/>
      <c r="EL77" s="95"/>
      <c r="EM77" s="95"/>
      <c r="EN77" s="95"/>
      <c r="EO77" s="95"/>
      <c r="EP77" s="95"/>
      <c r="EQ77" s="95"/>
      <c r="ER77" s="95"/>
      <c r="ES77" s="95"/>
      <c r="ET77" s="95"/>
      <c r="EU77" s="95"/>
      <c r="EV77" s="95"/>
      <c r="EW77" s="95"/>
      <c r="EX77" s="95"/>
      <c r="EY77" s="95"/>
      <c r="EZ77" s="95"/>
      <c r="FA77" s="95"/>
      <c r="FB77" s="95"/>
      <c r="FC77" s="95"/>
      <c r="FD77" s="95"/>
      <c r="FE77" s="95"/>
      <c r="FF77" s="95"/>
      <c r="FG77" s="95"/>
      <c r="FH77" s="95"/>
      <c r="FI77" s="95"/>
      <c r="FJ77" s="95"/>
      <c r="FK77" s="95"/>
      <c r="FL77" s="95"/>
      <c r="FM77" s="95"/>
      <c r="FN77" s="95"/>
      <c r="FO77" s="95"/>
      <c r="FP77" s="95"/>
      <c r="FQ77" s="95"/>
      <c r="FR77" s="95"/>
      <c r="FS77" s="95"/>
      <c r="FT77" s="95"/>
      <c r="FU77" s="95"/>
      <c r="FV77" s="95"/>
      <c r="FW77" s="96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1010.6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932.2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828.9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780.7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648.20000000000005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46"/>
      <c r="NE77" s="147"/>
      <c r="NF77" s="147"/>
      <c r="NG77" s="147"/>
      <c r="NH77" s="147"/>
      <c r="NI77" s="147"/>
      <c r="NJ77" s="147"/>
      <c r="NK77" s="147"/>
      <c r="NL77" s="147"/>
      <c r="NM77" s="147"/>
      <c r="NN77" s="147"/>
      <c r="NO77" s="147"/>
      <c r="NP77" s="147"/>
      <c r="NQ77" s="147"/>
      <c r="NR77" s="148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4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5"/>
      <c r="EL78" s="95"/>
      <c r="EM78" s="95"/>
      <c r="EN78" s="95"/>
      <c r="EO78" s="95"/>
      <c r="EP78" s="95"/>
      <c r="EQ78" s="95"/>
      <c r="ER78" s="95"/>
      <c r="ES78" s="95"/>
      <c r="ET78" s="95"/>
      <c r="EU78" s="95"/>
      <c r="EV78" s="95"/>
      <c r="EW78" s="95"/>
      <c r="EX78" s="95"/>
      <c r="EY78" s="95"/>
      <c r="EZ78" s="95"/>
      <c r="FA78" s="95"/>
      <c r="FB78" s="95"/>
      <c r="FC78" s="95"/>
      <c r="FD78" s="95"/>
      <c r="FE78" s="95"/>
      <c r="FF78" s="95"/>
      <c r="FG78" s="95"/>
      <c r="FH78" s="95"/>
      <c r="FI78" s="95"/>
      <c r="FJ78" s="95"/>
      <c r="FK78" s="95"/>
      <c r="FL78" s="95"/>
      <c r="FM78" s="95"/>
      <c r="FN78" s="95"/>
      <c r="FO78" s="95"/>
      <c r="FP78" s="95"/>
      <c r="FQ78" s="95"/>
      <c r="FR78" s="95"/>
      <c r="FS78" s="95"/>
      <c r="FT78" s="95"/>
      <c r="FU78" s="95"/>
      <c r="FV78" s="95"/>
      <c r="FW78" s="96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192.7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141.9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181.6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148.9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135.30000000000001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46"/>
      <c r="NE78" s="147"/>
      <c r="NF78" s="147"/>
      <c r="NG78" s="147"/>
      <c r="NH78" s="147"/>
      <c r="NI78" s="147"/>
      <c r="NJ78" s="147"/>
      <c r="NK78" s="147"/>
      <c r="NL78" s="147"/>
      <c r="NM78" s="147"/>
      <c r="NN78" s="147"/>
      <c r="NO78" s="147"/>
      <c r="NP78" s="147"/>
      <c r="NQ78" s="147"/>
      <c r="NR78" s="148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7"/>
      <c r="CW79" s="98"/>
      <c r="CX79" s="98"/>
      <c r="CY79" s="98"/>
      <c r="CZ79" s="98"/>
      <c r="DA79" s="98"/>
      <c r="DB79" s="98"/>
      <c r="DC79" s="98"/>
      <c r="DD79" s="98"/>
      <c r="DE79" s="98"/>
      <c r="DF79" s="98"/>
      <c r="DG79" s="98"/>
      <c r="DH79" s="98"/>
      <c r="DI79" s="98"/>
      <c r="DJ79" s="98"/>
      <c r="DK79" s="98"/>
      <c r="DL79" s="98"/>
      <c r="DM79" s="98"/>
      <c r="DN79" s="98"/>
      <c r="DO79" s="98"/>
      <c r="DP79" s="98"/>
      <c r="DQ79" s="98"/>
      <c r="DR79" s="98"/>
      <c r="DS79" s="98"/>
      <c r="DT79" s="98"/>
      <c r="DU79" s="98"/>
      <c r="DV79" s="98"/>
      <c r="DW79" s="98"/>
      <c r="DX79" s="98"/>
      <c r="DY79" s="98"/>
      <c r="DZ79" s="98"/>
      <c r="EA79" s="98"/>
      <c r="EB79" s="98"/>
      <c r="EC79" s="98"/>
      <c r="ED79" s="98"/>
      <c r="EE79" s="98"/>
      <c r="EF79" s="98"/>
      <c r="EG79" s="98"/>
      <c r="EH79" s="98"/>
      <c r="EI79" s="98"/>
      <c r="EJ79" s="98"/>
      <c r="EK79" s="98"/>
      <c r="EL79" s="98"/>
      <c r="EM79" s="98"/>
      <c r="EN79" s="98"/>
      <c r="EO79" s="98"/>
      <c r="EP79" s="98"/>
      <c r="EQ79" s="98"/>
      <c r="ER79" s="98"/>
      <c r="ES79" s="98"/>
      <c r="ET79" s="98"/>
      <c r="EU79" s="98"/>
      <c r="EV79" s="98"/>
      <c r="EW79" s="98"/>
      <c r="EX79" s="98"/>
      <c r="EY79" s="98"/>
      <c r="EZ79" s="98"/>
      <c r="FA79" s="98"/>
      <c r="FB79" s="98"/>
      <c r="FC79" s="98"/>
      <c r="FD79" s="98"/>
      <c r="FE79" s="98"/>
      <c r="FF79" s="98"/>
      <c r="FG79" s="98"/>
      <c r="FH79" s="98"/>
      <c r="FI79" s="98"/>
      <c r="FJ79" s="98"/>
      <c r="FK79" s="98"/>
      <c r="FL79" s="98"/>
      <c r="FM79" s="98"/>
      <c r="FN79" s="98"/>
      <c r="FO79" s="98"/>
      <c r="FP79" s="98"/>
      <c r="FQ79" s="98"/>
      <c r="FR79" s="98"/>
      <c r="FS79" s="98"/>
      <c r="FT79" s="98"/>
      <c r="FU79" s="98"/>
      <c r="FV79" s="98"/>
      <c r="FW79" s="9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6"/>
      <c r="NE79" s="147"/>
      <c r="NF79" s="147"/>
      <c r="NG79" s="147"/>
      <c r="NH79" s="147"/>
      <c r="NI79" s="147"/>
      <c r="NJ79" s="147"/>
      <c r="NK79" s="147"/>
      <c r="NL79" s="147"/>
      <c r="NM79" s="147"/>
      <c r="NN79" s="147"/>
      <c r="NO79" s="147"/>
      <c r="NP79" s="147"/>
      <c r="NQ79" s="147"/>
      <c r="NR79" s="148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146"/>
      <c r="NE80" s="147"/>
      <c r="NF80" s="147"/>
      <c r="NG80" s="147"/>
      <c r="NH80" s="147"/>
      <c r="NI80" s="147"/>
      <c r="NJ80" s="147"/>
      <c r="NK80" s="147"/>
      <c r="NL80" s="147"/>
      <c r="NM80" s="147"/>
      <c r="NN80" s="147"/>
      <c r="NO80" s="147"/>
      <c r="NP80" s="147"/>
      <c r="NQ80" s="147"/>
      <c r="NR80" s="148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146"/>
      <c r="NE81" s="147"/>
      <c r="NF81" s="147"/>
      <c r="NG81" s="147"/>
      <c r="NH81" s="147"/>
      <c r="NI81" s="147"/>
      <c r="NJ81" s="147"/>
      <c r="NK81" s="147"/>
      <c r="NL81" s="147"/>
      <c r="NM81" s="147"/>
      <c r="NN81" s="147"/>
      <c r="NO81" s="147"/>
      <c r="NP81" s="147"/>
      <c r="NQ81" s="147"/>
      <c r="NR81" s="148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9"/>
      <c r="NE82" s="150"/>
      <c r="NF82" s="150"/>
      <c r="NG82" s="150"/>
      <c r="NH82" s="150"/>
      <c r="NI82" s="150"/>
      <c r="NJ82" s="150"/>
      <c r="NK82" s="150"/>
      <c r="NL82" s="150"/>
      <c r="NM82" s="150"/>
      <c r="NN82" s="150"/>
      <c r="NO82" s="150"/>
      <c r="NP82" s="150"/>
      <c r="NQ82" s="150"/>
      <c r="NR82" s="15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SOh7a7jqmrL9Fw3IPFZDFAhBvinHtABrIGY5aL4y4R4fTZeKLijjHLMn21M7u0sYGppDyWw7nGqnu3EwfTiDw==" saltValue="vfQNnialHcEjPcKD8ZgYE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38" t="s">
        <v>67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71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72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73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74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75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76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77</v>
      </c>
      <c r="CN4" s="144" t="s">
        <v>78</v>
      </c>
      <c r="CO4" s="135" t="s">
        <v>79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80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81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108</v>
      </c>
      <c r="AL5" s="59" t="s">
        <v>109</v>
      </c>
      <c r="AM5" s="59" t="s">
        <v>110</v>
      </c>
      <c r="AN5" s="59" t="s">
        <v>111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112</v>
      </c>
      <c r="AV5" s="59" t="s">
        <v>98</v>
      </c>
      <c r="AW5" s="59" t="s">
        <v>109</v>
      </c>
      <c r="AX5" s="59" t="s">
        <v>113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98</v>
      </c>
      <c r="BH5" s="59" t="s">
        <v>99</v>
      </c>
      <c r="BI5" s="59" t="s">
        <v>113</v>
      </c>
      <c r="BJ5" s="59" t="s">
        <v>114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115</v>
      </c>
      <c r="BT5" s="59" t="s">
        <v>113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98</v>
      </c>
      <c r="CD5" s="59" t="s">
        <v>99</v>
      </c>
      <c r="CE5" s="59" t="s">
        <v>113</v>
      </c>
      <c r="CF5" s="59" t="s">
        <v>111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45"/>
      <c r="CN5" s="145"/>
      <c r="CO5" s="59" t="s">
        <v>97</v>
      </c>
      <c r="CP5" s="59" t="s">
        <v>116</v>
      </c>
      <c r="CQ5" s="59" t="s">
        <v>117</v>
      </c>
      <c r="CR5" s="59" t="s">
        <v>113</v>
      </c>
      <c r="CS5" s="59" t="s">
        <v>114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118</v>
      </c>
      <c r="DB5" s="59" t="s">
        <v>99</v>
      </c>
      <c r="DC5" s="59" t="s">
        <v>100</v>
      </c>
      <c r="DD5" s="59" t="s">
        <v>114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119</v>
      </c>
      <c r="DL5" s="59" t="s">
        <v>108</v>
      </c>
      <c r="DM5" s="59" t="s">
        <v>99</v>
      </c>
      <c r="DN5" s="59" t="s">
        <v>110</v>
      </c>
      <c r="DO5" s="59" t="s">
        <v>120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121</v>
      </c>
      <c r="B6" s="60">
        <f>B8</f>
        <v>2017</v>
      </c>
      <c r="C6" s="60">
        <f t="shared" ref="C6:X6" si="1">C8</f>
        <v>112038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埼玉県川口市</v>
      </c>
      <c r="I6" s="60" t="str">
        <f t="shared" si="1"/>
        <v>川口駅南地下公共駐車場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12</v>
      </c>
      <c r="S6" s="62" t="str">
        <f t="shared" si="1"/>
        <v>公共施設</v>
      </c>
      <c r="T6" s="62" t="str">
        <f t="shared" si="1"/>
        <v>有</v>
      </c>
      <c r="U6" s="63">
        <f t="shared" si="1"/>
        <v>9174</v>
      </c>
      <c r="V6" s="63">
        <f t="shared" si="1"/>
        <v>248</v>
      </c>
      <c r="W6" s="63">
        <f t="shared" si="1"/>
        <v>400</v>
      </c>
      <c r="X6" s="62" t="str">
        <f t="shared" si="1"/>
        <v>導入なし</v>
      </c>
      <c r="Y6" s="64">
        <f>IF(Y8="-",NA(),Y8)</f>
        <v>57.2</v>
      </c>
      <c r="Z6" s="64">
        <f t="shared" ref="Z6:AH6" si="2">IF(Z8="-",NA(),Z8)</f>
        <v>56.9</v>
      </c>
      <c r="AA6" s="64">
        <f t="shared" si="2"/>
        <v>55.7</v>
      </c>
      <c r="AB6" s="64">
        <f t="shared" si="2"/>
        <v>55.7</v>
      </c>
      <c r="AC6" s="64">
        <f t="shared" si="2"/>
        <v>56.9</v>
      </c>
      <c r="AD6" s="64">
        <f t="shared" si="2"/>
        <v>120.7</v>
      </c>
      <c r="AE6" s="64">
        <f t="shared" si="2"/>
        <v>135.30000000000001</v>
      </c>
      <c r="AF6" s="64">
        <f t="shared" si="2"/>
        <v>133.5</v>
      </c>
      <c r="AG6" s="64">
        <f t="shared" si="2"/>
        <v>136.30000000000001</v>
      </c>
      <c r="AH6" s="64">
        <f t="shared" si="2"/>
        <v>130.9</v>
      </c>
      <c r="AI6" s="61" t="str">
        <f>IF(AI8="-","",IF(AI8="-","【-】","【"&amp;SUBSTITUTE(TEXT(AI8,"#,##0.0"),"-","△")&amp;"】"))</f>
        <v>【319.1】</v>
      </c>
      <c r="AJ6" s="64">
        <f>IF(AJ8="-",NA(),AJ8)</f>
        <v>2.4</v>
      </c>
      <c r="AK6" s="64">
        <f t="shared" ref="AK6:AS6" si="3">IF(AK8="-",NA(),AK8)</f>
        <v>2.6</v>
      </c>
      <c r="AL6" s="64">
        <f t="shared" si="3"/>
        <v>2.6</v>
      </c>
      <c r="AM6" s="64">
        <f t="shared" si="3"/>
        <v>2.9</v>
      </c>
      <c r="AN6" s="64">
        <f t="shared" si="3"/>
        <v>2.8</v>
      </c>
      <c r="AO6" s="64">
        <f t="shared" si="3"/>
        <v>10.4</v>
      </c>
      <c r="AP6" s="64">
        <f t="shared" si="3"/>
        <v>7.6</v>
      </c>
      <c r="AQ6" s="64">
        <f t="shared" si="3"/>
        <v>7.1</v>
      </c>
      <c r="AR6" s="64">
        <f t="shared" si="3"/>
        <v>5.5</v>
      </c>
      <c r="AS6" s="64">
        <f t="shared" si="3"/>
        <v>5.2</v>
      </c>
      <c r="AT6" s="61" t="str">
        <f>IF(AT8="-","",IF(AT8="-","【-】","【"&amp;SUBSTITUTE(TEXT(AT8,"#,##0.0"),"-","△")&amp;"】"))</f>
        <v>【5.6】</v>
      </c>
      <c r="AU6" s="65">
        <f>IF(AU8="-",NA(),AU8)</f>
        <v>24</v>
      </c>
      <c r="AV6" s="65">
        <f t="shared" ref="AV6:BD6" si="4">IF(AV8="-",NA(),AV8)</f>
        <v>27</v>
      </c>
      <c r="AW6" s="65">
        <f t="shared" si="4"/>
        <v>27</v>
      </c>
      <c r="AX6" s="65">
        <f t="shared" si="4"/>
        <v>30</v>
      </c>
      <c r="AY6" s="65">
        <f t="shared" si="4"/>
        <v>29</v>
      </c>
      <c r="AZ6" s="65">
        <f t="shared" si="4"/>
        <v>143</v>
      </c>
      <c r="BA6" s="65">
        <f t="shared" si="4"/>
        <v>79</v>
      </c>
      <c r="BB6" s="65">
        <f t="shared" si="4"/>
        <v>56</v>
      </c>
      <c r="BC6" s="65">
        <f t="shared" si="4"/>
        <v>42</v>
      </c>
      <c r="BD6" s="65">
        <f t="shared" si="4"/>
        <v>44</v>
      </c>
      <c r="BE6" s="63" t="str">
        <f>IF(BE8="-","",IF(BE8="-","【-】","【"&amp;SUBSTITUTE(TEXT(BE8,"#,##0"),"-","△")&amp;"】"))</f>
        <v>【37】</v>
      </c>
      <c r="BF6" s="64">
        <f>IF(BF8="-",NA(),BF8)</f>
        <v>69.8</v>
      </c>
      <c r="BG6" s="64">
        <f t="shared" ref="BG6:BO6" si="5">IF(BG8="-",NA(),BG8)</f>
        <v>67.3</v>
      </c>
      <c r="BH6" s="64">
        <f t="shared" si="5"/>
        <v>69.2</v>
      </c>
      <c r="BI6" s="64">
        <f t="shared" si="5"/>
        <v>68.5</v>
      </c>
      <c r="BJ6" s="64">
        <f t="shared" si="5"/>
        <v>69.599999999999994</v>
      </c>
      <c r="BK6" s="64">
        <f t="shared" si="5"/>
        <v>15.3</v>
      </c>
      <c r="BL6" s="64">
        <f t="shared" si="5"/>
        <v>11.2</v>
      </c>
      <c r="BM6" s="64">
        <f t="shared" si="5"/>
        <v>8</v>
      </c>
      <c r="BN6" s="64">
        <f t="shared" si="5"/>
        <v>13.7</v>
      </c>
      <c r="BO6" s="64">
        <f t="shared" si="5"/>
        <v>7.5</v>
      </c>
      <c r="BP6" s="61" t="str">
        <f>IF(BP8="-","",IF(BP8="-","【-】","【"&amp;SUBSTITUTE(TEXT(BP8,"#,##0.0"),"-","△")&amp;"】"))</f>
        <v>【26.4】</v>
      </c>
      <c r="BQ6" s="65">
        <f>IF(BQ8="-",NA(),BQ8)</f>
        <v>18569</v>
      </c>
      <c r="BR6" s="65">
        <f t="shared" ref="BR6:BZ6" si="6">IF(BR8="-",NA(),BR8)</f>
        <v>16256</v>
      </c>
      <c r="BS6" s="65">
        <f t="shared" si="6"/>
        <v>14387</v>
      </c>
      <c r="BT6" s="65">
        <f t="shared" si="6"/>
        <v>12059</v>
      </c>
      <c r="BU6" s="65">
        <f t="shared" si="6"/>
        <v>10205</v>
      </c>
      <c r="BV6" s="65">
        <f t="shared" si="6"/>
        <v>19003</v>
      </c>
      <c r="BW6" s="65">
        <f t="shared" si="6"/>
        <v>19615</v>
      </c>
      <c r="BX6" s="65">
        <f t="shared" si="6"/>
        <v>21116</v>
      </c>
      <c r="BY6" s="65">
        <f t="shared" si="6"/>
        <v>20714</v>
      </c>
      <c r="BZ6" s="65">
        <f t="shared" si="6"/>
        <v>16622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122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123</v>
      </c>
      <c r="CZ6" s="64">
        <f>IF(CZ8="-",NA(),CZ8)</f>
        <v>1010.6</v>
      </c>
      <c r="DA6" s="64">
        <f t="shared" ref="DA6:DI6" si="8">IF(DA8="-",NA(),DA8)</f>
        <v>932.2</v>
      </c>
      <c r="DB6" s="64">
        <f t="shared" si="8"/>
        <v>828.9</v>
      </c>
      <c r="DC6" s="64">
        <f t="shared" si="8"/>
        <v>780.7</v>
      </c>
      <c r="DD6" s="64">
        <f t="shared" si="8"/>
        <v>648.20000000000005</v>
      </c>
      <c r="DE6" s="64">
        <f t="shared" si="8"/>
        <v>192.7</v>
      </c>
      <c r="DF6" s="64">
        <f t="shared" si="8"/>
        <v>141.9</v>
      </c>
      <c r="DG6" s="64">
        <f t="shared" si="8"/>
        <v>181.6</v>
      </c>
      <c r="DH6" s="64">
        <f t="shared" si="8"/>
        <v>148.9</v>
      </c>
      <c r="DI6" s="64">
        <f t="shared" si="8"/>
        <v>135.30000000000001</v>
      </c>
      <c r="DJ6" s="61" t="str">
        <f>IF(DJ8="-","",IF(DJ8="-","【-】","【"&amp;SUBSTITUTE(TEXT(DJ8,"#,##0.0"),"-","△")&amp;"】"))</f>
        <v>【120.3】</v>
      </c>
      <c r="DK6" s="64">
        <f>IF(DK8="-",NA(),DK8)</f>
        <v>244</v>
      </c>
      <c r="DL6" s="64">
        <f t="shared" ref="DL6:DT6" si="9">IF(DL8="-",NA(),DL8)</f>
        <v>239.9</v>
      </c>
      <c r="DM6" s="64">
        <f t="shared" si="9"/>
        <v>239.1</v>
      </c>
      <c r="DN6" s="64">
        <f t="shared" si="9"/>
        <v>239.1</v>
      </c>
      <c r="DO6" s="64">
        <f t="shared" si="9"/>
        <v>244</v>
      </c>
      <c r="DP6" s="64">
        <f t="shared" si="9"/>
        <v>172.8</v>
      </c>
      <c r="DQ6" s="64">
        <f t="shared" si="9"/>
        <v>167.7</v>
      </c>
      <c r="DR6" s="64">
        <f t="shared" si="9"/>
        <v>169.3</v>
      </c>
      <c r="DS6" s="64">
        <f t="shared" si="9"/>
        <v>166.6</v>
      </c>
      <c r="DT6" s="64">
        <f t="shared" si="9"/>
        <v>227.1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124</v>
      </c>
      <c r="B7" s="60">
        <f t="shared" ref="B7:X7" si="10">B8</f>
        <v>2017</v>
      </c>
      <c r="C7" s="60">
        <f t="shared" si="10"/>
        <v>112038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埼玉県　川口市</v>
      </c>
      <c r="I7" s="60" t="str">
        <f t="shared" si="10"/>
        <v>川口駅南地下公共駐車場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12</v>
      </c>
      <c r="S7" s="62" t="str">
        <f t="shared" si="10"/>
        <v>公共施設</v>
      </c>
      <c r="T7" s="62" t="str">
        <f t="shared" si="10"/>
        <v>有</v>
      </c>
      <c r="U7" s="63">
        <f t="shared" si="10"/>
        <v>9174</v>
      </c>
      <c r="V7" s="63">
        <f t="shared" si="10"/>
        <v>248</v>
      </c>
      <c r="W7" s="63">
        <f t="shared" si="10"/>
        <v>400</v>
      </c>
      <c r="X7" s="62" t="str">
        <f t="shared" si="10"/>
        <v>導入なし</v>
      </c>
      <c r="Y7" s="64">
        <f>Y8</f>
        <v>57.2</v>
      </c>
      <c r="Z7" s="64">
        <f t="shared" ref="Z7:AH7" si="11">Z8</f>
        <v>56.9</v>
      </c>
      <c r="AA7" s="64">
        <f t="shared" si="11"/>
        <v>55.7</v>
      </c>
      <c r="AB7" s="64">
        <f t="shared" si="11"/>
        <v>55.7</v>
      </c>
      <c r="AC7" s="64">
        <f t="shared" si="11"/>
        <v>56.9</v>
      </c>
      <c r="AD7" s="64">
        <f t="shared" si="11"/>
        <v>120.7</v>
      </c>
      <c r="AE7" s="64">
        <f t="shared" si="11"/>
        <v>135.30000000000001</v>
      </c>
      <c r="AF7" s="64">
        <f t="shared" si="11"/>
        <v>133.5</v>
      </c>
      <c r="AG7" s="64">
        <f t="shared" si="11"/>
        <v>136.30000000000001</v>
      </c>
      <c r="AH7" s="64">
        <f t="shared" si="11"/>
        <v>130.9</v>
      </c>
      <c r="AI7" s="61"/>
      <c r="AJ7" s="64">
        <f>AJ8</f>
        <v>2.4</v>
      </c>
      <c r="AK7" s="64">
        <f t="shared" ref="AK7:AS7" si="12">AK8</f>
        <v>2.6</v>
      </c>
      <c r="AL7" s="64">
        <f t="shared" si="12"/>
        <v>2.6</v>
      </c>
      <c r="AM7" s="64">
        <f t="shared" si="12"/>
        <v>2.9</v>
      </c>
      <c r="AN7" s="64">
        <f t="shared" si="12"/>
        <v>2.8</v>
      </c>
      <c r="AO7" s="64">
        <f t="shared" si="12"/>
        <v>10.4</v>
      </c>
      <c r="AP7" s="64">
        <f t="shared" si="12"/>
        <v>7.6</v>
      </c>
      <c r="AQ7" s="64">
        <f t="shared" si="12"/>
        <v>7.1</v>
      </c>
      <c r="AR7" s="64">
        <f t="shared" si="12"/>
        <v>5.5</v>
      </c>
      <c r="AS7" s="64">
        <f t="shared" si="12"/>
        <v>5.2</v>
      </c>
      <c r="AT7" s="61"/>
      <c r="AU7" s="65">
        <f>AU8</f>
        <v>24</v>
      </c>
      <c r="AV7" s="65">
        <f t="shared" ref="AV7:BD7" si="13">AV8</f>
        <v>27</v>
      </c>
      <c r="AW7" s="65">
        <f t="shared" si="13"/>
        <v>27</v>
      </c>
      <c r="AX7" s="65">
        <f t="shared" si="13"/>
        <v>30</v>
      </c>
      <c r="AY7" s="65">
        <f t="shared" si="13"/>
        <v>29</v>
      </c>
      <c r="AZ7" s="65">
        <f t="shared" si="13"/>
        <v>143</v>
      </c>
      <c r="BA7" s="65">
        <f t="shared" si="13"/>
        <v>79</v>
      </c>
      <c r="BB7" s="65">
        <f t="shared" si="13"/>
        <v>56</v>
      </c>
      <c r="BC7" s="65">
        <f t="shared" si="13"/>
        <v>42</v>
      </c>
      <c r="BD7" s="65">
        <f t="shared" si="13"/>
        <v>44</v>
      </c>
      <c r="BE7" s="63"/>
      <c r="BF7" s="64">
        <f>BF8</f>
        <v>69.8</v>
      </c>
      <c r="BG7" s="64">
        <f t="shared" ref="BG7:BO7" si="14">BG8</f>
        <v>67.3</v>
      </c>
      <c r="BH7" s="64">
        <f t="shared" si="14"/>
        <v>69.2</v>
      </c>
      <c r="BI7" s="64">
        <f t="shared" si="14"/>
        <v>68.5</v>
      </c>
      <c r="BJ7" s="64">
        <f t="shared" si="14"/>
        <v>69.599999999999994</v>
      </c>
      <c r="BK7" s="64">
        <f t="shared" si="14"/>
        <v>15.3</v>
      </c>
      <c r="BL7" s="64">
        <f t="shared" si="14"/>
        <v>11.2</v>
      </c>
      <c r="BM7" s="64">
        <f t="shared" si="14"/>
        <v>8</v>
      </c>
      <c r="BN7" s="64">
        <f t="shared" si="14"/>
        <v>13.7</v>
      </c>
      <c r="BO7" s="64">
        <f t="shared" si="14"/>
        <v>7.5</v>
      </c>
      <c r="BP7" s="61"/>
      <c r="BQ7" s="65">
        <f>BQ8</f>
        <v>18569</v>
      </c>
      <c r="BR7" s="65">
        <f t="shared" ref="BR7:BZ7" si="15">BR8</f>
        <v>16256</v>
      </c>
      <c r="BS7" s="65">
        <f t="shared" si="15"/>
        <v>14387</v>
      </c>
      <c r="BT7" s="65">
        <f t="shared" si="15"/>
        <v>12059</v>
      </c>
      <c r="BU7" s="65">
        <f t="shared" si="15"/>
        <v>10205</v>
      </c>
      <c r="BV7" s="65">
        <f t="shared" si="15"/>
        <v>19003</v>
      </c>
      <c r="BW7" s="65">
        <f t="shared" si="15"/>
        <v>19615</v>
      </c>
      <c r="BX7" s="65">
        <f t="shared" si="15"/>
        <v>21116</v>
      </c>
      <c r="BY7" s="65">
        <f t="shared" si="15"/>
        <v>20714</v>
      </c>
      <c r="BZ7" s="65">
        <f t="shared" si="15"/>
        <v>16622</v>
      </c>
      <c r="CA7" s="63"/>
      <c r="CB7" s="64" t="s">
        <v>125</v>
      </c>
      <c r="CC7" s="64" t="s">
        <v>125</v>
      </c>
      <c r="CD7" s="64" t="s">
        <v>125</v>
      </c>
      <c r="CE7" s="64" t="s">
        <v>125</v>
      </c>
      <c r="CF7" s="64" t="s">
        <v>125</v>
      </c>
      <c r="CG7" s="64" t="s">
        <v>125</v>
      </c>
      <c r="CH7" s="64" t="s">
        <v>125</v>
      </c>
      <c r="CI7" s="64" t="s">
        <v>125</v>
      </c>
      <c r="CJ7" s="64" t="s">
        <v>125</v>
      </c>
      <c r="CK7" s="64" t="s">
        <v>122</v>
      </c>
      <c r="CL7" s="61"/>
      <c r="CM7" s="63">
        <f>CM8</f>
        <v>0</v>
      </c>
      <c r="CN7" s="63">
        <f>CN8</f>
        <v>0</v>
      </c>
      <c r="CO7" s="64" t="s">
        <v>125</v>
      </c>
      <c r="CP7" s="64" t="s">
        <v>125</v>
      </c>
      <c r="CQ7" s="64" t="s">
        <v>125</v>
      </c>
      <c r="CR7" s="64" t="s">
        <v>125</v>
      </c>
      <c r="CS7" s="64" t="s">
        <v>125</v>
      </c>
      <c r="CT7" s="64" t="s">
        <v>125</v>
      </c>
      <c r="CU7" s="64" t="s">
        <v>125</v>
      </c>
      <c r="CV7" s="64" t="s">
        <v>125</v>
      </c>
      <c r="CW7" s="64" t="s">
        <v>125</v>
      </c>
      <c r="CX7" s="64" t="s">
        <v>126</v>
      </c>
      <c r="CY7" s="61"/>
      <c r="CZ7" s="64">
        <f>CZ8</f>
        <v>1010.6</v>
      </c>
      <c r="DA7" s="64">
        <f t="shared" ref="DA7:DI7" si="16">DA8</f>
        <v>932.2</v>
      </c>
      <c r="DB7" s="64">
        <f t="shared" si="16"/>
        <v>828.9</v>
      </c>
      <c r="DC7" s="64">
        <f t="shared" si="16"/>
        <v>780.7</v>
      </c>
      <c r="DD7" s="64">
        <f t="shared" si="16"/>
        <v>648.20000000000005</v>
      </c>
      <c r="DE7" s="64">
        <f t="shared" si="16"/>
        <v>192.7</v>
      </c>
      <c r="DF7" s="64">
        <f t="shared" si="16"/>
        <v>141.9</v>
      </c>
      <c r="DG7" s="64">
        <f t="shared" si="16"/>
        <v>181.6</v>
      </c>
      <c r="DH7" s="64">
        <f t="shared" si="16"/>
        <v>148.9</v>
      </c>
      <c r="DI7" s="64">
        <f t="shared" si="16"/>
        <v>135.30000000000001</v>
      </c>
      <c r="DJ7" s="61"/>
      <c r="DK7" s="64">
        <f>DK8</f>
        <v>244</v>
      </c>
      <c r="DL7" s="64">
        <f t="shared" ref="DL7:DT7" si="17">DL8</f>
        <v>239.9</v>
      </c>
      <c r="DM7" s="64">
        <f t="shared" si="17"/>
        <v>239.1</v>
      </c>
      <c r="DN7" s="64">
        <f t="shared" si="17"/>
        <v>239.1</v>
      </c>
      <c r="DO7" s="64">
        <f t="shared" si="17"/>
        <v>244</v>
      </c>
      <c r="DP7" s="64">
        <f t="shared" si="17"/>
        <v>172.8</v>
      </c>
      <c r="DQ7" s="64">
        <f t="shared" si="17"/>
        <v>167.7</v>
      </c>
      <c r="DR7" s="64">
        <f t="shared" si="17"/>
        <v>169.3</v>
      </c>
      <c r="DS7" s="64">
        <f t="shared" si="17"/>
        <v>166.6</v>
      </c>
      <c r="DT7" s="64">
        <f t="shared" si="17"/>
        <v>227.1</v>
      </c>
      <c r="DU7" s="61"/>
    </row>
    <row r="8" spans="1:125" s="66" customFormat="1" x14ac:dyDescent="0.15">
      <c r="A8" s="49"/>
      <c r="B8" s="67">
        <v>2017</v>
      </c>
      <c r="C8" s="67">
        <v>112038</v>
      </c>
      <c r="D8" s="67">
        <v>47</v>
      </c>
      <c r="E8" s="67">
        <v>14</v>
      </c>
      <c r="F8" s="67">
        <v>0</v>
      </c>
      <c r="G8" s="67">
        <v>3</v>
      </c>
      <c r="H8" s="67" t="s">
        <v>127</v>
      </c>
      <c r="I8" s="67" t="s">
        <v>128</v>
      </c>
      <c r="J8" s="67" t="s">
        <v>129</v>
      </c>
      <c r="K8" s="67" t="s">
        <v>130</v>
      </c>
      <c r="L8" s="67" t="s">
        <v>131</v>
      </c>
      <c r="M8" s="67" t="s">
        <v>132</v>
      </c>
      <c r="N8" s="67" t="s">
        <v>133</v>
      </c>
      <c r="O8" s="68" t="s">
        <v>134</v>
      </c>
      <c r="P8" s="69" t="s">
        <v>135</v>
      </c>
      <c r="Q8" s="69" t="s">
        <v>136</v>
      </c>
      <c r="R8" s="70">
        <v>12</v>
      </c>
      <c r="S8" s="69" t="s">
        <v>137</v>
      </c>
      <c r="T8" s="69" t="s">
        <v>138</v>
      </c>
      <c r="U8" s="70">
        <v>9174</v>
      </c>
      <c r="V8" s="70">
        <v>248</v>
      </c>
      <c r="W8" s="70">
        <v>400</v>
      </c>
      <c r="X8" s="69" t="s">
        <v>139</v>
      </c>
      <c r="Y8" s="71">
        <v>57.2</v>
      </c>
      <c r="Z8" s="71">
        <v>56.9</v>
      </c>
      <c r="AA8" s="71">
        <v>55.7</v>
      </c>
      <c r="AB8" s="71">
        <v>55.7</v>
      </c>
      <c r="AC8" s="71">
        <v>56.9</v>
      </c>
      <c r="AD8" s="71">
        <v>120.7</v>
      </c>
      <c r="AE8" s="71">
        <v>135.30000000000001</v>
      </c>
      <c r="AF8" s="71">
        <v>133.5</v>
      </c>
      <c r="AG8" s="71">
        <v>136.30000000000001</v>
      </c>
      <c r="AH8" s="71">
        <v>130.9</v>
      </c>
      <c r="AI8" s="68">
        <v>319.10000000000002</v>
      </c>
      <c r="AJ8" s="71">
        <v>2.4</v>
      </c>
      <c r="AK8" s="71">
        <v>2.6</v>
      </c>
      <c r="AL8" s="71">
        <v>2.6</v>
      </c>
      <c r="AM8" s="71">
        <v>2.9</v>
      </c>
      <c r="AN8" s="71">
        <v>2.8</v>
      </c>
      <c r="AO8" s="71">
        <v>10.4</v>
      </c>
      <c r="AP8" s="71">
        <v>7.6</v>
      </c>
      <c r="AQ8" s="71">
        <v>7.1</v>
      </c>
      <c r="AR8" s="71">
        <v>5.5</v>
      </c>
      <c r="AS8" s="71">
        <v>5.2</v>
      </c>
      <c r="AT8" s="68">
        <v>5.6</v>
      </c>
      <c r="AU8" s="72">
        <v>24</v>
      </c>
      <c r="AV8" s="72">
        <v>27</v>
      </c>
      <c r="AW8" s="72">
        <v>27</v>
      </c>
      <c r="AX8" s="72">
        <v>30</v>
      </c>
      <c r="AY8" s="72">
        <v>29</v>
      </c>
      <c r="AZ8" s="72">
        <v>143</v>
      </c>
      <c r="BA8" s="72">
        <v>79</v>
      </c>
      <c r="BB8" s="72">
        <v>56</v>
      </c>
      <c r="BC8" s="72">
        <v>42</v>
      </c>
      <c r="BD8" s="72">
        <v>44</v>
      </c>
      <c r="BE8" s="72">
        <v>37</v>
      </c>
      <c r="BF8" s="71">
        <v>69.8</v>
      </c>
      <c r="BG8" s="71">
        <v>67.3</v>
      </c>
      <c r="BH8" s="71">
        <v>69.2</v>
      </c>
      <c r="BI8" s="71">
        <v>68.5</v>
      </c>
      <c r="BJ8" s="71">
        <v>69.599999999999994</v>
      </c>
      <c r="BK8" s="71">
        <v>15.3</v>
      </c>
      <c r="BL8" s="71">
        <v>11.2</v>
      </c>
      <c r="BM8" s="71">
        <v>8</v>
      </c>
      <c r="BN8" s="71">
        <v>13.7</v>
      </c>
      <c r="BO8" s="71">
        <v>7.5</v>
      </c>
      <c r="BP8" s="68">
        <v>26.4</v>
      </c>
      <c r="BQ8" s="72">
        <v>18569</v>
      </c>
      <c r="BR8" s="72">
        <v>16256</v>
      </c>
      <c r="BS8" s="72">
        <v>14387</v>
      </c>
      <c r="BT8" s="73">
        <v>12059</v>
      </c>
      <c r="BU8" s="73">
        <v>10205</v>
      </c>
      <c r="BV8" s="72">
        <v>19003</v>
      </c>
      <c r="BW8" s="72">
        <v>19615</v>
      </c>
      <c r="BX8" s="72">
        <v>21116</v>
      </c>
      <c r="BY8" s="72">
        <v>20714</v>
      </c>
      <c r="BZ8" s="72">
        <v>16622</v>
      </c>
      <c r="CA8" s="70">
        <v>15069</v>
      </c>
      <c r="CB8" s="71" t="s">
        <v>131</v>
      </c>
      <c r="CC8" s="71" t="s">
        <v>131</v>
      </c>
      <c r="CD8" s="71" t="s">
        <v>131</v>
      </c>
      <c r="CE8" s="71" t="s">
        <v>131</v>
      </c>
      <c r="CF8" s="71" t="s">
        <v>131</v>
      </c>
      <c r="CG8" s="71" t="s">
        <v>131</v>
      </c>
      <c r="CH8" s="71" t="s">
        <v>131</v>
      </c>
      <c r="CI8" s="71" t="s">
        <v>131</v>
      </c>
      <c r="CJ8" s="71" t="s">
        <v>131</v>
      </c>
      <c r="CK8" s="71" t="s">
        <v>131</v>
      </c>
      <c r="CL8" s="68" t="s">
        <v>131</v>
      </c>
      <c r="CM8" s="70">
        <v>0</v>
      </c>
      <c r="CN8" s="70">
        <v>0</v>
      </c>
      <c r="CO8" s="71" t="s">
        <v>131</v>
      </c>
      <c r="CP8" s="71" t="s">
        <v>131</v>
      </c>
      <c r="CQ8" s="71" t="s">
        <v>131</v>
      </c>
      <c r="CR8" s="71" t="s">
        <v>131</v>
      </c>
      <c r="CS8" s="71" t="s">
        <v>131</v>
      </c>
      <c r="CT8" s="71" t="s">
        <v>131</v>
      </c>
      <c r="CU8" s="71" t="s">
        <v>131</v>
      </c>
      <c r="CV8" s="71" t="s">
        <v>131</v>
      </c>
      <c r="CW8" s="71" t="s">
        <v>131</v>
      </c>
      <c r="CX8" s="71" t="s">
        <v>131</v>
      </c>
      <c r="CY8" s="68" t="s">
        <v>131</v>
      </c>
      <c r="CZ8" s="71">
        <v>1010.6</v>
      </c>
      <c r="DA8" s="71">
        <v>932.2</v>
      </c>
      <c r="DB8" s="71">
        <v>828.9</v>
      </c>
      <c r="DC8" s="71">
        <v>780.7</v>
      </c>
      <c r="DD8" s="71">
        <v>648.20000000000005</v>
      </c>
      <c r="DE8" s="71">
        <v>192.7</v>
      </c>
      <c r="DF8" s="71">
        <v>141.9</v>
      </c>
      <c r="DG8" s="71">
        <v>181.6</v>
      </c>
      <c r="DH8" s="71">
        <v>148.9</v>
      </c>
      <c r="DI8" s="71">
        <v>135.30000000000001</v>
      </c>
      <c r="DJ8" s="68">
        <v>120.3</v>
      </c>
      <c r="DK8" s="71">
        <v>244</v>
      </c>
      <c r="DL8" s="71">
        <v>239.9</v>
      </c>
      <c r="DM8" s="71">
        <v>239.1</v>
      </c>
      <c r="DN8" s="71">
        <v>239.1</v>
      </c>
      <c r="DO8" s="71">
        <v>244</v>
      </c>
      <c r="DP8" s="71">
        <v>172.8</v>
      </c>
      <c r="DQ8" s="71">
        <v>167.7</v>
      </c>
      <c r="DR8" s="71">
        <v>169.3</v>
      </c>
      <c r="DS8" s="71">
        <v>166.6</v>
      </c>
      <c r="DT8" s="71">
        <v>227.1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140</v>
      </c>
      <c r="C10" s="78" t="s">
        <v>141</v>
      </c>
      <c r="D10" s="78" t="s">
        <v>142</v>
      </c>
      <c r="E10" s="78" t="s">
        <v>143</v>
      </c>
      <c r="F10" s="78" t="s">
        <v>144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kwg</cp:lastModifiedBy>
  <dcterms:created xsi:type="dcterms:W3CDTF">2018-12-07T10:28:01Z</dcterms:created>
  <dcterms:modified xsi:type="dcterms:W3CDTF">2019-01-22T02:21:32Z</dcterms:modified>
  <cp:category/>
</cp:coreProperties>
</file>