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x7pss50FOLdqU6wnz8zmS0y+DFUC8+5Y4Bs+zQq6/M82Ib8ij/RPikIm/eznaMBDOYdu+CXuJdDGcfpwGwb6hQ==" workbookSaltValue="rST97crpd7PkZlxO/S30yg=="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<sst xmlns="http://schemas.openxmlformats.org/spreadsheetml/2006/main" count="240" uniqueCount="123">
  <si>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</si>
  <si>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</si>
  <si>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</si>
  <si>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</si>
  <si>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</si>
  <si>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</si>
  <si>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</si>
  <si>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</si>
  <si>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</si>
  <si>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</si>
  <si>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</si>
  <si>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</si>
  <si>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</si>
  <si>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</si>
  <si>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</si>
  <si>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</si>
  <si>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</si>
  <si>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</si>
  <si>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</si>
  <si>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</si>
  <si>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</si>
  <si>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</si>
  <si>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</si>
  <si>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</si>
  <si>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</si>
  <si>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</si>
  <si>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</si>
  <si>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</si>
  <si>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</si>
  <si>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</si>
  <si>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</si>
  <si>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</si>
  <si>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</si>
  <si>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</si>
  <si>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</si>
  <si>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</si>
  <si>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</si>
  <si>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</si>
  <si>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</si>
  <si>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</si>
  <si>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</si>
  <si>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</si>
  <si>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</si>
  <si>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2①</t>
  </si>
  <si>
    <t>「累積欠損」</t>
    <rPh sb="1" eb="3">
      <t>ルイセキ</t>
    </rPh>
    <rPh sb="3" eb="5">
      <t>ケッソン</t>
    </rPh>
    <phoneticPr fontId="1"/>
  </si>
  <si>
    <t>大項目</t>
    <rPh sb="0" eb="3">
      <t>ダイコウモク</t>
    </rPh>
    <phoneticPr fontId="1"/>
  </si>
  <si>
    <t>埼玉県　秩父市</t>
  </si>
  <si>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</si>
  <si>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</si>
  <si>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</si>
  <si>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</si>
  <si>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</si>
  <si>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</si>
  <si>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</si>
  <si>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</si>
  <si>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</si>
  <si>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</si>
  <si>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</si>
  <si>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</si>
  <si>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</si>
  <si>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</si>
  <si>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</si>
  <si>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</si>
  <si>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</si>
  <si>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年度</t>
    <rPh sb="0" eb="2">
      <t>ネンド</t>
    </rPh>
    <phoneticPr fontId="1"/>
  </si>
  <si>
    <t>-</t>
  </si>
  <si>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</si>
  <si>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</si>
  <si>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</si>
  <si>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</si>
  <si>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</si>
  <si>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</si>
  <si>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</si>
  <si>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</si>
  <si>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</si>
  <si>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</si>
  <si>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</si>
  <si>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</si>
  <si>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</si>
  <si>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</si>
  <si>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</si>
  <si>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</si>
  <si>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</si>
  <si>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</si>
  <si>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</si>
  <si>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</si>
  <si>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</si>
  <si>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</si>
  <si>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</si>
  <si>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</si>
  <si>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</si>
  <si>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</si>
  <si>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</si>
  <si>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</si>
  <si>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</si>
  <si>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</si>
  <si>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</si>
  <si>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</si>
  <si>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</si>
  <si>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</si>
  <si>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</si>
  <si>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</si>
  <si>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</si>
  <si>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</si>
  <si>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</si>
  <si>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</si>
  <si>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</si>
  <si>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</si>
  <si>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</si>
  <si>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法非適用</t>
  </si>
  <si>
    <t>下水道事業</t>
  </si>
  <si>
    <t>公共下水道</t>
  </si>
  <si>
    <t>Bd1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</si>
  <si>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</si>
  <si>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</si>
  <si>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</si>
  <si>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</si>
  <si>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</si>
  <si>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</si>
  <si>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</si>
  <si>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①収益的収支比率、④企業債残高対事業規模比率
　改善傾向にあるが、これは、昭和56年3月に完成した下水処理場の企業債償還が平成23年度に終了したためである。今後は、平成22～24年度に実施した下水処理場の機械・電気設備の改築更新事業や平成24・25年度に実施した合流式下水道緊急改善事業の企業債償還金、平成27年度から実施している管渠等長寿命化事業の実施により企業債償還金が増加することが推測され一般会計からの繰入金、使用料収入など財源確保に取り組まなければ、指標は悪化することが予想される。⑤経費回収率、⑥汚水処理原価　汚水処理原価は、分流式下水道に要する繰出金等により、今後も150円/m3で高止まりすることが推測される。一方で、使用料単価は、国が要請する全国平均の使用料単価150円/m3に対して、当市は100円/m3前後で推移しているため、経費回収率は69%程度であり一般会計からの赤字補填の繰入金で経営を維持している現状である。そのため、料金改定を実施し使用料単価を引き上げる必要がある。⑦施設利用率　当市は処理場1箇所を保有している。晴天日最大処理能力21,000m3に対して、約70%程度の施設利用率となっている。なお、平成29年度における晴天日最大処理水量は24,809m3を記録しており、日によって処理能力の120%の施設利用率の時がある。⑧水洗化率　類似団体平均の92.30%(平成29年度)に対して、当市は96.62%であり、下水道への接続率は高い。一方で処理区域内人口は微減しているため、有収水量も微減することが予想される。</t>
    <rPh sb="1" eb="4">
      <t>シュウエキテキ</t>
    </rPh>
    <rPh sb="4" eb="6">
      <t>シュウシ</t>
    </rPh>
    <rPh sb="6" eb="8">
      <t>ヒリツ</t>
    </rPh>
    <rPh sb="24" eb="26">
      <t>カイゼン</t>
    </rPh>
    <rPh sb="26" eb="28">
      <t>ケイコウ</t>
    </rPh>
    <rPh sb="37" eb="39">
      <t>ショウワ</t>
    </rPh>
    <rPh sb="41" eb="42">
      <t>ネン</t>
    </rPh>
    <rPh sb="43" eb="44">
      <t>ガツ</t>
    </rPh>
    <rPh sb="45" eb="47">
      <t>カンセイ</t>
    </rPh>
    <rPh sb="49" eb="51">
      <t>ゲスイ</t>
    </rPh>
    <rPh sb="51" eb="53">
      <t>ショリ</t>
    </rPh>
    <rPh sb="53" eb="54">
      <t>ジョウ</t>
    </rPh>
    <rPh sb="55" eb="57">
      <t>キギョウ</t>
    </rPh>
    <rPh sb="57" eb="58">
      <t>サイ</t>
    </rPh>
    <rPh sb="58" eb="60">
      <t>ショウカン</t>
    </rPh>
    <rPh sb="61" eb="63">
      <t>ヘイセイ</t>
    </rPh>
    <rPh sb="65" eb="67">
      <t>ネンド</t>
    </rPh>
    <rPh sb="68" eb="70">
      <t>シュウリョウ</t>
    </rPh>
    <rPh sb="78" eb="80">
      <t>コンゴ</t>
    </rPh>
    <rPh sb="82" eb="84">
      <t>ヘイセイ</t>
    </rPh>
    <rPh sb="89" eb="91">
      <t>ネンド</t>
    </rPh>
    <rPh sb="92" eb="94">
      <t>ジッシ</t>
    </rPh>
    <rPh sb="96" eb="98">
      <t>ゲスイ</t>
    </rPh>
    <rPh sb="98" eb="101">
      <t>ショリジョウ</t>
    </rPh>
    <rPh sb="102" eb="104">
      <t>キカイ</t>
    </rPh>
    <rPh sb="105" eb="107">
      <t>デンキ</t>
    </rPh>
    <rPh sb="107" eb="109">
      <t>セツビ</t>
    </rPh>
    <rPh sb="110" eb="112">
      <t>カイチク</t>
    </rPh>
    <rPh sb="112" eb="114">
      <t>コウシン</t>
    </rPh>
    <rPh sb="114" eb="116">
      <t>ジギョウ</t>
    </rPh>
    <rPh sb="117" eb="119">
      <t>ヘイセイ</t>
    </rPh>
    <rPh sb="124" eb="126">
      <t>ネンド</t>
    </rPh>
    <rPh sb="127" eb="129">
      <t>ジッシ</t>
    </rPh>
    <rPh sb="144" eb="146">
      <t>キギョウ</t>
    </rPh>
    <rPh sb="146" eb="147">
      <t>サイ</t>
    </rPh>
    <rPh sb="147" eb="150">
      <t>ショウカンキン</t>
    </rPh>
    <rPh sb="151" eb="153">
      <t>ヘイセイ</t>
    </rPh>
    <rPh sb="155" eb="157">
      <t>ネンド</t>
    </rPh>
    <rPh sb="159" eb="161">
      <t>ジッシ</t>
    </rPh>
    <rPh sb="165" eb="167">
      <t>カンキョ</t>
    </rPh>
    <rPh sb="167" eb="168">
      <t>トウ</t>
    </rPh>
    <rPh sb="168" eb="169">
      <t>チョウ</t>
    </rPh>
    <rPh sb="169" eb="172">
      <t>ジュミョウカ</t>
    </rPh>
    <rPh sb="172" eb="174">
      <t>ジギョウ</t>
    </rPh>
    <rPh sb="175" eb="177">
      <t>ジッシ</t>
    </rPh>
    <rPh sb="180" eb="182">
      <t>キギョウ</t>
    </rPh>
    <rPh sb="182" eb="183">
      <t>サイ</t>
    </rPh>
    <rPh sb="183" eb="186">
      <t>ショウカンキン</t>
    </rPh>
    <rPh sb="187" eb="189">
      <t>ゾウカ</t>
    </rPh>
    <rPh sb="194" eb="196">
      <t>スイソク</t>
    </rPh>
    <rPh sb="198" eb="200">
      <t>イッパン</t>
    </rPh>
    <rPh sb="200" eb="202">
      <t>カイケイ</t>
    </rPh>
    <rPh sb="205" eb="207">
      <t>クリイレ</t>
    </rPh>
    <rPh sb="207" eb="208">
      <t>キン</t>
    </rPh>
    <rPh sb="209" eb="212">
      <t>シヨウリョウ</t>
    </rPh>
    <rPh sb="212" eb="214">
      <t>シュウニュウ</t>
    </rPh>
    <rPh sb="216" eb="218">
      <t>ザイゲン</t>
    </rPh>
    <rPh sb="218" eb="220">
      <t>カクホ</t>
    </rPh>
    <rPh sb="221" eb="222">
      <t>ト</t>
    </rPh>
    <rPh sb="223" eb="224">
      <t>ク</t>
    </rPh>
    <rPh sb="230" eb="232">
      <t>シヒョウ</t>
    </rPh>
    <rPh sb="233" eb="235">
      <t>アッカ</t>
    </rPh>
    <rPh sb="240" eb="242">
      <t>ヨソウ</t>
    </rPh>
    <rPh sb="247" eb="249">
      <t>ケイヒ</t>
    </rPh>
    <rPh sb="249" eb="251">
      <t>カイシュウ</t>
    </rPh>
    <rPh sb="251" eb="252">
      <t>リツ</t>
    </rPh>
    <rPh sb="254" eb="256">
      <t>オスイ</t>
    </rPh>
    <rPh sb="256" eb="258">
      <t>ショリ</t>
    </rPh>
    <rPh sb="258" eb="260">
      <t>ゲンカ</t>
    </rPh>
    <rPh sb="261" eb="263">
      <t>オスイ</t>
    </rPh>
    <rPh sb="263" eb="265">
      <t>ショリ</t>
    </rPh>
    <rPh sb="265" eb="267">
      <t>ゲンカ</t>
    </rPh>
    <rPh sb="269" eb="271">
      <t>ブンリュウ</t>
    </rPh>
    <rPh sb="271" eb="272">
      <t>シキ</t>
    </rPh>
    <rPh sb="272" eb="275">
      <t>ゲスイドウ</t>
    </rPh>
    <rPh sb="276" eb="277">
      <t>ヨウ</t>
    </rPh>
    <rPh sb="279" eb="281">
      <t>クリダ</t>
    </rPh>
    <rPh sb="281" eb="282">
      <t>キン</t>
    </rPh>
    <rPh sb="282" eb="283">
      <t>トウ</t>
    </rPh>
    <rPh sb="287" eb="289">
      <t>コンゴ</t>
    </rPh>
    <rPh sb="293" eb="294">
      <t>エン</t>
    </rPh>
    <rPh sb="298" eb="300">
      <t>タカド</t>
    </rPh>
    <rPh sb="307" eb="309">
      <t>スイソク</t>
    </rPh>
    <rPh sb="313" eb="315">
      <t>イッポウ</t>
    </rPh>
    <rPh sb="317" eb="320">
      <t>シヨウリョウ</t>
    </rPh>
    <rPh sb="320" eb="322">
      <t>タンカ</t>
    </rPh>
    <rPh sb="324" eb="325">
      <t>クニ</t>
    </rPh>
    <rPh sb="326" eb="328">
      <t>ヨウセイ</t>
    </rPh>
    <rPh sb="330" eb="332">
      <t>ゼンコク</t>
    </rPh>
    <rPh sb="332" eb="334">
      <t>ヘイキン</t>
    </rPh>
    <rPh sb="335" eb="338">
      <t>シヨウリョウ</t>
    </rPh>
    <rPh sb="338" eb="340">
      <t>タンカ</t>
    </rPh>
    <rPh sb="343" eb="344">
      <t>エン</t>
    </rPh>
    <rPh sb="348" eb="349">
      <t>タイ</t>
    </rPh>
    <rPh sb="352" eb="354">
      <t>トウシ</t>
    </rPh>
    <rPh sb="358" eb="359">
      <t>エン</t>
    </rPh>
    <rPh sb="362" eb="364">
      <t>ゼンゴ</t>
    </rPh>
    <rPh sb="365" eb="367">
      <t>スイイ</t>
    </rPh>
    <rPh sb="374" eb="376">
      <t>ケイヒ</t>
    </rPh>
    <rPh sb="376" eb="378">
      <t>カイシュウ</t>
    </rPh>
    <rPh sb="378" eb="379">
      <t>リツ</t>
    </rPh>
    <rPh sb="383" eb="385">
      <t>テイド</t>
    </rPh>
    <rPh sb="388" eb="390">
      <t>イッパン</t>
    </rPh>
    <rPh sb="390" eb="392">
      <t>カイケイ</t>
    </rPh>
    <rPh sb="395" eb="397">
      <t>アカジ</t>
    </rPh>
    <rPh sb="397" eb="399">
      <t>ホテン</t>
    </rPh>
    <rPh sb="400" eb="402">
      <t>クリイレ</t>
    </rPh>
    <rPh sb="402" eb="403">
      <t>キン</t>
    </rPh>
    <rPh sb="404" eb="406">
      <t>ケイエイ</t>
    </rPh>
    <rPh sb="407" eb="409">
      <t>イジ</t>
    </rPh>
    <rPh sb="413" eb="415">
      <t>ゲンジョウ</t>
    </rPh>
    <rPh sb="424" eb="426">
      <t>リョウキン</t>
    </rPh>
    <rPh sb="426" eb="428">
      <t>カイテイ</t>
    </rPh>
    <rPh sb="429" eb="431">
      <t>ジッシ</t>
    </rPh>
    <rPh sb="432" eb="435">
      <t>シヨウリョウ</t>
    </rPh>
    <rPh sb="435" eb="437">
      <t>タンカ</t>
    </rPh>
    <rPh sb="438" eb="439">
      <t>ヒ</t>
    </rPh>
    <rPh sb="440" eb="441">
      <t>ア</t>
    </rPh>
    <rPh sb="443" eb="445">
      <t>ヒツヨウ</t>
    </rPh>
    <rPh sb="450" eb="452">
      <t>シセツ</t>
    </rPh>
    <rPh sb="452" eb="455">
      <t>リヨウリツ</t>
    </rPh>
    <rPh sb="456" eb="458">
      <t>トウシ</t>
    </rPh>
    <rPh sb="459" eb="462">
      <t>ショリジョウ</t>
    </rPh>
    <rPh sb="463" eb="465">
      <t>カショ</t>
    </rPh>
    <rPh sb="466" eb="468">
      <t>ホユウ</t>
    </rPh>
    <rPh sb="473" eb="475">
      <t>セイテン</t>
    </rPh>
    <rPh sb="475" eb="476">
      <t>ニチ</t>
    </rPh>
    <rPh sb="476" eb="478">
      <t>サイダイ</t>
    </rPh>
    <rPh sb="478" eb="480">
      <t>ショリ</t>
    </rPh>
    <rPh sb="480" eb="482">
      <t>ノウリョク</t>
    </rPh>
    <rPh sb="491" eb="492">
      <t>タイ</t>
    </rPh>
    <rPh sb="495" eb="496">
      <t>ヤク</t>
    </rPh>
    <rPh sb="499" eb="501">
      <t>テイド</t>
    </rPh>
    <rPh sb="502" eb="504">
      <t>シセツ</t>
    </rPh>
    <rPh sb="504" eb="506">
      <t>リヨウ</t>
    </rPh>
    <rPh sb="506" eb="507">
      <t>リツ</t>
    </rPh>
    <rPh sb="517" eb="519">
      <t>ヘイセイ</t>
    </rPh>
    <rPh sb="521" eb="523">
      <t>ネンド</t>
    </rPh>
    <rPh sb="527" eb="529">
      <t>セイテン</t>
    </rPh>
    <rPh sb="529" eb="530">
      <t>ニチ</t>
    </rPh>
    <rPh sb="530" eb="532">
      <t>サイダイ</t>
    </rPh>
    <rPh sb="532" eb="534">
      <t>ショリ</t>
    </rPh>
    <rPh sb="534" eb="536">
      <t>スイリョウ</t>
    </rPh>
    <rPh sb="546" eb="548">
      <t>キロク</t>
    </rPh>
    <rPh sb="553" eb="554">
      <t>ヒ</t>
    </rPh>
    <rPh sb="558" eb="560">
      <t>ショリ</t>
    </rPh>
    <rPh sb="560" eb="562">
      <t>ノウリョク</t>
    </rPh>
    <rPh sb="568" eb="570">
      <t>シセツ</t>
    </rPh>
    <rPh sb="570" eb="573">
      <t>リヨウリツ</t>
    </rPh>
    <rPh sb="574" eb="575">
      <t>トキ</t>
    </rPh>
    <rPh sb="580" eb="583">
      <t>スイセンカ</t>
    </rPh>
    <rPh sb="583" eb="584">
      <t>リツ</t>
    </rPh>
    <rPh sb="585" eb="587">
      <t>ルイジ</t>
    </rPh>
    <rPh sb="587" eb="589">
      <t>ダンタイ</t>
    </rPh>
    <rPh sb="589" eb="591">
      <t>ヘイキン</t>
    </rPh>
    <rPh sb="599" eb="601">
      <t>ヘイセイ</t>
    </rPh>
    <rPh sb="603" eb="605">
      <t>ネンド</t>
    </rPh>
    <rPh sb="607" eb="608">
      <t>タイ</t>
    </rPh>
    <rPh sb="611" eb="613">
      <t>トウシ</t>
    </rPh>
    <rPh sb="624" eb="627">
      <t>ゲスイドウ</t>
    </rPh>
    <rPh sb="629" eb="631">
      <t>セツゾク</t>
    </rPh>
    <rPh sb="631" eb="632">
      <t>リツ</t>
    </rPh>
    <rPh sb="633" eb="634">
      <t>タカ</t>
    </rPh>
    <rPh sb="636" eb="638">
      <t>イッポウ</t>
    </rPh>
    <rPh sb="639" eb="641">
      <t>ショリ</t>
    </rPh>
    <rPh sb="641" eb="644">
      <t>クイキナイ</t>
    </rPh>
    <rPh sb="644" eb="646">
      <t>ジンコウ</t>
    </rPh>
    <rPh sb="647" eb="649">
      <t>ビゲン</t>
    </rPh>
    <rPh sb="656" eb="658">
      <t>ユウシュウ</t>
    </rPh>
    <rPh sb="658" eb="660">
      <t>スイリョウ</t>
    </rPh>
    <rPh sb="661" eb="663">
      <t>ビゲン</t>
    </rPh>
    <rPh sb="668" eb="670">
      <t>ヨソウ</t>
    </rPh>
    <phoneticPr fontId="1"/>
  </si>
  <si>
    <t>　当市公共下水道事業は、昭和28年から建設が始まり50年以上経過した管渠と37年経過した処理場を有している。
　処理場については、平成22～24年度に機械・電気設備の改築更新を行っている。また、管渠等については、平成27～31年度の5か年の長寿命化事業を実施しているところである。</t>
    <rPh sb="1" eb="3">
      <t>トウシ</t>
    </rPh>
    <rPh sb="3" eb="5">
      <t>コウキョウ</t>
    </rPh>
    <rPh sb="5" eb="8">
      <t>ゲスイドウ</t>
    </rPh>
    <rPh sb="8" eb="10">
      <t>ジギョウ</t>
    </rPh>
    <rPh sb="12" eb="14">
      <t>ショウワ</t>
    </rPh>
    <rPh sb="16" eb="17">
      <t>ネン</t>
    </rPh>
    <rPh sb="19" eb="21">
      <t>ケンセツ</t>
    </rPh>
    <rPh sb="22" eb="23">
      <t>ハジ</t>
    </rPh>
    <rPh sb="27" eb="30">
      <t>ネンイジョウ</t>
    </rPh>
    <rPh sb="30" eb="32">
      <t>ケイカ</t>
    </rPh>
    <rPh sb="34" eb="36">
      <t>カンキョ</t>
    </rPh>
    <rPh sb="39" eb="40">
      <t>ネン</t>
    </rPh>
    <rPh sb="40" eb="42">
      <t>ケイカ</t>
    </rPh>
    <rPh sb="44" eb="46">
      <t>ショリ</t>
    </rPh>
    <rPh sb="46" eb="47">
      <t>ジョウ</t>
    </rPh>
    <rPh sb="48" eb="49">
      <t>ユウ</t>
    </rPh>
    <rPh sb="56" eb="58">
      <t>ショリ</t>
    </rPh>
    <rPh sb="58" eb="59">
      <t>ジョウ</t>
    </rPh>
    <rPh sb="88" eb="89">
      <t>オコナ</t>
    </rPh>
    <rPh sb="97" eb="99">
      <t>カンキョ</t>
    </rPh>
    <rPh sb="99" eb="100">
      <t>トウ</t>
    </rPh>
    <rPh sb="106" eb="108">
      <t>ヘイセイ</t>
    </rPh>
    <rPh sb="113" eb="115">
      <t>ネンド</t>
    </rPh>
    <rPh sb="118" eb="119">
      <t>ネン</t>
    </rPh>
    <rPh sb="120" eb="124">
      <t>チョウジュミョウカ</t>
    </rPh>
    <rPh sb="124" eb="126">
      <t>ジギョウ</t>
    </rPh>
    <rPh sb="127" eb="129">
      <t>ジッシ</t>
    </rPh>
    <phoneticPr fontId="1"/>
  </si>
  <si>
    <t>　当市公共下水道事業は、昭和28年から建設を開始し、昭和39年の供用開始から54年が経過し多くの資産を保有している。
　これらの投下資本を正確に把握し経営状況を明らかにする必要があることから、従来の現金主義会計方式から発生主義の原則に基づく企業会計方式を平成31年度から適用する。</t>
    <rPh sb="1" eb="3">
      <t>トウシ</t>
    </rPh>
    <rPh sb="3" eb="5">
      <t>コウキョウ</t>
    </rPh>
    <rPh sb="5" eb="8">
      <t>ゲスイドウ</t>
    </rPh>
    <rPh sb="8" eb="10">
      <t>ジギョウ</t>
    </rPh>
    <rPh sb="12" eb="14">
      <t>ショウワ</t>
    </rPh>
    <rPh sb="16" eb="17">
      <t>ネン</t>
    </rPh>
    <rPh sb="19" eb="21">
      <t>ケンセツ</t>
    </rPh>
    <rPh sb="22" eb="24">
      <t>カイシ</t>
    </rPh>
    <rPh sb="26" eb="28">
      <t>ショウワ</t>
    </rPh>
    <rPh sb="30" eb="31">
      <t>ネン</t>
    </rPh>
    <rPh sb="32" eb="34">
      <t>キョウヨウ</t>
    </rPh>
    <rPh sb="34" eb="36">
      <t>カイシ</t>
    </rPh>
    <rPh sb="40" eb="41">
      <t>ネン</t>
    </rPh>
    <rPh sb="42" eb="44">
      <t>ケイカ</t>
    </rPh>
    <rPh sb="45" eb="46">
      <t>オオ</t>
    </rPh>
    <rPh sb="48" eb="50">
      <t>シサン</t>
    </rPh>
    <rPh sb="51" eb="53">
      <t>ホユウ</t>
    </rPh>
    <rPh sb="64" eb="66">
      <t>トウカ</t>
    </rPh>
    <rPh sb="66" eb="68">
      <t>シホン</t>
    </rPh>
    <rPh sb="69" eb="71">
      <t>セイカク</t>
    </rPh>
    <rPh sb="72" eb="74">
      <t>ハアク</t>
    </rPh>
    <rPh sb="75" eb="77">
      <t>ケイエイ</t>
    </rPh>
    <rPh sb="77" eb="79">
      <t>ジョウキョウ</t>
    </rPh>
    <rPh sb="80" eb="81">
      <t>アキ</t>
    </rPh>
    <rPh sb="86" eb="88">
      <t>ヒツヨウ</t>
    </rPh>
    <rPh sb="96" eb="98">
      <t>ジュウライ</t>
    </rPh>
    <rPh sb="99" eb="101">
      <t>ゲンキン</t>
    </rPh>
    <rPh sb="101" eb="103">
      <t>シュギ</t>
    </rPh>
    <rPh sb="103" eb="105">
      <t>カイケイ</t>
    </rPh>
    <rPh sb="105" eb="107">
      <t>ホウシキ</t>
    </rPh>
    <rPh sb="109" eb="111">
      <t>ハッセイ</t>
    </rPh>
    <rPh sb="111" eb="113">
      <t>シュギ</t>
    </rPh>
    <rPh sb="114" eb="116">
      <t>ゲンソク</t>
    </rPh>
    <rPh sb="117" eb="118">
      <t>モト</t>
    </rPh>
    <rPh sb="120" eb="122">
      <t>キギョウ</t>
    </rPh>
    <rPh sb="122" eb="124">
      <t>カイケイ</t>
    </rPh>
    <rPh sb="124" eb="126">
      <t>ホウシキ</t>
    </rPh>
    <rPh sb="127" eb="129">
      <t>ヘイセイ</t>
    </rPh>
    <rPh sb="131" eb="133">
      <t>ネンド</t>
    </rPh>
    <rPh sb="135" eb="137">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</si>
</sst>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0.46</c:v>
                </c:pt>
                <c:pt idx="3" formatCode="#,##0.00;&quot;△&quot;#,##0.00;&quot;-&quot;">
                  <c:v>0.06</c:v>
                </c:pt>
                <c:pt idx="4" formatCode="#,##0.00;&quot;△&quot;#,##0.00;&quot;-&quot;">
                  <c:v>0.28999999999999998</c:v>
                </c:pt>
              </c:numCache>
            </c:numRef>
          </c:val>
        </c:ser>
        <c:dLbls>
          <c:showLegendKey val="0"/>
          <c:showVal val="0"/>
          <c:showCatName val="0"/>
          <c:showSerName val="0"/>
          <c:showPercent val="0"/>
          <c:showBubbleSize val="0"/>
        </c:dLbls>
        <c:gapWidth val="150"/>
        <c:axId val="98660736"/>
        <c:axId val="986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ser>
        <c:dLbls>
          <c:showLegendKey val="0"/>
          <c:showVal val="0"/>
          <c:showCatName val="0"/>
          <c:showSerName val="0"/>
          <c:showPercent val="0"/>
          <c:showBubbleSize val="0"/>
        </c:dLbls>
        <c:marker val="1"/>
        <c:smooth val="0"/>
        <c:axId val="98660736"/>
        <c:axId val="98662656"/>
      </c:lineChart>
      <c:dateAx>
        <c:axId val="98660736"/>
        <c:scaling>
          <c:orientation val="minMax"/>
        </c:scaling>
        <c:delete val="1"/>
        <c:axPos val="b"/>
        <c:numFmt formatCode="ge" sourceLinked="1"/>
        <c:majorTickMark val="none"/>
        <c:minorTickMark val="none"/>
        <c:tickLblPos val="none"/>
        <c:crossAx val="98662656"/>
        <c:crosses val="autoZero"/>
        <c:auto val="1"/>
        <c:lblOffset val="100"/>
        <c:baseTimeUnit val="years"/>
      </c:dateAx>
      <c:valAx>
        <c:axId val="98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8660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74.430000000000007</c:v>
                </c:pt>
                <c:pt idx="1">
                  <c:v>75.91</c:v>
                </c:pt>
                <c:pt idx="2">
                  <c:v>75.61</c:v>
                </c:pt>
                <c:pt idx="3">
                  <c:v>69.16</c:v>
                </c:pt>
                <c:pt idx="4">
                  <c:v>69.989999999999995</c:v>
                </c:pt>
              </c:numCache>
            </c:numRef>
          </c:val>
        </c:ser>
        <c:dLbls>
          <c:showLegendKey val="0"/>
          <c:showVal val="0"/>
          <c:showCatName val="0"/>
          <c:showSerName val="0"/>
          <c:showPercent val="0"/>
          <c:showBubbleSize val="0"/>
        </c:dLbls>
        <c:gapWidth val="150"/>
        <c:axId val="128324736"/>
        <c:axId val="1283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ser>
        <c:dLbls>
          <c:showLegendKey val="0"/>
          <c:showVal val="0"/>
          <c:showCatName val="0"/>
          <c:showSerName val="0"/>
          <c:showPercent val="0"/>
          <c:showBubbleSize val="0"/>
        </c:dLbls>
        <c:marker val="1"/>
        <c:smooth val="0"/>
        <c:axId val="128324736"/>
        <c:axId val="128326656"/>
      </c:lineChart>
      <c:dateAx>
        <c:axId val="128324736"/>
        <c:scaling>
          <c:orientation val="minMax"/>
        </c:scaling>
        <c:delete val="1"/>
        <c:axPos val="b"/>
        <c:numFmt formatCode="ge" sourceLinked="1"/>
        <c:majorTickMark val="none"/>
        <c:minorTickMark val="none"/>
        <c:tickLblPos val="none"/>
        <c:crossAx val="128326656"/>
        <c:crosses val="autoZero"/>
        <c:auto val="1"/>
        <c:lblOffset val="100"/>
        <c:baseTimeUnit val="years"/>
      </c:dateAx>
      <c:valAx>
        <c:axId val="1283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28324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98.22</c:v>
                </c:pt>
                <c:pt idx="1">
                  <c:v>98.41</c:v>
                </c:pt>
                <c:pt idx="2">
                  <c:v>97.8</c:v>
                </c:pt>
                <c:pt idx="3">
                  <c:v>98.31</c:v>
                </c:pt>
                <c:pt idx="4">
                  <c:v>96.62</c:v>
                </c:pt>
              </c:numCache>
            </c:numRef>
          </c:val>
        </c:ser>
        <c:dLbls>
          <c:showLegendKey val="0"/>
          <c:showVal val="0"/>
          <c:showCatName val="0"/>
          <c:showSerName val="0"/>
          <c:showPercent val="0"/>
          <c:showBubbleSize val="0"/>
        </c:dLbls>
        <c:gapWidth val="150"/>
        <c:axId val="128361216"/>
        <c:axId val="1283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ser>
        <c:dLbls>
          <c:showLegendKey val="0"/>
          <c:showVal val="0"/>
          <c:showCatName val="0"/>
          <c:showSerName val="0"/>
          <c:showPercent val="0"/>
          <c:showBubbleSize val="0"/>
        </c:dLbls>
        <c:marker val="1"/>
        <c:smooth val="0"/>
        <c:axId val="128361216"/>
        <c:axId val="128363136"/>
      </c:lineChart>
      <c:dateAx>
        <c:axId val="128361216"/>
        <c:scaling>
          <c:orientation val="minMax"/>
        </c:scaling>
        <c:delete val="1"/>
        <c:axPos val="b"/>
        <c:numFmt formatCode="ge" sourceLinked="1"/>
        <c:majorTickMark val="none"/>
        <c:minorTickMark val="none"/>
        <c:tickLblPos val="none"/>
        <c:crossAx val="128363136"/>
        <c:crosses val="autoZero"/>
        <c:auto val="1"/>
        <c:lblOffset val="100"/>
        <c:baseTimeUnit val="years"/>
      </c:dateAx>
      <c:valAx>
        <c:axId val="128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28361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90.56</c:v>
                </c:pt>
                <c:pt idx="1">
                  <c:v>84.17</c:v>
                </c:pt>
                <c:pt idx="2">
                  <c:v>96.1</c:v>
                </c:pt>
                <c:pt idx="3">
                  <c:v>90.03</c:v>
                </c:pt>
                <c:pt idx="4">
                  <c:v>99.28</c:v>
                </c:pt>
              </c:numCache>
            </c:numRef>
          </c:val>
        </c:ser>
        <c:dLbls>
          <c:showLegendKey val="0"/>
          <c:showVal val="0"/>
          <c:showCatName val="0"/>
          <c:showSerName val="0"/>
          <c:showPercent val="0"/>
          <c:showBubbleSize val="0"/>
        </c:dLbls>
        <c:gapWidth val="150"/>
        <c:axId val="99028992"/>
        <c:axId val="9903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28992"/>
        <c:axId val="99030912"/>
      </c:lineChart>
      <c:dateAx>
        <c:axId val="99028992"/>
        <c:scaling>
          <c:orientation val="minMax"/>
        </c:scaling>
        <c:delete val="1"/>
        <c:axPos val="b"/>
        <c:numFmt formatCode="ge" sourceLinked="1"/>
        <c:majorTickMark val="none"/>
        <c:minorTickMark val="none"/>
        <c:tickLblPos val="none"/>
        <c:crossAx val="99030912"/>
        <c:crosses val="autoZero"/>
        <c:auto val="1"/>
        <c:lblOffset val="100"/>
        <c:baseTimeUnit val="years"/>
      </c:dateAx>
      <c:valAx>
        <c:axId val="99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028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40640"/>
        <c:axId val="990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40640"/>
        <c:axId val="99067392"/>
      </c:lineChart>
      <c:dateAx>
        <c:axId val="99040640"/>
        <c:scaling>
          <c:orientation val="minMax"/>
        </c:scaling>
        <c:delete val="1"/>
        <c:axPos val="b"/>
        <c:numFmt formatCode="ge" sourceLinked="1"/>
        <c:majorTickMark val="none"/>
        <c:minorTickMark val="none"/>
        <c:tickLblPos val="none"/>
        <c:crossAx val="99067392"/>
        <c:crosses val="autoZero"/>
        <c:auto val="1"/>
        <c:lblOffset val="100"/>
        <c:baseTimeUnit val="years"/>
      </c:dateAx>
      <c:valAx>
        <c:axId val="990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040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89408"/>
        <c:axId val="999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89408"/>
        <c:axId val="99947648"/>
      </c:lineChart>
      <c:dateAx>
        <c:axId val="99089408"/>
        <c:scaling>
          <c:orientation val="minMax"/>
        </c:scaling>
        <c:delete val="1"/>
        <c:axPos val="b"/>
        <c:numFmt formatCode="ge" sourceLinked="1"/>
        <c:majorTickMark val="none"/>
        <c:minorTickMark val="none"/>
        <c:tickLblPos val="none"/>
        <c:crossAx val="99947648"/>
        <c:crosses val="autoZero"/>
        <c:auto val="1"/>
        <c:lblOffset val="100"/>
        <c:baseTimeUnit val="years"/>
      </c:dateAx>
      <c:valAx>
        <c:axId val="999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0894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80032"/>
        <c:axId val="99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80032"/>
        <c:axId val="99981952"/>
      </c:lineChart>
      <c:dateAx>
        <c:axId val="99980032"/>
        <c:scaling>
          <c:orientation val="minMax"/>
        </c:scaling>
        <c:delete val="1"/>
        <c:axPos val="b"/>
        <c:numFmt formatCode="ge" sourceLinked="1"/>
        <c:majorTickMark val="none"/>
        <c:minorTickMark val="none"/>
        <c:tickLblPos val="none"/>
        <c:crossAx val="99981952"/>
        <c:crosses val="autoZero"/>
        <c:auto val="1"/>
        <c:lblOffset val="100"/>
        <c:baseTimeUnit val="years"/>
      </c:dateAx>
      <c:valAx>
        <c:axId val="99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980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94240"/>
        <c:axId val="1021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94240"/>
        <c:axId val="102109952"/>
      </c:lineChart>
      <c:dateAx>
        <c:axId val="99994240"/>
        <c:scaling>
          <c:orientation val="minMax"/>
        </c:scaling>
        <c:delete val="1"/>
        <c:axPos val="b"/>
        <c:numFmt formatCode="ge" sourceLinked="1"/>
        <c:majorTickMark val="none"/>
        <c:minorTickMark val="none"/>
        <c:tickLblPos val="none"/>
        <c:crossAx val="102109952"/>
        <c:crosses val="autoZero"/>
        <c:auto val="1"/>
        <c:lblOffset val="100"/>
        <c:baseTimeUnit val="years"/>
      </c:dateAx>
      <c:valAx>
        <c:axId val="1021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9994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718.15</c:v>
                </c:pt>
                <c:pt idx="1">
                  <c:v>643.78</c:v>
                </c:pt>
                <c:pt idx="2">
                  <c:v>578.70000000000005</c:v>
                </c:pt>
                <c:pt idx="3">
                  <c:v>542.86</c:v>
                </c:pt>
                <c:pt idx="4">
                  <c:v>532.61</c:v>
                </c:pt>
              </c:numCache>
            </c:numRef>
          </c:val>
        </c:ser>
        <c:dLbls>
          <c:showLegendKey val="0"/>
          <c:showVal val="0"/>
          <c:showCatName val="0"/>
          <c:showSerName val="0"/>
          <c:showPercent val="0"/>
          <c:showBubbleSize val="0"/>
        </c:dLbls>
        <c:gapWidth val="150"/>
        <c:axId val="102127872"/>
        <c:axId val="1021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ser>
        <c:dLbls>
          <c:showLegendKey val="0"/>
          <c:showVal val="0"/>
          <c:showCatName val="0"/>
          <c:showSerName val="0"/>
          <c:showPercent val="0"/>
          <c:showBubbleSize val="0"/>
        </c:dLbls>
        <c:marker val="1"/>
        <c:smooth val="0"/>
        <c:axId val="102127872"/>
        <c:axId val="102138240"/>
      </c:lineChart>
      <c:dateAx>
        <c:axId val="102127872"/>
        <c:scaling>
          <c:orientation val="minMax"/>
        </c:scaling>
        <c:delete val="1"/>
        <c:axPos val="b"/>
        <c:numFmt formatCode="ge" sourceLinked="1"/>
        <c:majorTickMark val="none"/>
        <c:minorTickMark val="none"/>
        <c:tickLblPos val="none"/>
        <c:crossAx val="102138240"/>
        <c:crosses val="autoZero"/>
        <c:auto val="1"/>
        <c:lblOffset val="100"/>
        <c:baseTimeUnit val="years"/>
      </c:dateAx>
      <c:valAx>
        <c:axId val="102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1278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77.709999999999994</c:v>
                </c:pt>
                <c:pt idx="1">
                  <c:v>75.150000000000006</c:v>
                </c:pt>
                <c:pt idx="2">
                  <c:v>67.400000000000006</c:v>
                </c:pt>
                <c:pt idx="3">
                  <c:v>68.87</c:v>
                </c:pt>
                <c:pt idx="4">
                  <c:v>68.84</c:v>
                </c:pt>
              </c:numCache>
            </c:numRef>
          </c:val>
        </c:ser>
        <c:dLbls>
          <c:showLegendKey val="0"/>
          <c:showVal val="0"/>
          <c:showCatName val="0"/>
          <c:showSerName val="0"/>
          <c:showPercent val="0"/>
          <c:showBubbleSize val="0"/>
        </c:dLbls>
        <c:gapWidth val="150"/>
        <c:axId val="102160256"/>
        <c:axId val="1021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ser>
        <c:dLbls>
          <c:showLegendKey val="0"/>
          <c:showVal val="0"/>
          <c:showCatName val="0"/>
          <c:showSerName val="0"/>
          <c:showPercent val="0"/>
          <c:showBubbleSize val="0"/>
        </c:dLbls>
        <c:marker val="1"/>
        <c:smooth val="0"/>
        <c:axId val="102160256"/>
        <c:axId val="102166528"/>
      </c:lineChart>
      <c:dateAx>
        <c:axId val="102160256"/>
        <c:scaling>
          <c:orientation val="minMax"/>
        </c:scaling>
        <c:delete val="1"/>
        <c:axPos val="b"/>
        <c:numFmt formatCode="ge" sourceLinked="1"/>
        <c:majorTickMark val="none"/>
        <c:minorTickMark val="none"/>
        <c:tickLblPos val="none"/>
        <c:crossAx val="102166528"/>
        <c:crosses val="autoZero"/>
        <c:auto val="1"/>
        <c:lblOffset val="100"/>
        <c:baseTimeUnit val="years"/>
      </c:dateAx>
      <c:valAx>
        <c:axId val="1021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160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127.23</c:v>
                </c:pt>
                <c:pt idx="1">
                  <c:v>135.18</c:v>
                </c:pt>
                <c:pt idx="2">
                  <c:v>150</c:v>
                </c:pt>
                <c:pt idx="3">
                  <c:v>150</c:v>
                </c:pt>
                <c:pt idx="4">
                  <c:v>150</c:v>
                </c:pt>
              </c:numCache>
            </c:numRef>
          </c:val>
        </c:ser>
        <c:dLbls>
          <c:showLegendKey val="0"/>
          <c:showVal val="0"/>
          <c:showCatName val="0"/>
          <c:showSerName val="0"/>
          <c:showPercent val="0"/>
          <c:showBubbleSize val="0"/>
        </c:dLbls>
        <c:gapWidth val="150"/>
        <c:axId val="102196736"/>
        <c:axId val="1021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ser>
        <c:dLbls>
          <c:showLegendKey val="0"/>
          <c:showVal val="0"/>
          <c:showCatName val="0"/>
          <c:showSerName val="0"/>
          <c:showPercent val="0"/>
          <c:showBubbleSize val="0"/>
        </c:dLbls>
        <c:marker val="1"/>
        <c:smooth val="0"/>
        <c:axId val="102196736"/>
        <c:axId val="102198656"/>
      </c:lineChart>
      <c:dateAx>
        <c:axId val="102196736"/>
        <c:scaling>
          <c:orientation val="minMax"/>
        </c:scaling>
        <c:delete val="1"/>
        <c:axPos val="b"/>
        <c:numFmt formatCode="ge" sourceLinked="1"/>
        <c:majorTickMark val="none"/>
        <c:minorTickMark val="none"/>
        <c:tickLblPos val="none"/>
        <c:crossAx val="102198656"/>
        <c:crosses val="autoZero"/>
        <c:auto val="1"/>
        <c:lblOffset val="100"/>
        <c:baseTimeUnit val="years"/>
      </c:dateAx>
      <c:valAx>
        <c:axId val="102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02196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秩父市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4</v>
      </c>
      <c r="C7" s="42"/>
      <c r="D7" s="42"/>
      <c r="E7" s="42"/>
      <c r="F7" s="42"/>
      <c r="G7" s="42"/>
      <c r="H7" s="42"/>
      <c r="I7" s="42" t="s">
        <v>6</v>
      </c>
      <c r="J7" s="42"/>
      <c r="K7" s="42"/>
      <c r="L7" s="42"/>
      <c r="M7" s="42"/>
      <c r="N7" s="42"/>
      <c r="O7" s="42"/>
      <c r="P7" s="42" t="s">
        <v>5</v>
      </c>
      <c r="Q7" s="42"/>
      <c r="R7" s="42"/>
      <c r="S7" s="42"/>
      <c r="T7" s="42"/>
      <c r="U7" s="42"/>
      <c r="V7" s="42"/>
      <c r="W7" s="42" t="s">
        <v>8</v>
      </c>
      <c r="X7" s="42"/>
      <c r="Y7" s="42"/>
      <c r="Z7" s="42"/>
      <c r="AA7" s="42"/>
      <c r="AB7" s="42"/>
      <c r="AC7" s="42"/>
      <c r="AD7" s="42" t="s">
        <v>13</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10</v>
      </c>
      <c r="BC7" s="42"/>
      <c r="BD7" s="42"/>
      <c r="BE7" s="42"/>
      <c r="BF7" s="42"/>
      <c r="BG7" s="42"/>
      <c r="BH7" s="42"/>
      <c r="BI7" s="42"/>
      <c r="BJ7" s="3"/>
      <c r="BK7" s="3"/>
      <c r="BL7" s="14" t="s">
        <v>16</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Bd1</v>
      </c>
      <c r="X8" s="43"/>
      <c r="Y8" s="43"/>
      <c r="Z8" s="43"/>
      <c r="AA8" s="43"/>
      <c r="AB8" s="43"/>
      <c r="AC8" s="43"/>
      <c r="AD8" s="44" t="str">
        <f>データ!$M$6</f>
        <v>非設置</v>
      </c>
      <c r="AE8" s="44"/>
      <c r="AF8" s="44"/>
      <c r="AG8" s="44"/>
      <c r="AH8" s="44"/>
      <c r="AI8" s="44"/>
      <c r="AJ8" s="44"/>
      <c r="AK8" s="3"/>
      <c r="AL8" s="45">
        <f>データ!S6</f>
        <v>63720</v>
      </c>
      <c r="AM8" s="45"/>
      <c r="AN8" s="45"/>
      <c r="AO8" s="45"/>
      <c r="AP8" s="45"/>
      <c r="AQ8" s="45"/>
      <c r="AR8" s="45"/>
      <c r="AS8" s="45"/>
      <c r="AT8" s="46">
        <f>データ!T6</f>
        <v>577.83000000000004</v>
      </c>
      <c r="AU8" s="46"/>
      <c r="AV8" s="46"/>
      <c r="AW8" s="46"/>
      <c r="AX8" s="46"/>
      <c r="AY8" s="46"/>
      <c r="AZ8" s="46"/>
      <c r="BA8" s="46"/>
      <c r="BB8" s="46">
        <f>データ!U6</f>
        <v>110.27</v>
      </c>
      <c r="BC8" s="46"/>
      <c r="BD8" s="46"/>
      <c r="BE8" s="46"/>
      <c r="BF8" s="46"/>
      <c r="BG8" s="46"/>
      <c r="BH8" s="46"/>
      <c r="BI8" s="46"/>
      <c r="BJ8" s="3"/>
      <c r="BK8" s="3"/>
      <c r="BL8" s="47" t="s">
        <v>18</v>
      </c>
      <c r="BM8" s="48"/>
      <c r="BN8" s="16" t="s">
        <v>20</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23</v>
      </c>
      <c r="J9" s="42"/>
      <c r="K9" s="42"/>
      <c r="L9" s="42"/>
      <c r="M9" s="42"/>
      <c r="N9" s="42"/>
      <c r="O9" s="42"/>
      <c r="P9" s="42" t="s">
        <v>25</v>
      </c>
      <c r="Q9" s="42"/>
      <c r="R9" s="42"/>
      <c r="S9" s="42"/>
      <c r="T9" s="42"/>
      <c r="U9" s="42"/>
      <c r="V9" s="42"/>
      <c r="W9" s="42" t="s">
        <v>27</v>
      </c>
      <c r="X9" s="42"/>
      <c r="Y9" s="42"/>
      <c r="Z9" s="42"/>
      <c r="AA9" s="42"/>
      <c r="AB9" s="42"/>
      <c r="AC9" s="42"/>
      <c r="AD9" s="42" t="s">
        <v>28</v>
      </c>
      <c r="AE9" s="42"/>
      <c r="AF9" s="42"/>
      <c r="AG9" s="42"/>
      <c r="AH9" s="42"/>
      <c r="AI9" s="42"/>
      <c r="AJ9" s="42"/>
      <c r="AK9" s="3"/>
      <c r="AL9" s="42" t="s">
        <v>32</v>
      </c>
      <c r="AM9" s="42"/>
      <c r="AN9" s="42"/>
      <c r="AO9" s="42"/>
      <c r="AP9" s="42"/>
      <c r="AQ9" s="42"/>
      <c r="AR9" s="42"/>
      <c r="AS9" s="42"/>
      <c r="AT9" s="42" t="s">
        <v>34</v>
      </c>
      <c r="AU9" s="42"/>
      <c r="AV9" s="42"/>
      <c r="AW9" s="42"/>
      <c r="AX9" s="42"/>
      <c r="AY9" s="42"/>
      <c r="AZ9" s="42"/>
      <c r="BA9" s="42"/>
      <c r="BB9" s="42" t="s">
        <v>36</v>
      </c>
      <c r="BC9" s="42"/>
      <c r="BD9" s="42"/>
      <c r="BE9" s="42"/>
      <c r="BF9" s="42"/>
      <c r="BG9" s="42"/>
      <c r="BH9" s="42"/>
      <c r="BI9" s="42"/>
      <c r="BJ9" s="3"/>
      <c r="BK9" s="3"/>
      <c r="BL9" s="49" t="s">
        <v>37</v>
      </c>
      <c r="BM9" s="50"/>
      <c r="BN9" s="17" t="s">
        <v>11</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55.18</v>
      </c>
      <c r="Q10" s="46"/>
      <c r="R10" s="46"/>
      <c r="S10" s="46"/>
      <c r="T10" s="46"/>
      <c r="U10" s="46"/>
      <c r="V10" s="46"/>
      <c r="W10" s="46">
        <f>データ!Q6</f>
        <v>59.33</v>
      </c>
      <c r="X10" s="46"/>
      <c r="Y10" s="46"/>
      <c r="Z10" s="46"/>
      <c r="AA10" s="46"/>
      <c r="AB10" s="46"/>
      <c r="AC10" s="46"/>
      <c r="AD10" s="45">
        <f>データ!R6</f>
        <v>1620</v>
      </c>
      <c r="AE10" s="45"/>
      <c r="AF10" s="45"/>
      <c r="AG10" s="45"/>
      <c r="AH10" s="45"/>
      <c r="AI10" s="45"/>
      <c r="AJ10" s="45"/>
      <c r="AK10" s="2"/>
      <c r="AL10" s="45">
        <f>データ!V6</f>
        <v>34966</v>
      </c>
      <c r="AM10" s="45"/>
      <c r="AN10" s="45"/>
      <c r="AO10" s="45"/>
      <c r="AP10" s="45"/>
      <c r="AQ10" s="45"/>
      <c r="AR10" s="45"/>
      <c r="AS10" s="45"/>
      <c r="AT10" s="46">
        <f>データ!W6</f>
        <v>9.66</v>
      </c>
      <c r="AU10" s="46"/>
      <c r="AV10" s="46"/>
      <c r="AW10" s="46"/>
      <c r="AX10" s="46"/>
      <c r="AY10" s="46"/>
      <c r="AZ10" s="46"/>
      <c r="BA10" s="46"/>
      <c r="BB10" s="46">
        <f>データ!X6</f>
        <v>3619.67</v>
      </c>
      <c r="BC10" s="46"/>
      <c r="BD10" s="46"/>
      <c r="BE10" s="46"/>
      <c r="BF10" s="46"/>
      <c r="BG10" s="46"/>
      <c r="BH10" s="46"/>
      <c r="BI10" s="46"/>
      <c r="BJ10" s="2"/>
      <c r="BK10" s="2"/>
      <c r="BL10" s="51" t="s">
        <v>17</v>
      </c>
      <c r="BM10" s="52"/>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26</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40</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42</v>
      </c>
      <c r="D34" s="68"/>
      <c r="E34" s="68"/>
      <c r="F34" s="68"/>
      <c r="G34" s="68"/>
      <c r="H34" s="68"/>
      <c r="I34" s="68"/>
      <c r="J34" s="68"/>
      <c r="K34" s="68"/>
      <c r="L34" s="68"/>
      <c r="M34" s="68"/>
      <c r="N34" s="68"/>
      <c r="O34" s="68"/>
      <c r="P34" s="68"/>
      <c r="Q34" s="11"/>
      <c r="R34" s="68" t="s">
        <v>44</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48</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30</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50</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52</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51</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21</v>
      </c>
      <c r="D79" s="68"/>
      <c r="E79" s="68"/>
      <c r="F79" s="68"/>
      <c r="G79" s="68"/>
      <c r="H79" s="68"/>
      <c r="I79" s="68"/>
      <c r="J79" s="68"/>
      <c r="K79" s="68"/>
      <c r="L79" s="68"/>
      <c r="M79" s="68"/>
      <c r="N79" s="68"/>
      <c r="O79" s="68"/>
      <c r="P79" s="68"/>
      <c r="Q79" s="68"/>
      <c r="R79" s="68"/>
      <c r="S79" s="68"/>
      <c r="T79" s="68"/>
      <c r="U79" s="11"/>
      <c r="V79" s="11"/>
      <c r="W79" s="68" t="s">
        <v>54</v>
      </c>
      <c r="X79" s="68"/>
      <c r="Y79" s="68"/>
      <c r="Z79" s="68"/>
      <c r="AA79" s="68"/>
      <c r="AB79" s="68"/>
      <c r="AC79" s="68"/>
      <c r="AD79" s="68"/>
      <c r="AE79" s="68"/>
      <c r="AF79" s="68"/>
      <c r="AG79" s="68"/>
      <c r="AH79" s="68"/>
      <c r="AI79" s="68"/>
      <c r="AJ79" s="68"/>
      <c r="AK79" s="68"/>
      <c r="AL79" s="68"/>
      <c r="AM79" s="68"/>
      <c r="AN79" s="68"/>
      <c r="AO79" s="11"/>
      <c r="AP79" s="11"/>
      <c r="AQ79" s="68" t="s">
        <v>56</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2</v>
      </c>
    </row>
    <row r="85" spans="1:78" hidden="1" x14ac:dyDescent="0.15">
      <c r="B85" s="6" t="s">
        <v>7</v>
      </c>
      <c r="C85" s="6"/>
      <c r="D85" s="6"/>
      <c r="E85" s="6" t="s">
        <v>57</v>
      </c>
      <c r="F85" s="6" t="s">
        <v>31</v>
      </c>
      <c r="G85" s="6" t="s">
        <v>58</v>
      </c>
      <c r="H85" s="6" t="s">
        <v>60</v>
      </c>
      <c r="I85" s="6" t="s">
        <v>61</v>
      </c>
      <c r="J85" s="6" t="s">
        <v>29</v>
      </c>
      <c r="K85" s="6" t="s">
        <v>63</v>
      </c>
      <c r="L85" s="6" t="s">
        <v>55</v>
      </c>
      <c r="M85" s="6" t="s">
        <v>43</v>
      </c>
      <c r="N85" s="6" t="s">
        <v>59</v>
      </c>
      <c r="O85" s="6" t="s">
        <v>33</v>
      </c>
    </row>
    <row r="86" spans="1:78" hidden="1" x14ac:dyDescent="0.15">
      <c r="B86" s="6"/>
      <c r="C86" s="6"/>
      <c r="D86" s="6"/>
      <c r="E86" s="6" t="str">
        <f>データ!AI6</f>
        <v/>
      </c>
      <c r="F86" s="6" t="s">
        <v>65</v>
      </c>
      <c r="G86" s="6" t="s">
        <v>65</v>
      </c>
      <c r="H86" s="6" t="str">
        <f>データ!BP6</f>
        <v>【707.33】</v>
      </c>
      <c r="I86" s="6" t="str">
        <f>データ!CA6</f>
        <v>【101.26】</v>
      </c>
      <c r="J86" s="6" t="str">
        <f>データ!CL6</f>
        <v>【136.39】</v>
      </c>
      <c r="K86" s="6" t="str">
        <f>データ!CW6</f>
        <v>【60.13】</v>
      </c>
      <c r="L86" s="6" t="str">
        <f>データ!DH6</f>
        <v>【95.06】</v>
      </c>
      <c r="M86" s="6" t="s">
        <v>65</v>
      </c>
      <c r="N86" s="6" t="s">
        <v>65</v>
      </c>
      <c r="O86" s="6" t="str">
        <f>データ!EO6</f>
        <v>【0.23】</v>
      </c>
    </row>
  </sheetData>
  <sheetProtection algorithmName="SHA-512" hashValue="zTcMLpmffG7WeyC+HVRA7zwitrYGwAZYpP6q96PAky+FQjjcRTKTLvzBMrOJ1BgBnAn8hcxykG4gyGQUL8d93w==" saltValue="1gJMyIGE/GPoyrw5rAK8fg=="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45</v>
      </c>
      <c r="B3" s="29" t="s">
        <v>64</v>
      </c>
      <c r="C3" s="29" t="s">
        <v>49</v>
      </c>
      <c r="D3" s="29" t="s">
        <v>24</v>
      </c>
      <c r="E3" s="29" t="s">
        <v>38</v>
      </c>
      <c r="F3" s="29" t="s">
        <v>62</v>
      </c>
      <c r="G3" s="29" t="s">
        <v>69</v>
      </c>
      <c r="H3" s="77" t="s">
        <v>9</v>
      </c>
      <c r="I3" s="78"/>
      <c r="J3" s="78"/>
      <c r="K3" s="78"/>
      <c r="L3" s="78"/>
      <c r="M3" s="78"/>
      <c r="N3" s="78"/>
      <c r="O3" s="78"/>
      <c r="P3" s="78"/>
      <c r="Q3" s="78"/>
      <c r="R3" s="78"/>
      <c r="S3" s="78"/>
      <c r="T3" s="78"/>
      <c r="U3" s="78"/>
      <c r="V3" s="78"/>
      <c r="W3" s="78"/>
      <c r="X3" s="79"/>
      <c r="Y3" s="75" t="s">
        <v>70</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84</v>
      </c>
      <c r="I5" s="35" t="s">
        <v>85</v>
      </c>
      <c r="J5" s="35" t="s">
        <v>86</v>
      </c>
      <c r="K5" s="35" t="s">
        <v>87</v>
      </c>
      <c r="L5" s="35" t="s">
        <v>88</v>
      </c>
      <c r="M5" s="35" t="s">
        <v>13</v>
      </c>
      <c r="N5" s="35" t="s">
        <v>3</v>
      </c>
      <c r="O5" s="35" t="s">
        <v>89</v>
      </c>
      <c r="P5" s="35" t="s">
        <v>90</v>
      </c>
      <c r="Q5" s="35" t="s">
        <v>91</v>
      </c>
      <c r="R5" s="35" t="s">
        <v>92</v>
      </c>
      <c r="S5" s="35" t="s">
        <v>67</v>
      </c>
      <c r="T5" s="35" t="s">
        <v>93</v>
      </c>
      <c r="U5" s="35" t="s">
        <v>94</v>
      </c>
      <c r="V5" s="35" t="s">
        <v>95</v>
      </c>
      <c r="W5" s="35" t="s">
        <v>96</v>
      </c>
      <c r="X5" s="35" t="s">
        <v>97</v>
      </c>
      <c r="Y5" s="35" t="s">
        <v>35</v>
      </c>
      <c r="Z5" s="35" t="s">
        <v>98</v>
      </c>
      <c r="AA5" s="35" t="s">
        <v>99</v>
      </c>
      <c r="AB5" s="35" t="s">
        <v>100</v>
      </c>
      <c r="AC5" s="35" t="s">
        <v>101</v>
      </c>
      <c r="AD5" s="35" t="s">
        <v>102</v>
      </c>
      <c r="AE5" s="35" t="s">
        <v>103</v>
      </c>
      <c r="AF5" s="35" t="s">
        <v>104</v>
      </c>
      <c r="AG5" s="35" t="s">
        <v>105</v>
      </c>
      <c r="AH5" s="35" t="s">
        <v>106</v>
      </c>
      <c r="AI5" s="35" t="s">
        <v>7</v>
      </c>
      <c r="AJ5" s="35" t="s">
        <v>35</v>
      </c>
      <c r="AK5" s="35" t="s">
        <v>98</v>
      </c>
      <c r="AL5" s="35" t="s">
        <v>99</v>
      </c>
      <c r="AM5" s="35" t="s">
        <v>100</v>
      </c>
      <c r="AN5" s="35" t="s">
        <v>101</v>
      </c>
      <c r="AO5" s="35" t="s">
        <v>102</v>
      </c>
      <c r="AP5" s="35" t="s">
        <v>103</v>
      </c>
      <c r="AQ5" s="35" t="s">
        <v>104</v>
      </c>
      <c r="AR5" s="35" t="s">
        <v>105</v>
      </c>
      <c r="AS5" s="35" t="s">
        <v>106</v>
      </c>
      <c r="AT5" s="35" t="s">
        <v>107</v>
      </c>
      <c r="AU5" s="35" t="s">
        <v>35</v>
      </c>
      <c r="AV5" s="35" t="s">
        <v>98</v>
      </c>
      <c r="AW5" s="35" t="s">
        <v>99</v>
      </c>
      <c r="AX5" s="35" t="s">
        <v>100</v>
      </c>
      <c r="AY5" s="35" t="s">
        <v>101</v>
      </c>
      <c r="AZ5" s="35" t="s">
        <v>102</v>
      </c>
      <c r="BA5" s="35" t="s">
        <v>103</v>
      </c>
      <c r="BB5" s="35" t="s">
        <v>104</v>
      </c>
      <c r="BC5" s="35" t="s">
        <v>105</v>
      </c>
      <c r="BD5" s="35" t="s">
        <v>106</v>
      </c>
      <c r="BE5" s="35" t="s">
        <v>107</v>
      </c>
      <c r="BF5" s="35" t="s">
        <v>35</v>
      </c>
      <c r="BG5" s="35" t="s">
        <v>98</v>
      </c>
      <c r="BH5" s="35" t="s">
        <v>99</v>
      </c>
      <c r="BI5" s="35" t="s">
        <v>100</v>
      </c>
      <c r="BJ5" s="35" t="s">
        <v>101</v>
      </c>
      <c r="BK5" s="35" t="s">
        <v>102</v>
      </c>
      <c r="BL5" s="35" t="s">
        <v>103</v>
      </c>
      <c r="BM5" s="35" t="s">
        <v>104</v>
      </c>
      <c r="BN5" s="35" t="s">
        <v>105</v>
      </c>
      <c r="BO5" s="35" t="s">
        <v>106</v>
      </c>
      <c r="BP5" s="35" t="s">
        <v>107</v>
      </c>
      <c r="BQ5" s="35" t="s">
        <v>35</v>
      </c>
      <c r="BR5" s="35" t="s">
        <v>98</v>
      </c>
      <c r="BS5" s="35" t="s">
        <v>99</v>
      </c>
      <c r="BT5" s="35" t="s">
        <v>100</v>
      </c>
      <c r="BU5" s="35" t="s">
        <v>101</v>
      </c>
      <c r="BV5" s="35" t="s">
        <v>102</v>
      </c>
      <c r="BW5" s="35" t="s">
        <v>103</v>
      </c>
      <c r="BX5" s="35" t="s">
        <v>104</v>
      </c>
      <c r="BY5" s="35" t="s">
        <v>105</v>
      </c>
      <c r="BZ5" s="35" t="s">
        <v>106</v>
      </c>
      <c r="CA5" s="35" t="s">
        <v>107</v>
      </c>
      <c r="CB5" s="35" t="s">
        <v>35</v>
      </c>
      <c r="CC5" s="35" t="s">
        <v>98</v>
      </c>
      <c r="CD5" s="35" t="s">
        <v>99</v>
      </c>
      <c r="CE5" s="35" t="s">
        <v>100</v>
      </c>
      <c r="CF5" s="35" t="s">
        <v>101</v>
      </c>
      <c r="CG5" s="35" t="s">
        <v>102</v>
      </c>
      <c r="CH5" s="35" t="s">
        <v>103</v>
      </c>
      <c r="CI5" s="35" t="s">
        <v>104</v>
      </c>
      <c r="CJ5" s="35" t="s">
        <v>105</v>
      </c>
      <c r="CK5" s="35" t="s">
        <v>106</v>
      </c>
      <c r="CL5" s="35" t="s">
        <v>107</v>
      </c>
      <c r="CM5" s="35" t="s">
        <v>35</v>
      </c>
      <c r="CN5" s="35" t="s">
        <v>98</v>
      </c>
      <c r="CO5" s="35" t="s">
        <v>99</v>
      </c>
      <c r="CP5" s="35" t="s">
        <v>100</v>
      </c>
      <c r="CQ5" s="35" t="s">
        <v>101</v>
      </c>
      <c r="CR5" s="35" t="s">
        <v>102</v>
      </c>
      <c r="CS5" s="35" t="s">
        <v>103</v>
      </c>
      <c r="CT5" s="35" t="s">
        <v>104</v>
      </c>
      <c r="CU5" s="35" t="s">
        <v>105</v>
      </c>
      <c r="CV5" s="35" t="s">
        <v>106</v>
      </c>
      <c r="CW5" s="35" t="s">
        <v>107</v>
      </c>
      <c r="CX5" s="35" t="s">
        <v>35</v>
      </c>
      <c r="CY5" s="35" t="s">
        <v>98</v>
      </c>
      <c r="CZ5" s="35" t="s">
        <v>99</v>
      </c>
      <c r="DA5" s="35" t="s">
        <v>100</v>
      </c>
      <c r="DB5" s="35" t="s">
        <v>101</v>
      </c>
      <c r="DC5" s="35" t="s">
        <v>102</v>
      </c>
      <c r="DD5" s="35" t="s">
        <v>103</v>
      </c>
      <c r="DE5" s="35" t="s">
        <v>104</v>
      </c>
      <c r="DF5" s="35" t="s">
        <v>105</v>
      </c>
      <c r="DG5" s="35" t="s">
        <v>106</v>
      </c>
      <c r="DH5" s="35" t="s">
        <v>107</v>
      </c>
      <c r="DI5" s="35" t="s">
        <v>35</v>
      </c>
      <c r="DJ5" s="35" t="s">
        <v>98</v>
      </c>
      <c r="DK5" s="35" t="s">
        <v>99</v>
      </c>
      <c r="DL5" s="35" t="s">
        <v>100</v>
      </c>
      <c r="DM5" s="35" t="s">
        <v>101</v>
      </c>
      <c r="DN5" s="35" t="s">
        <v>102</v>
      </c>
      <c r="DO5" s="35" t="s">
        <v>103</v>
      </c>
      <c r="DP5" s="35" t="s">
        <v>104</v>
      </c>
      <c r="DQ5" s="35" t="s">
        <v>105</v>
      </c>
      <c r="DR5" s="35" t="s">
        <v>106</v>
      </c>
      <c r="DS5" s="35" t="s">
        <v>107</v>
      </c>
      <c r="DT5" s="35" t="s">
        <v>35</v>
      </c>
      <c r="DU5" s="35" t="s">
        <v>98</v>
      </c>
      <c r="DV5" s="35" t="s">
        <v>99</v>
      </c>
      <c r="DW5" s="35" t="s">
        <v>100</v>
      </c>
      <c r="DX5" s="35" t="s">
        <v>101</v>
      </c>
      <c r="DY5" s="35" t="s">
        <v>102</v>
      </c>
      <c r="DZ5" s="35" t="s">
        <v>103</v>
      </c>
      <c r="EA5" s="35" t="s">
        <v>104</v>
      </c>
      <c r="EB5" s="35" t="s">
        <v>105</v>
      </c>
      <c r="EC5" s="35" t="s">
        <v>106</v>
      </c>
      <c r="ED5" s="35" t="s">
        <v>107</v>
      </c>
      <c r="EE5" s="35" t="s">
        <v>35</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112071</v>
      </c>
      <c r="D6" s="32">
        <f t="shared" si="1"/>
        <v>47</v>
      </c>
      <c r="E6" s="32">
        <f t="shared" si="1"/>
        <v>17</v>
      </c>
      <c r="F6" s="32">
        <f t="shared" si="1"/>
        <v>1</v>
      </c>
      <c r="G6" s="32">
        <f t="shared" si="1"/>
        <v>0</v>
      </c>
      <c r="H6" s="32" t="str">
        <f t="shared" si="1"/>
        <v>埼玉県　秩父市</v>
      </c>
      <c r="I6" s="32" t="str">
        <f t="shared" si="1"/>
        <v>法非適用</v>
      </c>
      <c r="J6" s="32" t="str">
        <f t="shared" si="1"/>
        <v>下水道事業</v>
      </c>
      <c r="K6" s="32" t="str">
        <f t="shared" si="1"/>
        <v>公共下水道</v>
      </c>
      <c r="L6" s="32" t="str">
        <f t="shared" si="1"/>
        <v>Bd1</v>
      </c>
      <c r="M6" s="32" t="str">
        <f t="shared" si="1"/>
        <v>非設置</v>
      </c>
      <c r="N6" s="36" t="str">
        <f t="shared" si="1"/>
        <v>-</v>
      </c>
      <c r="O6" s="36" t="str">
        <f t="shared" si="1"/>
        <v>該当数値なし</v>
      </c>
      <c r="P6" s="36">
        <f t="shared" si="1"/>
        <v>55.18</v>
      </c>
      <c r="Q6" s="36">
        <f t="shared" si="1"/>
        <v>59.33</v>
      </c>
      <c r="R6" s="36">
        <f t="shared" si="1"/>
        <v>1620</v>
      </c>
      <c r="S6" s="36">
        <f t="shared" si="1"/>
        <v>63720</v>
      </c>
      <c r="T6" s="36">
        <f t="shared" si="1"/>
        <v>577.83000000000004</v>
      </c>
      <c r="U6" s="36">
        <f t="shared" si="1"/>
        <v>110.27</v>
      </c>
      <c r="V6" s="36">
        <f t="shared" si="1"/>
        <v>34966</v>
      </c>
      <c r="W6" s="36">
        <f t="shared" si="1"/>
        <v>9.66</v>
      </c>
      <c r="X6" s="36">
        <f t="shared" si="1"/>
        <v>3619.67</v>
      </c>
      <c r="Y6" s="40">
        <f t="shared" ref="Y6:AH6" si="2">IF(Y7="",NA(),Y7)</f>
        <v>90.56</v>
      </c>
      <c r="Z6" s="40">
        <f t="shared" si="2"/>
        <v>84.17</v>
      </c>
      <c r="AA6" s="40">
        <f t="shared" si="2"/>
        <v>96.1</v>
      </c>
      <c r="AB6" s="40">
        <f t="shared" si="2"/>
        <v>90.03</v>
      </c>
      <c r="AC6" s="40">
        <f t="shared" si="2"/>
        <v>99.28</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718.15</v>
      </c>
      <c r="BG6" s="40">
        <f t="shared" si="5"/>
        <v>643.78</v>
      </c>
      <c r="BH6" s="40">
        <f t="shared" si="5"/>
        <v>578.70000000000005</v>
      </c>
      <c r="BI6" s="40">
        <f t="shared" si="5"/>
        <v>542.86</v>
      </c>
      <c r="BJ6" s="40">
        <f t="shared" si="5"/>
        <v>532.61</v>
      </c>
      <c r="BK6" s="40">
        <f t="shared" si="5"/>
        <v>885.97</v>
      </c>
      <c r="BL6" s="40">
        <f t="shared" si="5"/>
        <v>854.16</v>
      </c>
      <c r="BM6" s="40">
        <f t="shared" si="5"/>
        <v>848.31</v>
      </c>
      <c r="BN6" s="40">
        <f t="shared" si="5"/>
        <v>774.99</v>
      </c>
      <c r="BO6" s="40">
        <f t="shared" si="5"/>
        <v>799.41</v>
      </c>
      <c r="BP6" s="36" t="str">
        <f>IF(BP7="","",IF(BP7="-","【-】","【"&amp;SUBSTITUTE(TEXT(BP7,"#,##0.00"),"-","△")&amp;"】"))</f>
        <v>【707.33】</v>
      </c>
      <c r="BQ6" s="40">
        <f t="shared" ref="BQ6:BZ6" si="6">IF(BQ7="",NA(),BQ7)</f>
        <v>77.709999999999994</v>
      </c>
      <c r="BR6" s="40">
        <f t="shared" si="6"/>
        <v>75.150000000000006</v>
      </c>
      <c r="BS6" s="40">
        <f t="shared" si="6"/>
        <v>67.400000000000006</v>
      </c>
      <c r="BT6" s="40">
        <f t="shared" si="6"/>
        <v>68.87</v>
      </c>
      <c r="BU6" s="40">
        <f t="shared" si="6"/>
        <v>68.84</v>
      </c>
      <c r="BV6" s="40">
        <f t="shared" si="6"/>
        <v>89.94</v>
      </c>
      <c r="BW6" s="40">
        <f t="shared" si="6"/>
        <v>93.13</v>
      </c>
      <c r="BX6" s="40">
        <f t="shared" si="6"/>
        <v>94.38</v>
      </c>
      <c r="BY6" s="40">
        <f t="shared" si="6"/>
        <v>96.57</v>
      </c>
      <c r="BZ6" s="40">
        <f t="shared" si="6"/>
        <v>96.54</v>
      </c>
      <c r="CA6" s="36" t="str">
        <f>IF(CA7="","",IF(CA7="-","【-】","【"&amp;SUBSTITUTE(TEXT(CA7,"#,##0.00"),"-","△")&amp;"】"))</f>
        <v>【101.26】</v>
      </c>
      <c r="CB6" s="40">
        <f t="shared" ref="CB6:CK6" si="7">IF(CB7="",NA(),CB7)</f>
        <v>127.23</v>
      </c>
      <c r="CC6" s="40">
        <f t="shared" si="7"/>
        <v>135.18</v>
      </c>
      <c r="CD6" s="40">
        <f t="shared" si="7"/>
        <v>150</v>
      </c>
      <c r="CE6" s="40">
        <f t="shared" si="7"/>
        <v>150</v>
      </c>
      <c r="CF6" s="40">
        <f t="shared" si="7"/>
        <v>150</v>
      </c>
      <c r="CG6" s="40">
        <f t="shared" si="7"/>
        <v>168.57</v>
      </c>
      <c r="CH6" s="40">
        <f t="shared" si="7"/>
        <v>167.97</v>
      </c>
      <c r="CI6" s="40">
        <f t="shared" si="7"/>
        <v>165.45</v>
      </c>
      <c r="CJ6" s="40">
        <f t="shared" si="7"/>
        <v>161.54</v>
      </c>
      <c r="CK6" s="40">
        <f t="shared" si="7"/>
        <v>162.81</v>
      </c>
      <c r="CL6" s="36" t="str">
        <f>IF(CL7="","",IF(CL7="-","【-】","【"&amp;SUBSTITUTE(TEXT(CL7,"#,##0.00"),"-","△")&amp;"】"))</f>
        <v>【136.39】</v>
      </c>
      <c r="CM6" s="40">
        <f t="shared" ref="CM6:CV6" si="8">IF(CM7="",NA(),CM7)</f>
        <v>74.430000000000007</v>
      </c>
      <c r="CN6" s="40">
        <f t="shared" si="8"/>
        <v>75.91</v>
      </c>
      <c r="CO6" s="40">
        <f t="shared" si="8"/>
        <v>75.61</v>
      </c>
      <c r="CP6" s="40">
        <f t="shared" si="8"/>
        <v>69.16</v>
      </c>
      <c r="CQ6" s="40">
        <f t="shared" si="8"/>
        <v>69.989999999999995</v>
      </c>
      <c r="CR6" s="40">
        <f t="shared" si="8"/>
        <v>64.12</v>
      </c>
      <c r="CS6" s="40">
        <f t="shared" si="8"/>
        <v>64.87</v>
      </c>
      <c r="CT6" s="40">
        <f t="shared" si="8"/>
        <v>65.62</v>
      </c>
      <c r="CU6" s="40">
        <f t="shared" si="8"/>
        <v>64.67</v>
      </c>
      <c r="CV6" s="40">
        <f t="shared" si="8"/>
        <v>64.959999999999994</v>
      </c>
      <c r="CW6" s="36" t="str">
        <f>IF(CW7="","",IF(CW7="-","【-】","【"&amp;SUBSTITUTE(TEXT(CW7,"#,##0.00"),"-","△")&amp;"】"))</f>
        <v>【60.13】</v>
      </c>
      <c r="CX6" s="40">
        <f t="shared" ref="CX6:DG6" si="9">IF(CX7="",NA(),CX7)</f>
        <v>98.22</v>
      </c>
      <c r="CY6" s="40">
        <f t="shared" si="9"/>
        <v>98.41</v>
      </c>
      <c r="CZ6" s="40">
        <f t="shared" si="9"/>
        <v>97.8</v>
      </c>
      <c r="DA6" s="40">
        <f t="shared" si="9"/>
        <v>98.31</v>
      </c>
      <c r="DB6" s="40">
        <f t="shared" si="9"/>
        <v>96.62</v>
      </c>
      <c r="DC6" s="40">
        <f t="shared" si="9"/>
        <v>90.91</v>
      </c>
      <c r="DD6" s="40">
        <f t="shared" si="9"/>
        <v>91.11</v>
      </c>
      <c r="DE6" s="40">
        <f t="shared" si="9"/>
        <v>91.44</v>
      </c>
      <c r="DF6" s="40">
        <f t="shared" si="9"/>
        <v>91.76</v>
      </c>
      <c r="DG6" s="40">
        <f t="shared" si="9"/>
        <v>92.3</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40">
        <f t="shared" si="12"/>
        <v>0.46</v>
      </c>
      <c r="EH6" s="40">
        <f t="shared" si="12"/>
        <v>0.06</v>
      </c>
      <c r="EI6" s="40">
        <f t="shared" si="12"/>
        <v>0.28999999999999998</v>
      </c>
      <c r="EJ6" s="40">
        <f t="shared" si="12"/>
        <v>7.0000000000000007E-2</v>
      </c>
      <c r="EK6" s="40">
        <f t="shared" si="12"/>
        <v>0.1</v>
      </c>
      <c r="EL6" s="40">
        <f t="shared" si="12"/>
        <v>0.27</v>
      </c>
      <c r="EM6" s="40">
        <f t="shared" si="12"/>
        <v>0.17</v>
      </c>
      <c r="EN6" s="40">
        <f t="shared" si="12"/>
        <v>0.13</v>
      </c>
      <c r="EO6" s="36" t="str">
        <f>IF(EO7="","",IF(EO7="-","【-】","【"&amp;SUBSTITUTE(TEXT(EO7,"#,##0.00"),"-","△")&amp;"】"))</f>
        <v>【0.23】</v>
      </c>
    </row>
    <row r="7" spans="1:145" s="26" customFormat="1" x14ac:dyDescent="0.15">
      <c r="A7" s="27"/>
      <c r="B7" s="33">
        <v>2017</v>
      </c>
      <c r="C7" s="33">
        <v>112071</v>
      </c>
      <c r="D7" s="33">
        <v>47</v>
      </c>
      <c r="E7" s="33">
        <v>17</v>
      </c>
      <c r="F7" s="33">
        <v>1</v>
      </c>
      <c r="G7" s="33">
        <v>0</v>
      </c>
      <c r="H7" s="33" t="s">
        <v>46</v>
      </c>
      <c r="I7" s="33" t="s">
        <v>109</v>
      </c>
      <c r="J7" s="33" t="s">
        <v>110</v>
      </c>
      <c r="K7" s="33" t="s">
        <v>111</v>
      </c>
      <c r="L7" s="33" t="s">
        <v>112</v>
      </c>
      <c r="M7" s="33" t="s">
        <v>113</v>
      </c>
      <c r="N7" s="37" t="s">
        <v>65</v>
      </c>
      <c r="O7" s="37" t="s">
        <v>114</v>
      </c>
      <c r="P7" s="37">
        <v>55.18</v>
      </c>
      <c r="Q7" s="37">
        <v>59.33</v>
      </c>
      <c r="R7" s="37">
        <v>1620</v>
      </c>
      <c r="S7" s="37">
        <v>63720</v>
      </c>
      <c r="T7" s="37">
        <v>577.83000000000004</v>
      </c>
      <c r="U7" s="37">
        <v>110.27</v>
      </c>
      <c r="V7" s="37">
        <v>34966</v>
      </c>
      <c r="W7" s="37">
        <v>9.66</v>
      </c>
      <c r="X7" s="37">
        <v>3619.67</v>
      </c>
      <c r="Y7" s="37">
        <v>90.56</v>
      </c>
      <c r="Z7" s="37">
        <v>84.17</v>
      </c>
      <c r="AA7" s="37">
        <v>96.1</v>
      </c>
      <c r="AB7" s="37">
        <v>90.03</v>
      </c>
      <c r="AC7" s="37">
        <v>99.28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718.15</v>
      </c>
      <c r="BG7" s="37">
        <v>643.78</v>
      </c>
      <c r="BH7" s="37">
        <v>578.70000000000005</v>
      </c>
      <c r="BI7" s="37">
        <v>542.86</v>
      </c>
      <c r="BJ7" s="37">
        <v>532.61</v>
      </c>
      <c r="BK7" s="37">
        <v>885.97</v>
      </c>
      <c r="BL7" s="37">
        <v>854.16</v>
      </c>
      <c r="BM7" s="37">
        <v>848.31</v>
      </c>
      <c r="BN7" s="37">
        <v>774.99</v>
      </c>
      <c r="BO7" s="37">
        <v>799.41</v>
      </c>
      <c r="BP7" s="37">
        <v>707.33</v>
      </c>
      <c r="BQ7" s="37">
        <v>77.709999999999994</v>
      </c>
      <c r="BR7" s="37">
        <v>75.150000000000006</v>
      </c>
      <c r="BS7" s="37">
        <v>67.400000000000006</v>
      </c>
      <c r="BT7" s="37">
        <v>68.87</v>
      </c>
      <c r="BU7" s="37">
        <v>68.84</v>
      </c>
      <c r="BV7" s="37">
        <v>89.94</v>
      </c>
      <c r="BW7" s="37">
        <v>93.13</v>
      </c>
      <c r="BX7" s="37">
        <v>94.38</v>
      </c>
      <c r="BY7" s="37">
        <v>96.57</v>
      </c>
      <c r="BZ7" s="37">
        <v>96.54</v>
      </c>
      <c r="CA7" s="37">
        <v>101.26</v>
      </c>
      <c r="CB7" s="37">
        <v>127.23</v>
      </c>
      <c r="CC7" s="37">
        <v>135.18</v>
      </c>
      <c r="CD7" s="37">
        <v>150</v>
      </c>
      <c r="CE7" s="37">
        <v>150</v>
      </c>
      <c r="CF7" s="37">
        <v>150</v>
      </c>
      <c r="CG7" s="37">
        <v>168.57</v>
      </c>
      <c r="CH7" s="37">
        <v>167.97</v>
      </c>
      <c r="CI7" s="37">
        <v>165.45</v>
      </c>
      <c r="CJ7" s="37">
        <v>161.54</v>
      </c>
      <c r="CK7" s="37">
        <v>162.81</v>
      </c>
      <c r="CL7" s="37">
        <v>136.38999999999999</v>
      </c>
      <c r="CM7" s="37">
        <v>74.430000000000007</v>
      </c>
      <c r="CN7" s="37">
        <v>75.91</v>
      </c>
      <c r="CO7" s="37">
        <v>75.61</v>
      </c>
      <c r="CP7" s="37">
        <v>69.16</v>
      </c>
      <c r="CQ7" s="37">
        <v>69.989999999999995</v>
      </c>
      <c r="CR7" s="37">
        <v>64.12</v>
      </c>
      <c r="CS7" s="37">
        <v>64.87</v>
      </c>
      <c r="CT7" s="37">
        <v>65.62</v>
      </c>
      <c r="CU7" s="37">
        <v>64.67</v>
      </c>
      <c r="CV7" s="37">
        <v>64.959999999999994</v>
      </c>
      <c r="CW7" s="37">
        <v>60.13</v>
      </c>
      <c r="CX7" s="37">
        <v>98.22</v>
      </c>
      <c r="CY7" s="37">
        <v>98.41</v>
      </c>
      <c r="CZ7" s="37">
        <v>97.8</v>
      </c>
      <c r="DA7" s="37">
        <v>98.31</v>
      </c>
      <c r="DB7" s="37">
        <v>96.62</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0.46</v>
      </c>
      <c r="EH7" s="37">
        <v>0.06</v>
      </c>
      <c r="EI7" s="37">
        <v>0.28999999999999998</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2018-12-03T09:01:35Z</dcterms:created>
  <dcterms:modified xsi:type="dcterms:W3CDTF">2019-01-30T08:32:19Z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2019-01-16T04:42:31Z</vt:filetime>
  </property>
</Properties>
</file>