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vDxI7z2007s29+dZ4/xUQdlGFb1ClA2+avK2EA1sSUeRfpQ3gml74nHGAitKoFObZXcd4q8vNQElKMOKQDXoTA==" workbookSaltValue="U5v8bAm4a1zlHrZyBRPI7w=="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<sst xmlns="http://schemas.openxmlformats.org/spreadsheetml/2006/main" count="240" uniqueCount="123">
  <si>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「支払能力」</t>
  </si>
  <si>
    <t>経営比較分析表（平成29年度決算）</t>
  </si>
  <si>
    <t>事業名</t>
  </si>
  <si>
    <t>資金不足比率</t>
    <rPh sb="0" eb="2">
      <t>シキン</t>
    </rPh>
    <rPh sb="2" eb="4">
      <t>フソク</t>
    </rPh>
    <rPh sb="4" eb="6">
      <t>ヒリツ</t>
    </rPh>
    <phoneticPr fontId="2"/>
  </si>
  <si>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</si>
  <si>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2"/>
  </si>
  <si>
    <t>全国平均</t>
    <rPh sb="0" eb="2">
      <t>ゼンコク</t>
    </rPh>
    <rPh sb="2" eb="4">
      <t>ヘイキン</t>
    </rPh>
    <phoneticPr fontId="2"/>
  </si>
  <si>
    <t>類似団体区分</t>
    <rPh sb="4" eb="6">
      <t>クブン</t>
    </rPh>
    <phoneticPr fontId="2"/>
  </si>
  <si>
    <t>業種名</t>
    <rPh sb="2" eb="3">
      <t>メイ</t>
    </rPh>
    <phoneticPr fontId="2"/>
  </si>
  <si>
    <t>類似団体平均値（平均値）</t>
  </si>
  <si>
    <t>基本情報</t>
    <rPh sb="0" eb="2">
      <t>キホン</t>
    </rPh>
    <rPh sb="2" eb="4">
      <t>ジョウホウ</t>
    </rPh>
    <phoneticPr fontId="2"/>
  </si>
  <si>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</si>
  <si>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</si>
  <si>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2"/>
  </si>
  <si>
    <t>管理者の情報</t>
    <rPh sb="0" eb="3">
      <t>カンリシャ</t>
    </rPh>
    <rPh sb="4" eb="6">
      <t>ジョウホウ</t>
    </rPh>
    <phoneticPr fontId="2"/>
  </si>
  <si>
    <t>人口（人）</t>
    <rPh sb="0" eb="2">
      <t>ジンコウ</t>
    </rPh>
    <rPh sb="3" eb="4">
      <t>ヒト</t>
    </rPh>
    <phoneticPr fontId="2"/>
  </si>
  <si>
    <t>【】</t>
  </si>
  <si>
    <t>グラフ凡例</t>
    <rPh sb="3" eb="5">
      <t>ハンレイ</t>
    </rPh>
    <phoneticPr fontId="2"/>
  </si>
  <si>
    <t>■</t>
  </si>
  <si>
    <t>「費用の効率性」</t>
    <rPh sb="1" eb="3">
      <t>ヒヨウ</t>
    </rPh>
    <rPh sb="4" eb="6">
      <t>コウリツ</t>
    </rPh>
    <rPh sb="6" eb="7">
      <t>セイ</t>
    </rPh>
    <phoneticPr fontId="2"/>
  </si>
  <si>
    <t>「施設全体の減価償却の状況」</t>
    <rPh sb="1" eb="3">
      <t>シセツ</t>
    </rPh>
    <rPh sb="3" eb="5">
      <t>ゼンタイ</t>
    </rPh>
    <rPh sb="6" eb="8">
      <t>ゲンカ</t>
    </rPh>
    <rPh sb="8" eb="10">
      <t>ショウキャク</t>
    </rPh>
    <rPh sb="11" eb="13">
      <t>ジョウキョウ</t>
    </rPh>
    <phoneticPr fontId="2"/>
  </si>
  <si>
    <t>当該団体値（当該値）</t>
    <rPh sb="2" eb="4">
      <t>ダンタイ</t>
    </rPh>
    <phoneticPr fontId="2"/>
  </si>
  <si>
    <t>資金不足比率(％)</t>
  </si>
  <si>
    <t>業務CD</t>
    <rPh sb="0" eb="2">
      <t>ギョウム</t>
    </rPh>
    <phoneticPr fontId="2"/>
  </si>
  <si>
    <t>自己資本構成比率(％)</t>
  </si>
  <si>
    <t>1. 経営の健全性・効率性</t>
  </si>
  <si>
    <t>普及率(％)</t>
  </si>
  <si>
    <t>有収率(％)</t>
    <rPh sb="0" eb="1">
      <t>ユウ</t>
    </rPh>
    <rPh sb="1" eb="3">
      <t>シュウリツ</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</si>
  <si>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</si>
  <si>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</si>
  <si>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2"/>
  </si>
  <si>
    <t>2③</t>
  </si>
  <si>
    <t>1②</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</si>
  <si>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</si>
  <si>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</si>
  <si>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比率(N-4)</t>
    <rPh sb="0" eb="2">
      <t>ヒリツ</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</si>
  <si>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</si>
  <si>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業種CD</t>
    <rPh sb="0" eb="2">
      <t>ギョウシュ</t>
    </rPh>
    <phoneticPr fontId="2"/>
  </si>
  <si>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</si>
  <si>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</si>
  <si>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</si>
  <si>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1. 経営の健全性・効率性について</t>
  </si>
  <si>
    <t>2①</t>
  </si>
  <si>
    <t>「単年度の収支」</t>
  </si>
  <si>
    <t>大項目</t>
    <rPh sb="0" eb="3">
      <t>ダイコウモク</t>
    </rPh>
    <phoneticPr fontId="2"/>
  </si>
  <si>
    <t>「累積欠損」</t>
    <rPh sb="1" eb="3">
      <t>ルイセキ</t>
    </rPh>
    <rPh sb="3" eb="5">
      <t>ケッソン</t>
    </rPh>
    <phoneticPr fontId="2"/>
  </si>
  <si>
    <t>「債務残高」</t>
    <rPh sb="1" eb="3">
      <t>サイム</t>
    </rPh>
    <rPh sb="3" eb="5">
      <t>ザンダカ</t>
    </rPh>
    <phoneticPr fontId="2"/>
  </si>
  <si>
    <t>団体CD</t>
    <rPh sb="0" eb="2">
      <t>ダンタイ</t>
    </rPh>
    <phoneticPr fontId="2"/>
  </si>
  <si>
    <t>埼玉県　秩父市</t>
  </si>
  <si>
    <t>2. 老朽化の状況</t>
  </si>
  <si>
    <t>全体総括</t>
    <rPh sb="0" eb="2">
      <t>ゼンタイ</t>
    </rPh>
    <rPh sb="2" eb="4">
      <t>ソウカツ</t>
    </rPh>
    <phoneticPr fontId="2"/>
  </si>
  <si>
    <t>「料金水準の適切性」</t>
    <rPh sb="1" eb="3">
      <t>リョウキン</t>
    </rPh>
    <rPh sb="3" eb="5">
      <t>スイジュン</t>
    </rPh>
    <rPh sb="6" eb="8">
      <t>テキセツ</t>
    </rPh>
    <rPh sb="8" eb="9">
      <t>セイ</t>
    </rPh>
    <phoneticPr fontId="2"/>
  </si>
  <si>
    <t>「施設の効率性」</t>
    <rPh sb="1" eb="3">
      <t>シセツ</t>
    </rPh>
    <rPh sb="4" eb="6">
      <t>コウリツ</t>
    </rPh>
    <rPh sb="6" eb="7">
      <t>セイ</t>
    </rPh>
    <phoneticPr fontId="2"/>
  </si>
  <si>
    <t>「使用料対象の捕捉」</t>
    <rPh sb="1" eb="4">
      <t>シヨウリョウ</t>
    </rPh>
    <rPh sb="4" eb="6">
      <t>タイショウ</t>
    </rPh>
    <rPh sb="7" eb="9">
      <t>ホソク</t>
    </rPh>
    <phoneticPr fontId="2"/>
  </si>
  <si>
    <t>「管渠の経年化の状況」</t>
    <rPh sb="4" eb="7">
      <t>ケイネンカ</t>
    </rPh>
    <rPh sb="8" eb="10">
      <t>ジョウキョウ</t>
    </rPh>
    <phoneticPr fontId="2"/>
  </si>
  <si>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</si>
  <si>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</si>
  <si>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1①</t>
  </si>
  <si>
    <t>2②</t>
  </si>
  <si>
    <t>1③</t>
  </si>
  <si>
    <t>1④</t>
  </si>
  <si>
    <t>事業CD</t>
    <rPh sb="0" eb="2">
      <t>ジギョウ</t>
    </rPh>
    <phoneticPr fontId="2"/>
  </si>
  <si>
    <t>1⑤</t>
  </si>
  <si>
    <t>1⑦</t>
  </si>
  <si>
    <t>年度</t>
    <rPh sb="0" eb="2">
      <t>ネンド</t>
    </rPh>
    <phoneticPr fontId="2"/>
  </si>
  <si>
    <t>-</t>
  </si>
  <si>
    <t>人口</t>
    <rPh sb="0" eb="2">
      <t>ジンコウ</t>
    </rPh>
    <phoneticPr fontId="2"/>
  </si>
  <si>
    <t>下水道事業(法非適用)</t>
    <rPh sb="3" eb="5">
      <t>ジギョウ</t>
    </rPh>
    <rPh sb="6" eb="7">
      <t>ホウ</t>
    </rPh>
    <rPh sb="7" eb="8">
      <t>ヒ</t>
    </rPh>
    <rPh sb="8" eb="10">
      <t>テキヨウ</t>
    </rPh>
    <phoneticPr fontId="2"/>
  </si>
  <si>
    <t>項番</t>
    <rPh sb="0" eb="2">
      <t>コウバン</t>
    </rPh>
    <phoneticPr fontId="2"/>
  </si>
  <si>
    <t>施設CD</t>
    <rPh sb="0" eb="2">
      <t>シセツ</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</si>
  <si>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</si>
  <si>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</si>
  <si>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①収益的収支比率(％)</t>
    <rPh sb="1" eb="4">
      <t>シュウエキテキ</t>
    </rPh>
    <phoneticPr fontId="2"/>
  </si>
  <si>
    <t>②累積欠損金比率(％)</t>
  </si>
  <si>
    <t>③流動比率(％)</t>
    <rPh sb="1" eb="3">
      <t>リュウドウ</t>
    </rPh>
    <rPh sb="3" eb="5">
      <t>ヒリツ</t>
    </rPh>
    <phoneticPr fontId="2"/>
  </si>
  <si>
    <t>④企業債残高対事業規模比率(％)</t>
  </si>
  <si>
    <t>⑤経費回収率(％)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</si>
  <si>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</si>
  <si>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</si>
  <si>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</si>
  <si>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</si>
  <si>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</si>
  <si>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</si>
  <si>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</si>
  <si>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</si>
  <si>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</si>
  <si>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</si>
  <si>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</si>
  <si>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</si>
  <si>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</si>
  <si>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</si>
  <si>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</si>
  <si>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</si>
  <si>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面積</t>
    <rPh sb="0" eb="2">
      <t>メンセキ</t>
    </rPh>
    <phoneticPr fontId="2"/>
  </si>
  <si>
    <t>人口密度</t>
    <rPh sb="0" eb="2">
      <t>ジンコウ</t>
    </rPh>
    <rPh sb="2" eb="4">
      <t>ミツド</t>
    </rPh>
    <phoneticPr fontId="2"/>
  </si>
  <si>
    <t>処理区域内人口</t>
  </si>
  <si>
    <t>処理区域面積</t>
  </si>
  <si>
    <t>処理区域内人口密度</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</si>
  <si>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</si>
  <si>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</si>
  <si>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</si>
  <si>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</si>
  <si>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</si>
  <si>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</si>
  <si>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</si>
  <si>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</si>
  <si>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</si>
  <si>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</si>
  <si>
    <t>参照用</t>
    <rPh sb="0" eb="3">
      <t>サンショウヨウ</t>
    </rPh>
    <phoneticPr fontId="2"/>
  </si>
  <si>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</si>
  <si>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</si>
  <si>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</si>
  <si>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</si>
  <si>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</si>
  <si>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</si>
  <si>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</si>
  <si>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</si>
  <si>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</si>
  <si>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</si>
  <si>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</si>
  <si>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最初に整備した太田上地区の供用開始が平成14年、次に整備した久那地区の供用開始が平成18年、最後に整備した別所・巴川地区の供用開始が平成22年であり、比較的に新しい施設ではあるが、太田上集落排水処理センターについては、平成29年度に施設機能強化の全体設計を実施し、平成30年度から31年度にかけて改修工事を行う。また、久那集落排水処理センターについては、平成31年度に全体設計を実施し、平成32年度に改修工事を行う予定である。</t>
    <rPh sb="129" eb="131">
      <t>ジッシ</t>
    </rPh>
    <rPh sb="143" eb="145">
      <t>ネンド</t>
    </rPh>
    <rPh sb="154" eb="155">
      <t>オコナ</t>
    </rPh>
    <rPh sb="160" eb="162">
      <t>クナ</t>
    </rPh>
    <rPh sb="162" eb="164">
      <t>シュウラク</t>
    </rPh>
    <rPh sb="164" eb="166">
      <t>ハイスイ</t>
    </rPh>
    <rPh sb="166" eb="168">
      <t>ショリ</t>
    </rPh>
    <rPh sb="178" eb="180">
      <t>ヘイセイ</t>
    </rPh>
    <rPh sb="182" eb="184">
      <t>ネンド</t>
    </rPh>
    <rPh sb="185" eb="187">
      <t>ゼンタイ</t>
    </rPh>
    <rPh sb="187" eb="189">
      <t>セッケイ</t>
    </rPh>
    <rPh sb="190" eb="192">
      <t>ジッシ</t>
    </rPh>
    <rPh sb="194" eb="196">
      <t>ヘイセイ</t>
    </rPh>
    <rPh sb="198" eb="200">
      <t>ネンド</t>
    </rPh>
    <rPh sb="201" eb="203">
      <t>カイシュウ</t>
    </rPh>
    <rPh sb="203" eb="205">
      <t>コウジ</t>
    </rPh>
    <rPh sb="206" eb="207">
      <t>オコナ</t>
    </rPh>
    <rPh sb="208" eb="210">
      <t>ヨテイ</t>
    </rPh>
    <phoneticPr fontId="2"/>
  </si>
  <si>
    <t>　当市農業集落排水事業は、規模が小さく処理区域内人口密度が低いため、汚水処理原価が他の事業に比べ高い傾向にある。それに併せて使用料単価も他の事業に比べ高く設定しているが、維持管理費の全てを使用料で賄えていないため、維持管理の更なる効率化を図るとともに、一般会計からの繰入金や使用料収入などの財源確保を総合的に検討し、事業の安定確保を進めて行かなくてはならない。今後は各処理施設の更新時期を迎えているため、改修・更新費用の増大が懸念される。費用対効果の観点から、より有効で適切な処理方法を検討するとともに、改修・更新の必要性の高い施設から計画的に取り組む必要がある。　　　　　　　　　　　　　　　　</t>
    <rPh sb="180" eb="182">
      <t>コンゴ</t>
    </rPh>
    <rPh sb="183" eb="184">
      <t>カク</t>
    </rPh>
    <rPh sb="184" eb="186">
      <t>ショリ</t>
    </rPh>
    <rPh sb="186" eb="188">
      <t>シセツ</t>
    </rPh>
    <rPh sb="189" eb="191">
      <t>コウシン</t>
    </rPh>
    <rPh sb="191" eb="193">
      <t>ジキ</t>
    </rPh>
    <rPh sb="194" eb="195">
      <t>ムカ</t>
    </rPh>
    <rPh sb="202" eb="204">
      <t>カイシュウ</t>
    </rPh>
    <rPh sb="205" eb="207">
      <t>コウシン</t>
    </rPh>
    <rPh sb="207" eb="209">
      <t>ヒヨウ</t>
    </rPh>
    <rPh sb="210" eb="212">
      <t>ゾウダイ</t>
    </rPh>
    <rPh sb="213" eb="215">
      <t>ケネン</t>
    </rPh>
    <rPh sb="219" eb="224">
      <t>ヒヨウタイコウカ</t>
    </rPh>
    <rPh sb="225" eb="227">
      <t>カンテン</t>
    </rPh>
    <rPh sb="232" eb="234">
      <t>ユウコウ</t>
    </rPh>
    <rPh sb="235" eb="237">
      <t>テキセツ</t>
    </rPh>
    <rPh sb="238" eb="240">
      <t>ショリ</t>
    </rPh>
    <rPh sb="240" eb="242">
      <t>ホウホウ</t>
    </rPh>
    <rPh sb="243" eb="245">
      <t>ケントウ</t>
    </rPh>
    <rPh sb="252" eb="254">
      <t>カイシュウ</t>
    </rPh>
    <rPh sb="255" eb="257">
      <t>コウシン</t>
    </rPh>
    <rPh sb="258" eb="261">
      <t>ヒツヨウセイ</t>
    </rPh>
    <rPh sb="262" eb="263">
      <t>タカ</t>
    </rPh>
    <rPh sb="264" eb="266">
      <t>シセツ</t>
    </rPh>
    <rPh sb="268" eb="271">
      <t>ケイカクテキ</t>
    </rPh>
    <rPh sb="272" eb="273">
      <t>ト</t>
    </rPh>
    <rPh sb="274" eb="275">
      <t>ク</t>
    </rPh>
    <rPh sb="276" eb="278">
      <t>ヒツヨウ</t>
    </rPh>
    <phoneticPr fontId="2"/>
  </si>
  <si>
    <t>①収益的収支比率、④企業債残高対事業規模比率
　平成26年度から収益的収支比率が100%未満になったが、これは、平成22年に供用開始した別所・巴川地区の農業集落排水事業の企業債償還が始まったことによる。
　当市の農業集落排水事業は既に施設整備が完了し維持管理の段階になっている。分担金収入がほとんど見込めない中で、収益的収支比率100%未満が続くことは実質収支の赤字転落に繋がるため、一般会計からの繰入金、使用料収入など財源確保に取り組む必要がある。
⑤経費回収率、⑥汚水処理原価
　平成29年度の使用料単価が138.65円/m3に対して、汚水処理原価は180.03円/m3であるため、経費回収率は75.34%となっている。汚水処理原価の内訳は、維持管理費分であり、資本費の全ては、分流式下水道に要する繰出金等により公費負担となっている。
⑦施設利用率
　晴天日最大処理能力1,088m3に対して、約53%程度の施設利用率となっている。なお、平成29年度における晴天日最大処理水量は1,322m3を記録しており、日によって処理能力の122%の施設利用率の時がある。なお、使用料金は定額制であり使用水量の多寡に拘らず月あたり「2,000円＋世帯人数×400円」(税抜)を徴収し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</si>
</sst>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4" fillId="0" borderId="1" xfId="0" applyFont="1" applyBorder="1">
      <alignment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3" fillId="0" borderId="0" xfId="0" applyFont="1" applyBorder="1" applyAlignment="1">
      <alignment horizontal="center" vertical="center"/>
    </xf>
    <xf numFmtId="0" fontId="4" fillId="0" borderId="4"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73856"/>
        <c:axId val="865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ser>
        <c:dLbls>
          <c:showLegendKey val="0"/>
          <c:showVal val="0"/>
          <c:showCatName val="0"/>
          <c:showSerName val="0"/>
          <c:showPercent val="0"/>
          <c:showBubbleSize val="0"/>
        </c:dLbls>
        <c:marker val="1"/>
        <c:smooth val="0"/>
        <c:axId val="74873856"/>
        <c:axId val="86516864"/>
      </c:lineChart>
      <c:dateAx>
        <c:axId val="74873856"/>
        <c:scaling>
          <c:orientation val="minMax"/>
        </c:scaling>
        <c:delete val="1"/>
        <c:axPos val="b"/>
        <c:numFmt formatCode="ge" sourceLinked="1"/>
        <c:majorTickMark val="none"/>
        <c:minorTickMark val="none"/>
        <c:tickLblPos val="none"/>
        <c:crossAx val="86516864"/>
        <c:crosses val="autoZero"/>
        <c:auto val="1"/>
        <c:lblOffset val="100"/>
        <c:baseTimeUnit val="years"/>
      </c:dateAx>
      <c:valAx>
        <c:axId val="86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873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51.87</c:v>
                </c:pt>
                <c:pt idx="1">
                  <c:v>44.16</c:v>
                </c:pt>
                <c:pt idx="2">
                  <c:v>47.41</c:v>
                </c:pt>
                <c:pt idx="3">
                  <c:v>50.74</c:v>
                </c:pt>
                <c:pt idx="4">
                  <c:v>53.13</c:v>
                </c:pt>
              </c:numCache>
            </c:numRef>
          </c:val>
        </c:ser>
        <c:dLbls>
          <c:showLegendKey val="0"/>
          <c:showVal val="0"/>
          <c:showCatName val="0"/>
          <c:showSerName val="0"/>
          <c:showPercent val="0"/>
          <c:showBubbleSize val="0"/>
        </c:dLbls>
        <c:gapWidth val="150"/>
        <c:axId val="86555264"/>
        <c:axId val="865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ser>
        <c:dLbls>
          <c:showLegendKey val="0"/>
          <c:showVal val="0"/>
          <c:showCatName val="0"/>
          <c:showSerName val="0"/>
          <c:showPercent val="0"/>
          <c:showBubbleSize val="0"/>
        </c:dLbls>
        <c:marker val="1"/>
        <c:smooth val="0"/>
        <c:axId val="86555264"/>
        <c:axId val="86565632"/>
      </c:lineChart>
      <c:dateAx>
        <c:axId val="86555264"/>
        <c:scaling>
          <c:orientation val="minMax"/>
        </c:scaling>
        <c:delete val="1"/>
        <c:axPos val="b"/>
        <c:numFmt formatCode="ge" sourceLinked="1"/>
        <c:majorTickMark val="none"/>
        <c:minorTickMark val="none"/>
        <c:tickLblPos val="none"/>
        <c:crossAx val="86565632"/>
        <c:crosses val="autoZero"/>
        <c:auto val="1"/>
        <c:lblOffset val="100"/>
        <c:baseTimeUnit val="years"/>
      </c:dateAx>
      <c:valAx>
        <c:axId val="865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555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69.3</c:v>
                </c:pt>
                <c:pt idx="1">
                  <c:v>70.709999999999994</c:v>
                </c:pt>
                <c:pt idx="2">
                  <c:v>71.2</c:v>
                </c:pt>
                <c:pt idx="3">
                  <c:v>75.099999999999994</c:v>
                </c:pt>
                <c:pt idx="4">
                  <c:v>77.209999999999994</c:v>
                </c:pt>
              </c:numCache>
            </c:numRef>
          </c:val>
        </c:ser>
        <c:dLbls>
          <c:showLegendKey val="0"/>
          <c:showVal val="0"/>
          <c:showCatName val="0"/>
          <c:showSerName val="0"/>
          <c:showPercent val="0"/>
          <c:showBubbleSize val="0"/>
        </c:dLbls>
        <c:gapWidth val="150"/>
        <c:axId val="87824640"/>
        <c:axId val="878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ser>
        <c:dLbls>
          <c:showLegendKey val="0"/>
          <c:showVal val="0"/>
          <c:showCatName val="0"/>
          <c:showSerName val="0"/>
          <c:showPercent val="0"/>
          <c:showBubbleSize val="0"/>
        </c:dLbls>
        <c:marker val="1"/>
        <c:smooth val="0"/>
        <c:axId val="87824640"/>
        <c:axId val="87826816"/>
      </c:lineChart>
      <c:dateAx>
        <c:axId val="87824640"/>
        <c:scaling>
          <c:orientation val="minMax"/>
        </c:scaling>
        <c:delete val="1"/>
        <c:axPos val="b"/>
        <c:numFmt formatCode="ge" sourceLinked="1"/>
        <c:majorTickMark val="none"/>
        <c:minorTickMark val="none"/>
        <c:tickLblPos val="none"/>
        <c:crossAx val="87826816"/>
        <c:crosses val="autoZero"/>
        <c:auto val="1"/>
        <c:lblOffset val="100"/>
        <c:baseTimeUnit val="years"/>
      </c:dateAx>
      <c:valAx>
        <c:axId val="87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824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118.02</c:v>
                </c:pt>
                <c:pt idx="1">
                  <c:v>93.43</c:v>
                </c:pt>
                <c:pt idx="2">
                  <c:v>91.3</c:v>
                </c:pt>
                <c:pt idx="3">
                  <c:v>92.13</c:v>
                </c:pt>
                <c:pt idx="4">
                  <c:v>90.89</c:v>
                </c:pt>
              </c:numCache>
            </c:numRef>
          </c:val>
        </c:ser>
        <c:dLbls>
          <c:showLegendKey val="0"/>
          <c:showVal val="0"/>
          <c:showCatName val="0"/>
          <c:showSerName val="0"/>
          <c:showPercent val="0"/>
          <c:showBubbleSize val="0"/>
        </c:dLbls>
        <c:gapWidth val="150"/>
        <c:axId val="128172032"/>
        <c:axId val="1281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72032"/>
        <c:axId val="128175488"/>
      </c:lineChart>
      <c:dateAx>
        <c:axId val="128172032"/>
        <c:scaling>
          <c:orientation val="minMax"/>
        </c:scaling>
        <c:delete val="1"/>
        <c:axPos val="b"/>
        <c:numFmt formatCode="ge" sourceLinked="1"/>
        <c:majorTickMark val="none"/>
        <c:minorTickMark val="none"/>
        <c:tickLblPos val="none"/>
        <c:crossAx val="128175488"/>
        <c:crosses val="autoZero"/>
        <c:auto val="1"/>
        <c:lblOffset val="100"/>
        <c:baseTimeUnit val="years"/>
      </c:dateAx>
      <c:valAx>
        <c:axId val="128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28172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467392"/>
        <c:axId val="137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467392"/>
        <c:axId val="137469312"/>
      </c:lineChart>
      <c:dateAx>
        <c:axId val="137467392"/>
        <c:scaling>
          <c:orientation val="minMax"/>
        </c:scaling>
        <c:delete val="1"/>
        <c:axPos val="b"/>
        <c:numFmt formatCode="ge" sourceLinked="1"/>
        <c:majorTickMark val="none"/>
        <c:minorTickMark val="none"/>
        <c:tickLblPos val="none"/>
        <c:crossAx val="137469312"/>
        <c:crosses val="autoZero"/>
        <c:auto val="1"/>
        <c:lblOffset val="100"/>
        <c:baseTimeUnit val="years"/>
      </c:dateAx>
      <c:valAx>
        <c:axId val="137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37467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896512"/>
        <c:axId val="748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896512"/>
        <c:axId val="74898432"/>
      </c:lineChart>
      <c:dateAx>
        <c:axId val="74896512"/>
        <c:scaling>
          <c:orientation val="minMax"/>
        </c:scaling>
        <c:delete val="1"/>
        <c:axPos val="b"/>
        <c:numFmt formatCode="ge" sourceLinked="1"/>
        <c:majorTickMark val="none"/>
        <c:minorTickMark val="none"/>
        <c:tickLblPos val="none"/>
        <c:crossAx val="74898432"/>
        <c:crosses val="autoZero"/>
        <c:auto val="1"/>
        <c:lblOffset val="100"/>
        <c:baseTimeUnit val="years"/>
      </c:dateAx>
      <c:valAx>
        <c:axId val="748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896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86624"/>
        <c:axId val="749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86624"/>
        <c:axId val="74988544"/>
      </c:lineChart>
      <c:dateAx>
        <c:axId val="74986624"/>
        <c:scaling>
          <c:orientation val="minMax"/>
        </c:scaling>
        <c:delete val="1"/>
        <c:axPos val="b"/>
        <c:numFmt formatCode="ge" sourceLinked="1"/>
        <c:majorTickMark val="none"/>
        <c:minorTickMark val="none"/>
        <c:tickLblPos val="none"/>
        <c:crossAx val="74988544"/>
        <c:crosses val="autoZero"/>
        <c:auto val="1"/>
        <c:lblOffset val="100"/>
        <c:baseTimeUnit val="years"/>
      </c:dateAx>
      <c:valAx>
        <c:axId val="74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4986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002240"/>
        <c:axId val="750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02240"/>
        <c:axId val="75004160"/>
      </c:lineChart>
      <c:dateAx>
        <c:axId val="75002240"/>
        <c:scaling>
          <c:orientation val="minMax"/>
        </c:scaling>
        <c:delete val="1"/>
        <c:axPos val="b"/>
        <c:numFmt formatCode="ge" sourceLinked="1"/>
        <c:majorTickMark val="none"/>
        <c:minorTickMark val="none"/>
        <c:tickLblPos val="none"/>
        <c:crossAx val="75004160"/>
        <c:crosses val="autoZero"/>
        <c:auto val="1"/>
        <c:lblOffset val="100"/>
        <c:baseTimeUnit val="years"/>
      </c:dateAx>
      <c:valAx>
        <c:axId val="75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5002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91.25</c:v>
                </c:pt>
                <c:pt idx="1">
                  <c:v>1459.84</c:v>
                </c:pt>
                <c:pt idx="2">
                  <c:v>921.04</c:v>
                </c:pt>
                <c:pt idx="3">
                  <c:v>728.23</c:v>
                </c:pt>
                <c:pt idx="4">
                  <c:v>696.33</c:v>
                </c:pt>
              </c:numCache>
            </c:numRef>
          </c:val>
        </c:ser>
        <c:dLbls>
          <c:showLegendKey val="0"/>
          <c:showVal val="0"/>
          <c:showCatName val="0"/>
          <c:showSerName val="0"/>
          <c:showPercent val="0"/>
          <c:showBubbleSize val="0"/>
        </c:dLbls>
        <c:gapWidth val="150"/>
        <c:axId val="75022336"/>
        <c:axId val="750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ser>
        <c:dLbls>
          <c:showLegendKey val="0"/>
          <c:showVal val="0"/>
          <c:showCatName val="0"/>
          <c:showSerName val="0"/>
          <c:showPercent val="0"/>
          <c:showBubbleSize val="0"/>
        </c:dLbls>
        <c:marker val="1"/>
        <c:smooth val="0"/>
        <c:axId val="75022336"/>
        <c:axId val="75024256"/>
      </c:lineChart>
      <c:dateAx>
        <c:axId val="75022336"/>
        <c:scaling>
          <c:orientation val="minMax"/>
        </c:scaling>
        <c:delete val="1"/>
        <c:axPos val="b"/>
        <c:numFmt formatCode="ge" sourceLinked="1"/>
        <c:majorTickMark val="none"/>
        <c:minorTickMark val="none"/>
        <c:tickLblPos val="none"/>
        <c:crossAx val="75024256"/>
        <c:crosses val="autoZero"/>
        <c:auto val="1"/>
        <c:lblOffset val="100"/>
        <c:baseTimeUnit val="years"/>
      </c:dateAx>
      <c:valAx>
        <c:axId val="75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5022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64.739999999999995</c:v>
                </c:pt>
                <c:pt idx="1">
                  <c:v>84.13</c:v>
                </c:pt>
                <c:pt idx="2">
                  <c:v>76.03</c:v>
                </c:pt>
                <c:pt idx="3">
                  <c:v>83.53</c:v>
                </c:pt>
                <c:pt idx="4">
                  <c:v>75.34</c:v>
                </c:pt>
              </c:numCache>
            </c:numRef>
          </c:val>
        </c:ser>
        <c:dLbls>
          <c:showLegendKey val="0"/>
          <c:showVal val="0"/>
          <c:showCatName val="0"/>
          <c:showSerName val="0"/>
          <c:showPercent val="0"/>
          <c:showBubbleSize val="0"/>
        </c:dLbls>
        <c:gapWidth val="150"/>
        <c:axId val="80821632"/>
        <c:axId val="808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ser>
        <c:dLbls>
          <c:showLegendKey val="0"/>
          <c:showVal val="0"/>
          <c:showCatName val="0"/>
          <c:showSerName val="0"/>
          <c:showPercent val="0"/>
          <c:showBubbleSize val="0"/>
        </c:dLbls>
        <c:marker val="1"/>
        <c:smooth val="0"/>
        <c:axId val="80821632"/>
        <c:axId val="80823808"/>
      </c:lineChart>
      <c:dateAx>
        <c:axId val="80821632"/>
        <c:scaling>
          <c:orientation val="minMax"/>
        </c:scaling>
        <c:delete val="1"/>
        <c:axPos val="b"/>
        <c:numFmt formatCode="ge" sourceLinked="1"/>
        <c:majorTickMark val="none"/>
        <c:minorTickMark val="none"/>
        <c:tickLblPos val="none"/>
        <c:crossAx val="80823808"/>
        <c:crosses val="autoZero"/>
        <c:auto val="1"/>
        <c:lblOffset val="100"/>
        <c:baseTimeUnit val="years"/>
      </c:dateAx>
      <c:valAx>
        <c:axId val="80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08216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218.11</c:v>
                </c:pt>
                <c:pt idx="1">
                  <c:v>197.1</c:v>
                </c:pt>
                <c:pt idx="2">
                  <c:v>190.84</c:v>
                </c:pt>
                <c:pt idx="3">
                  <c:v>179.31</c:v>
                </c:pt>
                <c:pt idx="4">
                  <c:v>184.03</c:v>
                </c:pt>
              </c:numCache>
            </c:numRef>
          </c:val>
        </c:ser>
        <c:dLbls>
          <c:showLegendKey val="0"/>
          <c:showVal val="0"/>
          <c:showCatName val="0"/>
          <c:showSerName val="0"/>
          <c:showPercent val="0"/>
          <c:showBubbleSize val="0"/>
        </c:dLbls>
        <c:gapWidth val="150"/>
        <c:axId val="86531072"/>
        <c:axId val="865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ser>
        <c:dLbls>
          <c:showLegendKey val="0"/>
          <c:showVal val="0"/>
          <c:showCatName val="0"/>
          <c:showSerName val="0"/>
          <c:showPercent val="0"/>
          <c:showBubbleSize val="0"/>
        </c:dLbls>
        <c:marker val="1"/>
        <c:smooth val="0"/>
        <c:axId val="86531072"/>
        <c:axId val="86537344"/>
      </c:lineChart>
      <c:dateAx>
        <c:axId val="86531072"/>
        <c:scaling>
          <c:orientation val="minMax"/>
        </c:scaling>
        <c:delete val="1"/>
        <c:axPos val="b"/>
        <c:numFmt formatCode="ge" sourceLinked="1"/>
        <c:majorTickMark val="none"/>
        <c:minorTickMark val="none"/>
        <c:tickLblPos val="none"/>
        <c:crossAx val="86537344"/>
        <c:crosses val="autoZero"/>
        <c:auto val="1"/>
        <c:lblOffset val="100"/>
        <c:baseTimeUnit val="years"/>
      </c:dateAx>
      <c:valAx>
        <c:axId val="86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531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13" zoomScale="90" zoomScaleNormal="9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秩父市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5</v>
      </c>
      <c r="C7" s="42"/>
      <c r="D7" s="42"/>
      <c r="E7" s="42"/>
      <c r="F7" s="42"/>
      <c r="G7" s="42"/>
      <c r="H7" s="42"/>
      <c r="I7" s="42" t="s">
        <v>8</v>
      </c>
      <c r="J7" s="42"/>
      <c r="K7" s="42"/>
      <c r="L7" s="42"/>
      <c r="M7" s="42"/>
      <c r="N7" s="42"/>
      <c r="O7" s="42"/>
      <c r="P7" s="42" t="s">
        <v>2</v>
      </c>
      <c r="Q7" s="42"/>
      <c r="R7" s="42"/>
      <c r="S7" s="42"/>
      <c r="T7" s="42"/>
      <c r="U7" s="42"/>
      <c r="V7" s="42"/>
      <c r="W7" s="42" t="s">
        <v>7</v>
      </c>
      <c r="X7" s="42"/>
      <c r="Y7" s="42"/>
      <c r="Z7" s="42"/>
      <c r="AA7" s="42"/>
      <c r="AB7" s="42"/>
      <c r="AC7" s="42"/>
      <c r="AD7" s="42" t="s">
        <v>14</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11</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農業集落排水</v>
      </c>
      <c r="Q8" s="43"/>
      <c r="R8" s="43"/>
      <c r="S8" s="43"/>
      <c r="T8" s="43"/>
      <c r="U8" s="43"/>
      <c r="V8" s="43"/>
      <c r="W8" s="43" t="str">
        <f>データ!L6</f>
        <v>F2</v>
      </c>
      <c r="X8" s="43"/>
      <c r="Y8" s="43"/>
      <c r="Z8" s="43"/>
      <c r="AA8" s="43"/>
      <c r="AB8" s="43"/>
      <c r="AC8" s="43"/>
      <c r="AD8" s="44" t="str">
        <f>データ!$M$6</f>
        <v>非設置</v>
      </c>
      <c r="AE8" s="44"/>
      <c r="AF8" s="44"/>
      <c r="AG8" s="44"/>
      <c r="AH8" s="44"/>
      <c r="AI8" s="44"/>
      <c r="AJ8" s="44"/>
      <c r="AK8" s="3"/>
      <c r="AL8" s="45">
        <f>データ!S6</f>
        <v>63720</v>
      </c>
      <c r="AM8" s="45"/>
      <c r="AN8" s="45"/>
      <c r="AO8" s="45"/>
      <c r="AP8" s="45"/>
      <c r="AQ8" s="45"/>
      <c r="AR8" s="45"/>
      <c r="AS8" s="45"/>
      <c r="AT8" s="46">
        <f>データ!T6</f>
        <v>577.83000000000004</v>
      </c>
      <c r="AU8" s="46"/>
      <c r="AV8" s="46"/>
      <c r="AW8" s="46"/>
      <c r="AX8" s="46"/>
      <c r="AY8" s="46"/>
      <c r="AZ8" s="46"/>
      <c r="BA8" s="46"/>
      <c r="BB8" s="46">
        <f>データ!U6</f>
        <v>110.27</v>
      </c>
      <c r="BC8" s="46"/>
      <c r="BD8" s="46"/>
      <c r="BE8" s="46"/>
      <c r="BF8" s="46"/>
      <c r="BG8" s="46"/>
      <c r="BH8" s="46"/>
      <c r="BI8" s="46"/>
      <c r="BJ8" s="3"/>
      <c r="BK8" s="3"/>
      <c r="BL8" s="47" t="s">
        <v>18</v>
      </c>
      <c r="BM8" s="48"/>
      <c r="BN8" s="16" t="s">
        <v>21</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24</v>
      </c>
      <c r="J9" s="42"/>
      <c r="K9" s="42"/>
      <c r="L9" s="42"/>
      <c r="M9" s="42"/>
      <c r="N9" s="42"/>
      <c r="O9" s="42"/>
      <c r="P9" s="42" t="s">
        <v>26</v>
      </c>
      <c r="Q9" s="42"/>
      <c r="R9" s="42"/>
      <c r="S9" s="42"/>
      <c r="T9" s="42"/>
      <c r="U9" s="42"/>
      <c r="V9" s="42"/>
      <c r="W9" s="42" t="s">
        <v>27</v>
      </c>
      <c r="X9" s="42"/>
      <c r="Y9" s="42"/>
      <c r="Z9" s="42"/>
      <c r="AA9" s="42"/>
      <c r="AB9" s="42"/>
      <c r="AC9" s="42"/>
      <c r="AD9" s="42" t="s">
        <v>28</v>
      </c>
      <c r="AE9" s="42"/>
      <c r="AF9" s="42"/>
      <c r="AG9" s="42"/>
      <c r="AH9" s="42"/>
      <c r="AI9" s="42"/>
      <c r="AJ9" s="42"/>
      <c r="AK9" s="3"/>
      <c r="AL9" s="42" t="s">
        <v>30</v>
      </c>
      <c r="AM9" s="42"/>
      <c r="AN9" s="42"/>
      <c r="AO9" s="42"/>
      <c r="AP9" s="42"/>
      <c r="AQ9" s="42"/>
      <c r="AR9" s="42"/>
      <c r="AS9" s="42"/>
      <c r="AT9" s="42" t="s">
        <v>34</v>
      </c>
      <c r="AU9" s="42"/>
      <c r="AV9" s="42"/>
      <c r="AW9" s="42"/>
      <c r="AX9" s="42"/>
      <c r="AY9" s="42"/>
      <c r="AZ9" s="42"/>
      <c r="BA9" s="42"/>
      <c r="BB9" s="42" t="s">
        <v>36</v>
      </c>
      <c r="BC9" s="42"/>
      <c r="BD9" s="42"/>
      <c r="BE9" s="42"/>
      <c r="BF9" s="42"/>
      <c r="BG9" s="42"/>
      <c r="BH9" s="42"/>
      <c r="BI9" s="42"/>
      <c r="BJ9" s="3"/>
      <c r="BK9" s="3"/>
      <c r="BL9" s="49" t="s">
        <v>38</v>
      </c>
      <c r="BM9" s="50"/>
      <c r="BN9" s="17" t="s">
        <v>9</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3.73</v>
      </c>
      <c r="Q10" s="46"/>
      <c r="R10" s="46"/>
      <c r="S10" s="46"/>
      <c r="T10" s="46"/>
      <c r="U10" s="46"/>
      <c r="V10" s="46"/>
      <c r="W10" s="46">
        <f>データ!Q6</f>
        <v>100</v>
      </c>
      <c r="X10" s="46"/>
      <c r="Y10" s="46"/>
      <c r="Z10" s="46"/>
      <c r="AA10" s="46"/>
      <c r="AB10" s="46"/>
      <c r="AC10" s="46"/>
      <c r="AD10" s="45">
        <f>データ!R6</f>
        <v>3456</v>
      </c>
      <c r="AE10" s="45"/>
      <c r="AF10" s="45"/>
      <c r="AG10" s="45"/>
      <c r="AH10" s="45"/>
      <c r="AI10" s="45"/>
      <c r="AJ10" s="45"/>
      <c r="AK10" s="2"/>
      <c r="AL10" s="45">
        <f>データ!V6</f>
        <v>2365</v>
      </c>
      <c r="AM10" s="45"/>
      <c r="AN10" s="45"/>
      <c r="AO10" s="45"/>
      <c r="AP10" s="45"/>
      <c r="AQ10" s="45"/>
      <c r="AR10" s="45"/>
      <c r="AS10" s="45"/>
      <c r="AT10" s="46">
        <f>データ!W6</f>
        <v>1.37</v>
      </c>
      <c r="AU10" s="46"/>
      <c r="AV10" s="46"/>
      <c r="AW10" s="46"/>
      <c r="AX10" s="46"/>
      <c r="AY10" s="46"/>
      <c r="AZ10" s="46"/>
      <c r="BA10" s="46"/>
      <c r="BB10" s="46">
        <f>データ!X6</f>
        <v>1726.28</v>
      </c>
      <c r="BC10" s="46"/>
      <c r="BD10" s="46"/>
      <c r="BE10" s="46"/>
      <c r="BF10" s="46"/>
      <c r="BG10" s="46"/>
      <c r="BH10" s="46"/>
      <c r="BI10" s="46"/>
      <c r="BJ10" s="2"/>
      <c r="BK10" s="2"/>
      <c r="BL10" s="51" t="s">
        <v>16</v>
      </c>
      <c r="BM10" s="52"/>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41</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43</v>
      </c>
      <c r="D34" s="68"/>
      <c r="E34" s="68"/>
      <c r="F34" s="68"/>
      <c r="G34" s="68"/>
      <c r="H34" s="68"/>
      <c r="I34" s="68"/>
      <c r="J34" s="68"/>
      <c r="K34" s="68"/>
      <c r="L34" s="68"/>
      <c r="M34" s="68"/>
      <c r="N34" s="68"/>
      <c r="O34" s="68"/>
      <c r="P34" s="68"/>
      <c r="Q34" s="11"/>
      <c r="R34" s="68" t="s">
        <v>45</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46</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33</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51</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52</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20</v>
      </c>
      <c r="D79" s="68"/>
      <c r="E79" s="68"/>
      <c r="F79" s="68"/>
      <c r="G79" s="68"/>
      <c r="H79" s="68"/>
      <c r="I79" s="68"/>
      <c r="J79" s="68"/>
      <c r="K79" s="68"/>
      <c r="L79" s="68"/>
      <c r="M79" s="68"/>
      <c r="N79" s="68"/>
      <c r="O79" s="68"/>
      <c r="P79" s="68"/>
      <c r="Q79" s="68"/>
      <c r="R79" s="68"/>
      <c r="S79" s="68"/>
      <c r="T79" s="68"/>
      <c r="U79" s="11"/>
      <c r="V79" s="11"/>
      <c r="W79" s="68" t="s">
        <v>54</v>
      </c>
      <c r="X79" s="68"/>
      <c r="Y79" s="68"/>
      <c r="Z79" s="68"/>
      <c r="AA79" s="68"/>
      <c r="AB79" s="68"/>
      <c r="AC79" s="68"/>
      <c r="AD79" s="68"/>
      <c r="AE79" s="68"/>
      <c r="AF79" s="68"/>
      <c r="AG79" s="68"/>
      <c r="AH79" s="68"/>
      <c r="AI79" s="68"/>
      <c r="AJ79" s="68"/>
      <c r="AK79" s="68"/>
      <c r="AL79" s="68"/>
      <c r="AM79" s="68"/>
      <c r="AN79" s="68"/>
      <c r="AO79" s="11"/>
      <c r="AP79" s="11"/>
      <c r="AQ79" s="68" t="s">
        <v>56</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40</v>
      </c>
    </row>
    <row r="84" spans="1:78" x14ac:dyDescent="0.15">
      <c r="C84" s="2" t="s">
        <v>4</v>
      </c>
    </row>
    <row r="85" spans="1:78" hidden="1" x14ac:dyDescent="0.15">
      <c r="B85" s="6" t="s">
        <v>6</v>
      </c>
      <c r="C85" s="6"/>
      <c r="D85" s="6"/>
      <c r="E85" s="6" t="s">
        <v>57</v>
      </c>
      <c r="F85" s="6" t="s">
        <v>32</v>
      </c>
      <c r="G85" s="6" t="s">
        <v>59</v>
      </c>
      <c r="H85" s="6" t="s">
        <v>60</v>
      </c>
      <c r="I85" s="6" t="s">
        <v>62</v>
      </c>
      <c r="J85" s="6" t="s">
        <v>29</v>
      </c>
      <c r="K85" s="6" t="s">
        <v>63</v>
      </c>
      <c r="L85" s="6" t="s">
        <v>55</v>
      </c>
      <c r="M85" s="6" t="s">
        <v>42</v>
      </c>
      <c r="N85" s="6" t="s">
        <v>58</v>
      </c>
      <c r="O85" s="6" t="s">
        <v>31</v>
      </c>
    </row>
    <row r="86" spans="1:78" hidden="1" x14ac:dyDescent="0.15">
      <c r="B86" s="6"/>
      <c r="C86" s="6"/>
      <c r="D86" s="6"/>
      <c r="E86" s="6" t="str">
        <f>データ!AI6</f>
        <v/>
      </c>
      <c r="F86" s="6" t="s">
        <v>65</v>
      </c>
      <c r="G86" s="6" t="s">
        <v>65</v>
      </c>
      <c r="H86" s="6" t="str">
        <f>データ!BP6</f>
        <v>【814.89】</v>
      </c>
      <c r="I86" s="6" t="str">
        <f>データ!CA6</f>
        <v>【60.64】</v>
      </c>
      <c r="J86" s="6" t="str">
        <f>データ!CL6</f>
        <v>【255.52】</v>
      </c>
      <c r="K86" s="6" t="str">
        <f>データ!CW6</f>
        <v>【52.49】</v>
      </c>
      <c r="L86" s="6" t="str">
        <f>データ!DH6</f>
        <v>【85.49】</v>
      </c>
      <c r="M86" s="6" t="s">
        <v>65</v>
      </c>
      <c r="N86" s="6" t="s">
        <v>65</v>
      </c>
      <c r="O86" s="6" t="str">
        <f>データ!EO6</f>
        <v>【0.11】</v>
      </c>
    </row>
  </sheetData>
  <sheetProtection algorithmName="SHA-512" hashValue="UZWes5Iho3h74KvyuAHWjj3McpuwgI/S4tWydf2nXiiNETJbytzS+5dKabmc4IbMKKnAu7yTgT/K+/dzCsV3SQ==" saltValue="iJzSt/z7+r9Yk6ZREjoae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44</v>
      </c>
      <c r="B3" s="29" t="s">
        <v>64</v>
      </c>
      <c r="C3" s="29" t="s">
        <v>47</v>
      </c>
      <c r="D3" s="29" t="s">
        <v>23</v>
      </c>
      <c r="E3" s="29" t="s">
        <v>37</v>
      </c>
      <c r="F3" s="29" t="s">
        <v>61</v>
      </c>
      <c r="G3" s="29" t="s">
        <v>69</v>
      </c>
      <c r="H3" s="77" t="s">
        <v>10</v>
      </c>
      <c r="I3" s="78"/>
      <c r="J3" s="78"/>
      <c r="K3" s="78"/>
      <c r="L3" s="78"/>
      <c r="M3" s="78"/>
      <c r="N3" s="78"/>
      <c r="O3" s="78"/>
      <c r="P3" s="78"/>
      <c r="Q3" s="78"/>
      <c r="R3" s="78"/>
      <c r="S3" s="78"/>
      <c r="T3" s="78"/>
      <c r="U3" s="78"/>
      <c r="V3" s="78"/>
      <c r="W3" s="78"/>
      <c r="X3" s="79"/>
      <c r="Y3" s="75" t="s">
        <v>70</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84</v>
      </c>
      <c r="I5" s="35" t="s">
        <v>85</v>
      </c>
      <c r="J5" s="35" t="s">
        <v>86</v>
      </c>
      <c r="K5" s="35" t="s">
        <v>87</v>
      </c>
      <c r="L5" s="35" t="s">
        <v>88</v>
      </c>
      <c r="M5" s="35" t="s">
        <v>14</v>
      </c>
      <c r="N5" s="35" t="s">
        <v>3</v>
      </c>
      <c r="O5" s="35" t="s">
        <v>89</v>
      </c>
      <c r="P5" s="35" t="s">
        <v>90</v>
      </c>
      <c r="Q5" s="35" t="s">
        <v>91</v>
      </c>
      <c r="R5" s="35" t="s">
        <v>92</v>
      </c>
      <c r="S5" s="35" t="s">
        <v>66</v>
      </c>
      <c r="T5" s="35" t="s">
        <v>93</v>
      </c>
      <c r="U5" s="35" t="s">
        <v>94</v>
      </c>
      <c r="V5" s="35" t="s">
        <v>95</v>
      </c>
      <c r="W5" s="35" t="s">
        <v>96</v>
      </c>
      <c r="X5" s="35" t="s">
        <v>97</v>
      </c>
      <c r="Y5" s="35" t="s">
        <v>35</v>
      </c>
      <c r="Z5" s="35" t="s">
        <v>98</v>
      </c>
      <c r="AA5" s="35" t="s">
        <v>99</v>
      </c>
      <c r="AB5" s="35" t="s">
        <v>100</v>
      </c>
      <c r="AC5" s="35" t="s">
        <v>101</v>
      </c>
      <c r="AD5" s="35" t="s">
        <v>102</v>
      </c>
      <c r="AE5" s="35" t="s">
        <v>103</v>
      </c>
      <c r="AF5" s="35" t="s">
        <v>104</v>
      </c>
      <c r="AG5" s="35" t="s">
        <v>105</v>
      </c>
      <c r="AH5" s="35" t="s">
        <v>106</v>
      </c>
      <c r="AI5" s="35" t="s">
        <v>6</v>
      </c>
      <c r="AJ5" s="35" t="s">
        <v>35</v>
      </c>
      <c r="AK5" s="35" t="s">
        <v>98</v>
      </c>
      <c r="AL5" s="35" t="s">
        <v>99</v>
      </c>
      <c r="AM5" s="35" t="s">
        <v>100</v>
      </c>
      <c r="AN5" s="35" t="s">
        <v>101</v>
      </c>
      <c r="AO5" s="35" t="s">
        <v>102</v>
      </c>
      <c r="AP5" s="35" t="s">
        <v>103</v>
      </c>
      <c r="AQ5" s="35" t="s">
        <v>104</v>
      </c>
      <c r="AR5" s="35" t="s">
        <v>105</v>
      </c>
      <c r="AS5" s="35" t="s">
        <v>106</v>
      </c>
      <c r="AT5" s="35" t="s">
        <v>107</v>
      </c>
      <c r="AU5" s="35" t="s">
        <v>35</v>
      </c>
      <c r="AV5" s="35" t="s">
        <v>98</v>
      </c>
      <c r="AW5" s="35" t="s">
        <v>99</v>
      </c>
      <c r="AX5" s="35" t="s">
        <v>100</v>
      </c>
      <c r="AY5" s="35" t="s">
        <v>101</v>
      </c>
      <c r="AZ5" s="35" t="s">
        <v>102</v>
      </c>
      <c r="BA5" s="35" t="s">
        <v>103</v>
      </c>
      <c r="BB5" s="35" t="s">
        <v>104</v>
      </c>
      <c r="BC5" s="35" t="s">
        <v>105</v>
      </c>
      <c r="BD5" s="35" t="s">
        <v>106</v>
      </c>
      <c r="BE5" s="35" t="s">
        <v>107</v>
      </c>
      <c r="BF5" s="35" t="s">
        <v>35</v>
      </c>
      <c r="BG5" s="35" t="s">
        <v>98</v>
      </c>
      <c r="BH5" s="35" t="s">
        <v>99</v>
      </c>
      <c r="BI5" s="35" t="s">
        <v>100</v>
      </c>
      <c r="BJ5" s="35" t="s">
        <v>101</v>
      </c>
      <c r="BK5" s="35" t="s">
        <v>102</v>
      </c>
      <c r="BL5" s="35" t="s">
        <v>103</v>
      </c>
      <c r="BM5" s="35" t="s">
        <v>104</v>
      </c>
      <c r="BN5" s="35" t="s">
        <v>105</v>
      </c>
      <c r="BO5" s="35" t="s">
        <v>106</v>
      </c>
      <c r="BP5" s="35" t="s">
        <v>107</v>
      </c>
      <c r="BQ5" s="35" t="s">
        <v>35</v>
      </c>
      <c r="BR5" s="35" t="s">
        <v>98</v>
      </c>
      <c r="BS5" s="35" t="s">
        <v>99</v>
      </c>
      <c r="BT5" s="35" t="s">
        <v>100</v>
      </c>
      <c r="BU5" s="35" t="s">
        <v>101</v>
      </c>
      <c r="BV5" s="35" t="s">
        <v>102</v>
      </c>
      <c r="BW5" s="35" t="s">
        <v>103</v>
      </c>
      <c r="BX5" s="35" t="s">
        <v>104</v>
      </c>
      <c r="BY5" s="35" t="s">
        <v>105</v>
      </c>
      <c r="BZ5" s="35" t="s">
        <v>106</v>
      </c>
      <c r="CA5" s="35" t="s">
        <v>107</v>
      </c>
      <c r="CB5" s="35" t="s">
        <v>35</v>
      </c>
      <c r="CC5" s="35" t="s">
        <v>98</v>
      </c>
      <c r="CD5" s="35" t="s">
        <v>99</v>
      </c>
      <c r="CE5" s="35" t="s">
        <v>100</v>
      </c>
      <c r="CF5" s="35" t="s">
        <v>101</v>
      </c>
      <c r="CG5" s="35" t="s">
        <v>102</v>
      </c>
      <c r="CH5" s="35" t="s">
        <v>103</v>
      </c>
      <c r="CI5" s="35" t="s">
        <v>104</v>
      </c>
      <c r="CJ5" s="35" t="s">
        <v>105</v>
      </c>
      <c r="CK5" s="35" t="s">
        <v>106</v>
      </c>
      <c r="CL5" s="35" t="s">
        <v>107</v>
      </c>
      <c r="CM5" s="35" t="s">
        <v>35</v>
      </c>
      <c r="CN5" s="35" t="s">
        <v>98</v>
      </c>
      <c r="CO5" s="35" t="s">
        <v>99</v>
      </c>
      <c r="CP5" s="35" t="s">
        <v>100</v>
      </c>
      <c r="CQ5" s="35" t="s">
        <v>101</v>
      </c>
      <c r="CR5" s="35" t="s">
        <v>102</v>
      </c>
      <c r="CS5" s="35" t="s">
        <v>103</v>
      </c>
      <c r="CT5" s="35" t="s">
        <v>104</v>
      </c>
      <c r="CU5" s="35" t="s">
        <v>105</v>
      </c>
      <c r="CV5" s="35" t="s">
        <v>106</v>
      </c>
      <c r="CW5" s="35" t="s">
        <v>107</v>
      </c>
      <c r="CX5" s="35" t="s">
        <v>35</v>
      </c>
      <c r="CY5" s="35" t="s">
        <v>98</v>
      </c>
      <c r="CZ5" s="35" t="s">
        <v>99</v>
      </c>
      <c r="DA5" s="35" t="s">
        <v>100</v>
      </c>
      <c r="DB5" s="35" t="s">
        <v>101</v>
      </c>
      <c r="DC5" s="35" t="s">
        <v>102</v>
      </c>
      <c r="DD5" s="35" t="s">
        <v>103</v>
      </c>
      <c r="DE5" s="35" t="s">
        <v>104</v>
      </c>
      <c r="DF5" s="35" t="s">
        <v>105</v>
      </c>
      <c r="DG5" s="35" t="s">
        <v>106</v>
      </c>
      <c r="DH5" s="35" t="s">
        <v>107</v>
      </c>
      <c r="DI5" s="35" t="s">
        <v>35</v>
      </c>
      <c r="DJ5" s="35" t="s">
        <v>98</v>
      </c>
      <c r="DK5" s="35" t="s">
        <v>99</v>
      </c>
      <c r="DL5" s="35" t="s">
        <v>100</v>
      </c>
      <c r="DM5" s="35" t="s">
        <v>101</v>
      </c>
      <c r="DN5" s="35" t="s">
        <v>102</v>
      </c>
      <c r="DO5" s="35" t="s">
        <v>103</v>
      </c>
      <c r="DP5" s="35" t="s">
        <v>104</v>
      </c>
      <c r="DQ5" s="35" t="s">
        <v>105</v>
      </c>
      <c r="DR5" s="35" t="s">
        <v>106</v>
      </c>
      <c r="DS5" s="35" t="s">
        <v>107</v>
      </c>
      <c r="DT5" s="35" t="s">
        <v>35</v>
      </c>
      <c r="DU5" s="35" t="s">
        <v>98</v>
      </c>
      <c r="DV5" s="35" t="s">
        <v>99</v>
      </c>
      <c r="DW5" s="35" t="s">
        <v>100</v>
      </c>
      <c r="DX5" s="35" t="s">
        <v>101</v>
      </c>
      <c r="DY5" s="35" t="s">
        <v>102</v>
      </c>
      <c r="DZ5" s="35" t="s">
        <v>103</v>
      </c>
      <c r="EA5" s="35" t="s">
        <v>104</v>
      </c>
      <c r="EB5" s="35" t="s">
        <v>105</v>
      </c>
      <c r="EC5" s="35" t="s">
        <v>106</v>
      </c>
      <c r="ED5" s="35" t="s">
        <v>107</v>
      </c>
      <c r="EE5" s="35" t="s">
        <v>35</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112071</v>
      </c>
      <c r="D6" s="32">
        <f t="shared" si="1"/>
        <v>47</v>
      </c>
      <c r="E6" s="32">
        <f t="shared" si="1"/>
        <v>17</v>
      </c>
      <c r="F6" s="32">
        <f t="shared" si="1"/>
        <v>5</v>
      </c>
      <c r="G6" s="32">
        <f t="shared" si="1"/>
        <v>0</v>
      </c>
      <c r="H6" s="32" t="str">
        <f t="shared" si="1"/>
        <v>埼玉県　秩父市</v>
      </c>
      <c r="I6" s="32" t="str">
        <f t="shared" si="1"/>
        <v>法非適用</v>
      </c>
      <c r="J6" s="32" t="str">
        <f t="shared" si="1"/>
        <v>下水道事業</v>
      </c>
      <c r="K6" s="32" t="str">
        <f t="shared" si="1"/>
        <v>農業集落排水</v>
      </c>
      <c r="L6" s="32" t="str">
        <f t="shared" si="1"/>
        <v>F2</v>
      </c>
      <c r="M6" s="32" t="str">
        <f t="shared" si="1"/>
        <v>非設置</v>
      </c>
      <c r="N6" s="36" t="str">
        <f t="shared" si="1"/>
        <v>-</v>
      </c>
      <c r="O6" s="36" t="str">
        <f t="shared" si="1"/>
        <v>該当数値なし</v>
      </c>
      <c r="P6" s="36">
        <f t="shared" si="1"/>
        <v>3.73</v>
      </c>
      <c r="Q6" s="36">
        <f t="shared" si="1"/>
        <v>100</v>
      </c>
      <c r="R6" s="36">
        <f t="shared" si="1"/>
        <v>3456</v>
      </c>
      <c r="S6" s="36">
        <f t="shared" si="1"/>
        <v>63720</v>
      </c>
      <c r="T6" s="36">
        <f t="shared" si="1"/>
        <v>577.83000000000004</v>
      </c>
      <c r="U6" s="36">
        <f t="shared" si="1"/>
        <v>110.27</v>
      </c>
      <c r="V6" s="36">
        <f t="shared" si="1"/>
        <v>2365</v>
      </c>
      <c r="W6" s="36">
        <f t="shared" si="1"/>
        <v>1.37</v>
      </c>
      <c r="X6" s="36">
        <f t="shared" si="1"/>
        <v>1726.28</v>
      </c>
      <c r="Y6" s="40">
        <f t="shared" ref="Y6:AH6" si="2">IF(Y7="",NA(),Y7)</f>
        <v>118.02</v>
      </c>
      <c r="Z6" s="40">
        <f t="shared" si="2"/>
        <v>93.43</v>
      </c>
      <c r="AA6" s="40">
        <f t="shared" si="2"/>
        <v>91.3</v>
      </c>
      <c r="AB6" s="40">
        <f t="shared" si="2"/>
        <v>92.13</v>
      </c>
      <c r="AC6" s="40">
        <f t="shared" si="2"/>
        <v>90.89</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91.25</v>
      </c>
      <c r="BG6" s="40">
        <f t="shared" si="5"/>
        <v>1459.84</v>
      </c>
      <c r="BH6" s="40">
        <f t="shared" si="5"/>
        <v>921.04</v>
      </c>
      <c r="BI6" s="40">
        <f t="shared" si="5"/>
        <v>728.23</v>
      </c>
      <c r="BJ6" s="40">
        <f t="shared" si="5"/>
        <v>696.33</v>
      </c>
      <c r="BK6" s="40">
        <f t="shared" si="5"/>
        <v>1117.1099999999999</v>
      </c>
      <c r="BL6" s="40">
        <f t="shared" si="5"/>
        <v>1161.05</v>
      </c>
      <c r="BM6" s="40">
        <f t="shared" si="5"/>
        <v>979.89</v>
      </c>
      <c r="BN6" s="40">
        <f t="shared" si="5"/>
        <v>974.93</v>
      </c>
      <c r="BO6" s="40">
        <f t="shared" si="5"/>
        <v>855.8</v>
      </c>
      <c r="BP6" s="36" t="str">
        <f>IF(BP7="","",IF(BP7="-","【-】","【"&amp;SUBSTITUTE(TEXT(BP7,"#,##0.00"),"-","△")&amp;"】"))</f>
        <v>【814.89】</v>
      </c>
      <c r="BQ6" s="40">
        <f t="shared" ref="BQ6:BZ6" si="6">IF(BQ7="",NA(),BQ7)</f>
        <v>64.739999999999995</v>
      </c>
      <c r="BR6" s="40">
        <f t="shared" si="6"/>
        <v>84.13</v>
      </c>
      <c r="BS6" s="40">
        <f t="shared" si="6"/>
        <v>76.03</v>
      </c>
      <c r="BT6" s="40">
        <f t="shared" si="6"/>
        <v>83.53</v>
      </c>
      <c r="BU6" s="40">
        <f t="shared" si="6"/>
        <v>75.34</v>
      </c>
      <c r="BV6" s="40">
        <f t="shared" si="6"/>
        <v>41.04</v>
      </c>
      <c r="BW6" s="40">
        <f t="shared" si="6"/>
        <v>41.08</v>
      </c>
      <c r="BX6" s="40">
        <f t="shared" si="6"/>
        <v>41.34</v>
      </c>
      <c r="BY6" s="40">
        <f t="shared" si="6"/>
        <v>55.32</v>
      </c>
      <c r="BZ6" s="40">
        <f t="shared" si="6"/>
        <v>59.8</v>
      </c>
      <c r="CA6" s="36" t="str">
        <f>IF(CA7="","",IF(CA7="-","【-】","【"&amp;SUBSTITUTE(TEXT(CA7,"#,##0.00"),"-","△")&amp;"】"))</f>
        <v>【60.64】</v>
      </c>
      <c r="CB6" s="40">
        <f t="shared" ref="CB6:CK6" si="7">IF(CB7="",NA(),CB7)</f>
        <v>218.11</v>
      </c>
      <c r="CC6" s="40">
        <f t="shared" si="7"/>
        <v>197.1</v>
      </c>
      <c r="CD6" s="40">
        <f t="shared" si="7"/>
        <v>190.84</v>
      </c>
      <c r="CE6" s="40">
        <f t="shared" si="7"/>
        <v>179.31</v>
      </c>
      <c r="CF6" s="40">
        <f t="shared" si="7"/>
        <v>184.03</v>
      </c>
      <c r="CG6" s="40">
        <f t="shared" si="7"/>
        <v>357.08</v>
      </c>
      <c r="CH6" s="40">
        <f t="shared" si="7"/>
        <v>378.08</v>
      </c>
      <c r="CI6" s="40">
        <f t="shared" si="7"/>
        <v>357.49</v>
      </c>
      <c r="CJ6" s="40">
        <f t="shared" si="7"/>
        <v>283.17</v>
      </c>
      <c r="CK6" s="40">
        <f t="shared" si="7"/>
        <v>263.76</v>
      </c>
      <c r="CL6" s="36" t="str">
        <f>IF(CL7="","",IF(CL7="-","【-】","【"&amp;SUBSTITUTE(TEXT(CL7,"#,##0.00"),"-","△")&amp;"】"))</f>
        <v>【255.52】</v>
      </c>
      <c r="CM6" s="40">
        <f t="shared" ref="CM6:CV6" si="8">IF(CM7="",NA(),CM7)</f>
        <v>51.87</v>
      </c>
      <c r="CN6" s="40">
        <f t="shared" si="8"/>
        <v>44.16</v>
      </c>
      <c r="CO6" s="40">
        <f t="shared" si="8"/>
        <v>47.41</v>
      </c>
      <c r="CP6" s="40">
        <f t="shared" si="8"/>
        <v>50.74</v>
      </c>
      <c r="CQ6" s="40">
        <f t="shared" si="8"/>
        <v>53.13</v>
      </c>
      <c r="CR6" s="40">
        <f t="shared" si="8"/>
        <v>45.95</v>
      </c>
      <c r="CS6" s="40">
        <f t="shared" si="8"/>
        <v>44.69</v>
      </c>
      <c r="CT6" s="40">
        <f t="shared" si="8"/>
        <v>44.69</v>
      </c>
      <c r="CU6" s="40">
        <f t="shared" si="8"/>
        <v>60.65</v>
      </c>
      <c r="CV6" s="40">
        <f t="shared" si="8"/>
        <v>51.75</v>
      </c>
      <c r="CW6" s="36" t="str">
        <f>IF(CW7="","",IF(CW7="-","【-】","【"&amp;SUBSTITUTE(TEXT(CW7,"#,##0.00"),"-","△")&amp;"】"))</f>
        <v>【52.49】</v>
      </c>
      <c r="CX6" s="40">
        <f t="shared" ref="CX6:DG6" si="9">IF(CX7="",NA(),CX7)</f>
        <v>69.3</v>
      </c>
      <c r="CY6" s="40">
        <f t="shared" si="9"/>
        <v>70.709999999999994</v>
      </c>
      <c r="CZ6" s="40">
        <f t="shared" si="9"/>
        <v>71.2</v>
      </c>
      <c r="DA6" s="40">
        <f t="shared" si="9"/>
        <v>75.099999999999994</v>
      </c>
      <c r="DB6" s="40">
        <f t="shared" si="9"/>
        <v>77.209999999999994</v>
      </c>
      <c r="DC6" s="40">
        <f t="shared" si="9"/>
        <v>71.97</v>
      </c>
      <c r="DD6" s="40">
        <f t="shared" si="9"/>
        <v>70.59</v>
      </c>
      <c r="DE6" s="40">
        <f t="shared" si="9"/>
        <v>69.67</v>
      </c>
      <c r="DF6" s="40">
        <f t="shared" si="9"/>
        <v>84.58</v>
      </c>
      <c r="DG6" s="40">
        <f t="shared" si="9"/>
        <v>84.84</v>
      </c>
      <c r="DH6" s="36" t="str">
        <f>IF(DH7="","",IF(DH7="-","【-】","【"&amp;SUBSTITUTE(TEXT(DH7,"#,##0.00"),"-","△")&amp;"】"))</f>
        <v>【85.49】</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0.04</v>
      </c>
      <c r="EK6" s="40">
        <f t="shared" si="12"/>
        <v>7.0000000000000007E-2</v>
      </c>
      <c r="EL6" s="40">
        <f t="shared" si="12"/>
        <v>0.02</v>
      </c>
      <c r="EM6" s="40">
        <f t="shared" si="12"/>
        <v>2.0499999999999998</v>
      </c>
      <c r="EN6" s="40">
        <f t="shared" si="12"/>
        <v>0.01</v>
      </c>
      <c r="EO6" s="36" t="str">
        <f>IF(EO7="","",IF(EO7="-","【-】","【"&amp;SUBSTITUTE(TEXT(EO7,"#,##0.00"),"-","△")&amp;"】"))</f>
        <v>【0.11】</v>
      </c>
    </row>
    <row r="7" spans="1:145" s="26" customFormat="1" x14ac:dyDescent="0.15">
      <c r="A7" s="27"/>
      <c r="B7" s="33">
        <v>2017</v>
      </c>
      <c r="C7" s="33">
        <v>112071</v>
      </c>
      <c r="D7" s="33">
        <v>47</v>
      </c>
      <c r="E7" s="33">
        <v>17</v>
      </c>
      <c r="F7" s="33">
        <v>5</v>
      </c>
      <c r="G7" s="33">
        <v>0</v>
      </c>
      <c r="H7" s="33" t="s">
        <v>48</v>
      </c>
      <c r="I7" s="33" t="s">
        <v>109</v>
      </c>
      <c r="J7" s="33" t="s">
        <v>110</v>
      </c>
      <c r="K7" s="33" t="s">
        <v>111</v>
      </c>
      <c r="L7" s="33" t="s">
        <v>112</v>
      </c>
      <c r="M7" s="33" t="s">
        <v>113</v>
      </c>
      <c r="N7" s="37" t="s">
        <v>65</v>
      </c>
      <c r="O7" s="37" t="s">
        <v>114</v>
      </c>
      <c r="P7" s="37">
        <v>3.73</v>
      </c>
      <c r="Q7" s="37">
        <v>100</v>
      </c>
      <c r="R7" s="37">
        <v>3456</v>
      </c>
      <c r="S7" s="37">
        <v>63720</v>
      </c>
      <c r="T7" s="37">
        <v>577.83000000000004</v>
      </c>
      <c r="U7" s="37">
        <v>110.27</v>
      </c>
      <c r="V7" s="37">
        <v>2365</v>
      </c>
      <c r="W7" s="37">
        <v>1.37</v>
      </c>
      <c r="X7" s="37">
        <v>1726.28</v>
      </c>
      <c r="Y7" s="37">
        <v>118.02</v>
      </c>
      <c r="Z7" s="37">
        <v>93.43</v>
      </c>
      <c r="AA7" s="37">
        <v>91.3</v>
      </c>
      <c r="AB7" s="37">
        <v>92.13</v>
      </c>
      <c r="AC7" s="37">
        <v>90.89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91.25</v>
      </c>
      <c r="BG7" s="37">
        <v>1459.84</v>
      </c>
      <c r="BH7" s="37">
        <v>921.04</v>
      </c>
      <c r="BI7" s="37">
        <v>728.23</v>
      </c>
      <c r="BJ7" s="37">
        <v>696.33</v>
      </c>
      <c r="BK7" s="37">
        <v>1117.1099999999999</v>
      </c>
      <c r="BL7" s="37">
        <v>1161.05</v>
      </c>
      <c r="BM7" s="37">
        <v>979.89</v>
      </c>
      <c r="BN7" s="37">
        <v>974.93</v>
      </c>
      <c r="BO7" s="37">
        <v>855.8</v>
      </c>
      <c r="BP7" s="37">
        <v>814.89</v>
      </c>
      <c r="BQ7" s="37">
        <v>64.739999999999995</v>
      </c>
      <c r="BR7" s="37">
        <v>84.13</v>
      </c>
      <c r="BS7" s="37">
        <v>76.03</v>
      </c>
      <c r="BT7" s="37">
        <v>83.53</v>
      </c>
      <c r="BU7" s="37">
        <v>75.34</v>
      </c>
      <c r="BV7" s="37">
        <v>41.04</v>
      </c>
      <c r="BW7" s="37">
        <v>41.08</v>
      </c>
      <c r="BX7" s="37">
        <v>41.34</v>
      </c>
      <c r="BY7" s="37">
        <v>55.32</v>
      </c>
      <c r="BZ7" s="37">
        <v>59.8</v>
      </c>
      <c r="CA7" s="37">
        <v>60.64</v>
      </c>
      <c r="CB7" s="37">
        <v>218.11</v>
      </c>
      <c r="CC7" s="37">
        <v>197.1</v>
      </c>
      <c r="CD7" s="37">
        <v>190.84</v>
      </c>
      <c r="CE7" s="37">
        <v>179.31</v>
      </c>
      <c r="CF7" s="37">
        <v>184.03</v>
      </c>
      <c r="CG7" s="37">
        <v>357.08</v>
      </c>
      <c r="CH7" s="37">
        <v>378.08</v>
      </c>
      <c r="CI7" s="37">
        <v>357.49</v>
      </c>
      <c r="CJ7" s="37">
        <v>283.17</v>
      </c>
      <c r="CK7" s="37">
        <v>263.76</v>
      </c>
      <c r="CL7" s="37">
        <v>255.52</v>
      </c>
      <c r="CM7" s="37">
        <v>51.87</v>
      </c>
      <c r="CN7" s="37">
        <v>44.16</v>
      </c>
      <c r="CO7" s="37">
        <v>47.41</v>
      </c>
      <c r="CP7" s="37">
        <v>50.74</v>
      </c>
      <c r="CQ7" s="37">
        <v>53.13</v>
      </c>
      <c r="CR7" s="37">
        <v>45.95</v>
      </c>
      <c r="CS7" s="37">
        <v>44.69</v>
      </c>
      <c r="CT7" s="37">
        <v>44.69</v>
      </c>
      <c r="CU7" s="37">
        <v>60.65</v>
      </c>
      <c r="CV7" s="37">
        <v>51.75</v>
      </c>
      <c r="CW7" s="37">
        <v>52.49</v>
      </c>
      <c r="CX7" s="37">
        <v>69.3</v>
      </c>
      <c r="CY7" s="37">
        <v>70.709999999999994</v>
      </c>
      <c r="CZ7" s="37">
        <v>71.2</v>
      </c>
      <c r="DA7" s="37">
        <v>75.099999999999994</v>
      </c>
      <c r="DB7" s="37">
        <v>77.209999999999994</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2018-12-03T09:22:36Z</dcterms:created>
  <dcterms:modified xsi:type="dcterms:W3CDTF">2019-01-30T08:34:38Z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2019-01-21T00:42:17Z</vt:filetime>
  </property>
</Properties>
</file>