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fsh240\FileServer\9002000_経営課\A070_経営グループ\B140_経営比較分析表\C020_下水道事業\H050_H30\【経営比較分析表】2017_112089_46_1718\修正版31.2.12\"/>
    </mc:Choice>
  </mc:AlternateContent>
  <workbookProtection workbookAlgorithmName="SHA-512" workbookHashValue="bvlWcYesSx4ShwvSURxh2ZDCk32KqX2qF6nDvIX6vCkrkiHgUoYfbaPJYJUEdik+tYACbAa9Q8rW6choG1KV/g==" workbookSaltValue="IVttV+hh1XXH78KnraBql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<sst xmlns="http://schemas.openxmlformats.org/spreadsheetml/2006/main" count="240" uniqueCount="123">
  <si>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</si>
  <si>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</si>
  <si>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</si>
  <si>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</si>
  <si>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</si>
  <si>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</si>
  <si>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</si>
  <si>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</si>
  <si>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</si>
  <si>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</si>
  <si>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</si>
  <si>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</si>
  <si>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</si>
  <si>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</si>
  <si>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</si>
  <si>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</si>
  <si>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</si>
  <si>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</si>
  <si>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</si>
  <si>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</si>
  <si>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</si>
  <si>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</si>
  <si>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</si>
  <si>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</si>
  <si>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</si>
  <si>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</si>
  <si>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</si>
  <si>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</si>
  <si>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</si>
  <si>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</si>
  <si>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</si>
  <si>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</si>
  <si>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</si>
  <si>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</si>
  <si>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</si>
  <si>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</si>
  <si>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</si>
  <si>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</si>
  <si>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</si>
  <si>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</si>
  <si>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</si>
  <si>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</si>
  <si>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</si>
  <si>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</si>
  <si>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</si>
  <si>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</si>
  <si>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</si>
  <si>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</si>
  <si>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</si>
  <si>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</si>
  <si>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</si>
  <si>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</si>
  <si>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</si>
  <si>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</si>
  <si>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</si>
  <si>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</si>
  <si>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</si>
  <si>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</si>
  <si>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</si>
  <si>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</si>
  <si>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</si>
  <si>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</si>
  <si>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</si>
  <si>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</si>
  <si>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</si>
  <si>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</si>
  <si>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</si>
  <si>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</si>
  <si>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</si>
  <si>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</si>
  <si>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</si>
  <si>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</si>
  <si>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</si>
  <si>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</si>
  <si>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</si>
  <si>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</si>
  <si>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</si>
  <si>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</si>
  <si>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</si>
  <si>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</si>
  <si>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</si>
  <si>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</si>
  <si>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</si>
  <si>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</si>
  <si>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</si>
  <si>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</si>
  <si>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</si>
  <si>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</si>
  <si>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</si>
  <si>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</si>
  <si>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</si>
  <si>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</si>
  <si>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</si>
  <si>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</si>
  <si>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</si>
  <si>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</si>
  <si>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</si>
  <si>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</si>
  <si>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</si>
  <si>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</si>
  <si>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</si>
  <si>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</si>
  <si>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</si>
  <si>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</si>
  <si>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</si>
  <si>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</si>
  <si>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</si>
  <si>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</si>
  <si>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</si>
  <si>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</si>
  <si>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</si>
  <si>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</si>
  <si>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</si>
  <si>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</si>
  <si>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</si>
  <si>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</si>
  <si>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</si>
  <si>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</si>
  <si>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</si>
  <si>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</si>
  <si>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平成25年度に地方公営企業法を全適用する際に保有資産を再評価した結果、減価償却費が財務諸表上にほとんど表れていないため、値は平均値を下回っている状況です。
②管渠老朽化率
　直ちに対策を講じなければならない状況ではないものの、施設の点検・検査により現状の把握に努め、施設の延命化などの効率的な運営に努める必要があります。
③管渠改善率
　管路老朽率が増加傾向にあることから、将来に向けて計画的な更新が求められます。</t>
    <phoneticPr fontId="4"/>
  </si>
  <si>
    <t>　支払能力は確保されているものの、経常収支は赤字となり、累積欠損が発生しました。また、経費回収率は100%を下回り、一般会計からの繰入金に依存した状況が続いております。今後、自立的な経営に向け、新たな自己財源の確保により収益向上を図り、一層の経営改善に取り組む必要があると考えます。
　施設老朽化などに伴う費用の急増に備えるため経営戦略に基づき、費用の平準化や、資本費の抑制のための建設投資の効率化に取り組む必要があります。
　また、今後の施設更新に対する財源の確保が課題であると考えます。</t>
    <phoneticPr fontId="4"/>
  </si>
  <si>
    <t>①経常収支比率
　平成29年度は一般会計繰入金の増加により値は上昇しましたが、赤字経営の状態が続いています。改善に向け、上下水道事業運営審議会で今後の下水道使用料のあり方を審議いただき、平成30年4月に下水道使用料を改定することになりました。なお一層の効率的かつ効果的な事業運営に努めるとともに、収益の向上に取り組む必要があります。
②累積欠損比率
　一般会計からの繰入金の減額を受け、未処理欠損金が発生した。引き続き欠損金の解消に向けて取り組む必要があります。
③流動比率
　値は130％弱で推移しており、支払能力に支障はないと考えます。平成26年度以降の値が大幅に減少していますが、これは地方公営企業会計基準の見直しに伴い、1年以内に償還する企業債を流動負債に計上しているためです。
④企業債残高対事業規模比率
　未整備地区への汚水管布設などによる建設改良費の増大に伴い、企業債を借り入れたため値が上昇に転じ、類似団体平均を超える状況となっています。計画的な建設改良事業に努めるとともに、後年度負担が過大にならないよう資金バランスを考慮しつつ企業債を活用する必要があります。
⑤経費回収率・⑥汚水処理原価
　平成25年度の下水道使用料改定は経費回収率の目標を80％と設定したため、一般会計繰入金を前提とした経営状態となっていました。使用料の適正化に向けて、平成30年4月に経費回収率95.93％で使用料を改定することとなりました。今後もなお一層の自助努力により経営の健全化に向けた取り組みが必要です。あわせて、一般会計より繰り入れられた基準外繰入れの削減に努める必要があります。
⑦水洗化率
　接続率 100％に向けて、引き続き水洗化の促進活動に取り組む必要があります。</t>
    <rPh sb="9" eb="11">
      <t>ヘイセイ</t>
    </rPh>
    <rPh sb="13" eb="15">
      <t>ネンド</t>
    </rPh>
    <rPh sb="16" eb="18">
      <t>イッパン</t>
    </rPh>
    <rPh sb="18" eb="20">
      <t>カイケイ</t>
    </rPh>
    <rPh sb="20" eb="22">
      <t>クリイレ</t>
    </rPh>
    <rPh sb="22" eb="23">
      <t>キン</t>
    </rPh>
    <rPh sb="24" eb="26">
      <t>ゾウカ</t>
    </rPh>
    <rPh sb="29" eb="30">
      <t>アタイ</t>
    </rPh>
    <rPh sb="31" eb="33">
      <t>ジョウショウ</t>
    </rPh>
    <rPh sb="39" eb="41">
      <t>アカジ</t>
    </rPh>
    <rPh sb="41" eb="43">
      <t>ケイエイ</t>
    </rPh>
    <rPh sb="44" eb="46">
      <t>ジョウタイ</t>
    </rPh>
    <rPh sb="47" eb="48">
      <t>ツヅ</t>
    </rPh>
    <rPh sb="54" eb="56">
      <t>カイゼン</t>
    </rPh>
    <rPh sb="57" eb="58">
      <t>ム</t>
    </rPh>
    <rPh sb="61" eb="64">
      <t>ゲスイドウ</t>
    </rPh>
    <rPh sb="64" eb="66">
      <t>ジギョウ</t>
    </rPh>
    <rPh sb="66" eb="68">
      <t>ウンエイ</t>
    </rPh>
    <rPh sb="68" eb="71">
      <t>シンギカイ</t>
    </rPh>
    <rPh sb="72" eb="74">
      <t>コンゴ</t>
    </rPh>
    <rPh sb="75" eb="78">
      <t>ゲスイドウ</t>
    </rPh>
    <rPh sb="78" eb="81">
      <t>シヨウリョウ</t>
    </rPh>
    <rPh sb="84" eb="85">
      <t>カタ</t>
    </rPh>
    <rPh sb="86" eb="88">
      <t>シンギ</t>
    </rPh>
    <rPh sb="93" eb="95">
      <t>ヘイセイ</t>
    </rPh>
    <rPh sb="97" eb="98">
      <t>ネン</t>
    </rPh>
    <rPh sb="99" eb="100">
      <t>ガツ</t>
    </rPh>
    <rPh sb="101" eb="104">
      <t>ゲスイドウ</t>
    </rPh>
    <rPh sb="104" eb="107">
      <t>シヨウリョウ</t>
    </rPh>
    <rPh sb="108" eb="110">
      <t>カイテイ</t>
    </rPh>
    <rPh sb="239" eb="240">
      <t>アタイ</t>
    </rPh>
    <rPh sb="245" eb="246">
      <t>ジャク</t>
    </rPh>
    <rPh sb="247" eb="249">
      <t>スイイ</t>
    </rPh>
    <rPh sb="254" eb="256">
      <t>シハラ</t>
    </rPh>
    <rPh sb="256" eb="258">
      <t>ノウリョク</t>
    </rPh>
    <rPh sb="259" eb="261">
      <t>シショウ</t>
    </rPh>
    <rPh sb="265" eb="266">
      <t>カンガ</t>
    </rPh>
    <rPh sb="270" eb="272">
      <t>ヘイセイ</t>
    </rPh>
    <rPh sb="274" eb="278">
      <t>ネンドイコウ</t>
    </rPh>
    <rPh sb="279" eb="280">
      <t>アタイ</t>
    </rPh>
    <rPh sb="281" eb="283">
      <t>オオハバ</t>
    </rPh>
    <rPh sb="284" eb="286">
      <t>ゲンショウ</t>
    </rPh>
    <rPh sb="296" eb="298">
      <t>チホウ</t>
    </rPh>
    <rPh sb="298" eb="300">
      <t>コウエイ</t>
    </rPh>
    <rPh sb="300" eb="302">
      <t>キギョウ</t>
    </rPh>
    <rPh sb="302" eb="304">
      <t>カイケイ</t>
    </rPh>
    <rPh sb="304" eb="306">
      <t>キジュン</t>
    </rPh>
    <rPh sb="307" eb="309">
      <t>ミナオ</t>
    </rPh>
    <rPh sb="311" eb="312">
      <t>トモナ</t>
    </rPh>
    <rPh sb="315" eb="316">
      <t>ネン</t>
    </rPh>
    <rPh sb="316" eb="318">
      <t>イナイ</t>
    </rPh>
    <rPh sb="319" eb="321">
      <t>ショウカン</t>
    </rPh>
    <rPh sb="323" eb="325">
      <t>キギョウ</t>
    </rPh>
    <rPh sb="325" eb="326">
      <t>サイ</t>
    </rPh>
    <rPh sb="327" eb="329">
      <t>リュウドウ</t>
    </rPh>
    <rPh sb="329" eb="331">
      <t>フサイ</t>
    </rPh>
    <rPh sb="332" eb="334">
      <t>ケイジョウ</t>
    </rPh>
    <rPh sb="498" eb="500">
      <t>オスイ</t>
    </rPh>
    <rPh sb="500" eb="502">
      <t>ショリ</t>
    </rPh>
    <rPh sb="502" eb="504">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</si>
</sst>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0.02</c:v>
                </c:pt>
                <c:pt idx="2">
                  <c:v>0.03</c:v>
                </c:pt>
                <c:pt idx="3">
                  <c:v>0.02</c:v>
                </c:pt>
                <c:pt idx="4">
                  <c:v>0.05</c:v>
                </c:pt>
              </c:numCache>
            </c:numRef>
          </c:val>
          <c:extLst xmlns:c16r2="http://schemas.microsoft.com/office/drawing/2015/06/chart">
            <c:ext xmlns:c16="http://schemas.microsoft.com/office/drawing/2014/chart" uri="{C3380CC4-5D6E-409C-BE32-E72D297353CC}">
              <c16:uniqueId val="{00000000-69CE-4832-B366-21E6E8085EA5}"/>
            </c:ext>
          </c:extLst>
        </c:ser>
        <c:dLbls>
          <c:showLegendKey val="0"/>
          <c:showVal val="0"/>
          <c:showCatName val="0"/>
          <c:showSerName val="0"/>
          <c:showPercent val="0"/>
          <c:showBubbleSize val="0"/>
        </c:dLbls>
        <c:gapWidth val="150"/>
        <c:axId val="1163690896"/>
        <c:axId val="11636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c:v>
                </c:pt>
              </c:numCache>
            </c:numRef>
          </c:val>
          <c:smooth val="0"/>
          <c:extLst xmlns:c16r2="http://schemas.microsoft.com/office/drawing/2015/06/chart">
            <c:ext xmlns:c16="http://schemas.microsoft.com/office/drawing/2014/chart" uri="{C3380CC4-5D6E-409C-BE32-E72D297353CC}">
              <c16:uniqueId val="{00000001-69CE-4832-B366-21E6E8085EA5}"/>
            </c:ext>
          </c:extLst>
        </c:ser>
        <c:dLbls>
          <c:showLegendKey val="0"/>
          <c:showVal val="0"/>
          <c:showCatName val="0"/>
          <c:showSerName val="0"/>
          <c:showPercent val="0"/>
          <c:showBubbleSize val="0"/>
        </c:dLbls>
        <c:marker val="1"/>
        <c:smooth val="0"/>
        <c:axId val="1163690896"/>
        <c:axId val="1163686544"/>
      </c:lineChart>
      <c:dateAx>
        <c:axId val="1163690896"/>
        <c:scaling>
          <c:orientation val="minMax"/>
        </c:scaling>
        <c:delete val="1"/>
        <c:axPos val="b"/>
        <c:numFmt formatCode="ge" sourceLinked="1"/>
        <c:majorTickMark val="none"/>
        <c:minorTickMark val="none"/>
        <c:tickLblPos val="none"/>
        <c:crossAx val="1163686544"/>
        <c:crosses val="autoZero"/>
        <c:auto val="1"/>
        <c:lblOffset val="100"/>
        <c:baseTimeUnit val="years"/>
      </c:dateAx>
      <c:valAx>
        <c:axId val="11636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69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D3-4AE3-9251-82BD989FFCC3}"/>
            </c:ext>
          </c:extLst>
        </c:ser>
        <c:dLbls>
          <c:showLegendKey val="0"/>
          <c:showVal val="0"/>
          <c:showCatName val="0"/>
          <c:showSerName val="0"/>
          <c:showPercent val="0"/>
          <c:showBubbleSize val="0"/>
        </c:dLbls>
        <c:gapWidth val="150"/>
        <c:axId val="1452710256"/>
        <c:axId val="14527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70.37</c:v>
                </c:pt>
              </c:numCache>
            </c:numRef>
          </c:val>
          <c:smooth val="0"/>
          <c:extLst xmlns:c16r2="http://schemas.microsoft.com/office/drawing/2015/06/chart">
            <c:ext xmlns:c16="http://schemas.microsoft.com/office/drawing/2014/chart" uri="{C3380CC4-5D6E-409C-BE32-E72D297353CC}">
              <c16:uniqueId val="{00000001-BAD3-4AE3-9251-82BD989FFCC3}"/>
            </c:ext>
          </c:extLst>
        </c:ser>
        <c:dLbls>
          <c:showLegendKey val="0"/>
          <c:showVal val="0"/>
          <c:showCatName val="0"/>
          <c:showSerName val="0"/>
          <c:showPercent val="0"/>
          <c:showBubbleSize val="0"/>
        </c:dLbls>
        <c:marker val="1"/>
        <c:smooth val="0"/>
        <c:axId val="1452710256"/>
        <c:axId val="1452718416"/>
      </c:lineChart>
      <c:dateAx>
        <c:axId val="1452710256"/>
        <c:scaling>
          <c:orientation val="minMax"/>
        </c:scaling>
        <c:delete val="1"/>
        <c:axPos val="b"/>
        <c:numFmt formatCode="ge" sourceLinked="1"/>
        <c:majorTickMark val="none"/>
        <c:minorTickMark val="none"/>
        <c:tickLblPos val="none"/>
        <c:crossAx val="1452718416"/>
        <c:crosses val="autoZero"/>
        <c:auto val="1"/>
        <c:lblOffset val="100"/>
        <c:baseTimeUnit val="years"/>
      </c:dateAx>
      <c:valAx>
        <c:axId val="145271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97.79</c:v>
                </c:pt>
                <c:pt idx="1">
                  <c:v>97.95</c:v>
                </c:pt>
                <c:pt idx="2">
                  <c:v>98.22</c:v>
                </c:pt>
                <c:pt idx="3">
                  <c:v>98.22</c:v>
                </c:pt>
                <c:pt idx="4">
                  <c:v>98.44</c:v>
                </c:pt>
              </c:numCache>
            </c:numRef>
          </c:val>
          <c:extLst xmlns:c16r2="http://schemas.microsoft.com/office/drawing/2015/06/chart">
            <c:ext xmlns:c16="http://schemas.microsoft.com/office/drawing/2014/chart" uri="{C3380CC4-5D6E-409C-BE32-E72D297353CC}">
              <c16:uniqueId val="{00000000-4A16-4EAF-93A9-76D532BE4C3B}"/>
            </c:ext>
          </c:extLst>
        </c:ser>
        <c:dLbls>
          <c:showLegendKey val="0"/>
          <c:showVal val="0"/>
          <c:showCatName val="0"/>
          <c:showSerName val="0"/>
          <c:showPercent val="0"/>
          <c:showBubbleSize val="0"/>
        </c:dLbls>
        <c:gapWidth val="150"/>
        <c:axId val="1452716784"/>
        <c:axId val="145270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96.75</c:v>
                </c:pt>
              </c:numCache>
            </c:numRef>
          </c:val>
          <c:smooth val="0"/>
          <c:extLst xmlns:c16r2="http://schemas.microsoft.com/office/drawing/2015/06/chart">
            <c:ext xmlns:c16="http://schemas.microsoft.com/office/drawing/2014/chart" uri="{C3380CC4-5D6E-409C-BE32-E72D297353CC}">
              <c16:uniqueId val="{00000001-4A16-4EAF-93A9-76D532BE4C3B}"/>
            </c:ext>
          </c:extLst>
        </c:ser>
        <c:dLbls>
          <c:showLegendKey val="0"/>
          <c:showVal val="0"/>
          <c:showCatName val="0"/>
          <c:showSerName val="0"/>
          <c:showPercent val="0"/>
          <c:showBubbleSize val="0"/>
        </c:dLbls>
        <c:marker val="1"/>
        <c:smooth val="0"/>
        <c:axId val="1452716784"/>
        <c:axId val="1452705904"/>
      </c:lineChart>
      <c:dateAx>
        <c:axId val="1452716784"/>
        <c:scaling>
          <c:orientation val="minMax"/>
        </c:scaling>
        <c:delete val="1"/>
        <c:axPos val="b"/>
        <c:numFmt formatCode="ge" sourceLinked="1"/>
        <c:majorTickMark val="none"/>
        <c:minorTickMark val="none"/>
        <c:tickLblPos val="none"/>
        <c:crossAx val="1452705904"/>
        <c:crosses val="autoZero"/>
        <c:auto val="1"/>
        <c:lblOffset val="100"/>
        <c:baseTimeUnit val="years"/>
      </c:dateAx>
      <c:valAx>
        <c:axId val="145270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103.51</c:v>
                </c:pt>
                <c:pt idx="1">
                  <c:v>103.09</c:v>
                </c:pt>
                <c:pt idx="2">
                  <c:v>99.6</c:v>
                </c:pt>
                <c:pt idx="3">
                  <c:v>93.94</c:v>
                </c:pt>
                <c:pt idx="4">
                  <c:v>96.85</c:v>
                </c:pt>
              </c:numCache>
            </c:numRef>
          </c:val>
          <c:extLst xmlns:c16r2="http://schemas.microsoft.com/office/drawing/2015/06/chart">
            <c:ext xmlns:c16="http://schemas.microsoft.com/office/drawing/2014/chart" uri="{C3380CC4-5D6E-409C-BE32-E72D297353CC}">
              <c16:uniqueId val="{00000000-E40E-41D0-BD79-442AAA8D21D0}"/>
            </c:ext>
          </c:extLst>
        </c:ser>
        <c:dLbls>
          <c:showLegendKey val="0"/>
          <c:showVal val="0"/>
          <c:showCatName val="0"/>
          <c:showSerName val="0"/>
          <c:showPercent val="0"/>
          <c:showBubbleSize val="0"/>
        </c:dLbls>
        <c:gapWidth val="150"/>
        <c:axId val="1163449184"/>
        <c:axId val="145270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108.14</c:v>
                </c:pt>
                <c:pt idx="1">
                  <c:v>108.72</c:v>
                </c:pt>
                <c:pt idx="2">
                  <c:v>110.25</c:v>
                </c:pt>
                <c:pt idx="3">
                  <c:v>109.82</c:v>
                </c:pt>
                <c:pt idx="4">
                  <c:v>106.55</c:v>
                </c:pt>
              </c:numCache>
            </c:numRef>
          </c:val>
          <c:smooth val="0"/>
          <c:extLst xmlns:c16r2="http://schemas.microsoft.com/office/drawing/2015/06/chart">
            <c:ext xmlns:c16="http://schemas.microsoft.com/office/drawing/2014/chart" uri="{C3380CC4-5D6E-409C-BE32-E72D297353CC}">
              <c16:uniqueId val="{00000001-E40E-41D0-BD79-442AAA8D21D0}"/>
            </c:ext>
          </c:extLst>
        </c:ser>
        <c:dLbls>
          <c:showLegendKey val="0"/>
          <c:showVal val="0"/>
          <c:showCatName val="0"/>
          <c:showSerName val="0"/>
          <c:showPercent val="0"/>
          <c:showBubbleSize val="0"/>
        </c:dLbls>
        <c:marker val="1"/>
        <c:smooth val="0"/>
        <c:axId val="1163449184"/>
        <c:axId val="1452706992"/>
      </c:lineChart>
      <c:dateAx>
        <c:axId val="1163449184"/>
        <c:scaling>
          <c:orientation val="minMax"/>
        </c:scaling>
        <c:delete val="1"/>
        <c:axPos val="b"/>
        <c:numFmt formatCode="ge" sourceLinked="1"/>
        <c:majorTickMark val="none"/>
        <c:minorTickMark val="none"/>
        <c:tickLblPos val="none"/>
        <c:crossAx val="1452706992"/>
        <c:crosses val="autoZero"/>
        <c:auto val="1"/>
        <c:lblOffset val="100"/>
        <c:baseTimeUnit val="years"/>
      </c:dateAx>
      <c:valAx>
        <c:axId val="14527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2.0299999999999998</c:v>
                </c:pt>
                <c:pt idx="1">
                  <c:v>6.32</c:v>
                </c:pt>
                <c:pt idx="2">
                  <c:v>9.25</c:v>
                </c:pt>
                <c:pt idx="3">
                  <c:v>12.11</c:v>
                </c:pt>
                <c:pt idx="4">
                  <c:v>14.78</c:v>
                </c:pt>
              </c:numCache>
            </c:numRef>
          </c:val>
          <c:extLst xmlns:c16r2="http://schemas.microsoft.com/office/drawing/2015/06/chart">
            <c:ext xmlns:c16="http://schemas.microsoft.com/office/drawing/2014/chart" uri="{C3380CC4-5D6E-409C-BE32-E72D297353CC}">
              <c16:uniqueId val="{00000000-34CD-42E9-828D-684393966B89}"/>
            </c:ext>
          </c:extLst>
        </c:ser>
        <c:dLbls>
          <c:showLegendKey val="0"/>
          <c:showVal val="0"/>
          <c:showCatName val="0"/>
          <c:showSerName val="0"/>
          <c:showPercent val="0"/>
          <c:showBubbleSize val="0"/>
        </c:dLbls>
        <c:gapWidth val="150"/>
        <c:axId val="1452717872"/>
        <c:axId val="14527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14.06</c:v>
                </c:pt>
                <c:pt idx="1">
                  <c:v>23.27</c:v>
                </c:pt>
                <c:pt idx="2">
                  <c:v>25.8</c:v>
                </c:pt>
                <c:pt idx="3">
                  <c:v>25.28</c:v>
                </c:pt>
                <c:pt idx="4">
                  <c:v>28.24</c:v>
                </c:pt>
              </c:numCache>
            </c:numRef>
          </c:val>
          <c:smooth val="0"/>
          <c:extLst xmlns:c16r2="http://schemas.microsoft.com/office/drawing/2015/06/chart">
            <c:ext xmlns:c16="http://schemas.microsoft.com/office/drawing/2014/chart" uri="{C3380CC4-5D6E-409C-BE32-E72D297353CC}">
              <c16:uniqueId val="{00000001-34CD-42E9-828D-684393966B89}"/>
            </c:ext>
          </c:extLst>
        </c:ser>
        <c:dLbls>
          <c:showLegendKey val="0"/>
          <c:showVal val="0"/>
          <c:showCatName val="0"/>
          <c:showSerName val="0"/>
          <c:showPercent val="0"/>
          <c:showBubbleSize val="0"/>
        </c:dLbls>
        <c:marker val="1"/>
        <c:smooth val="0"/>
        <c:axId val="1452717872"/>
        <c:axId val="1452713520"/>
      </c:lineChart>
      <c:dateAx>
        <c:axId val="1452717872"/>
        <c:scaling>
          <c:orientation val="minMax"/>
        </c:scaling>
        <c:delete val="1"/>
        <c:axPos val="b"/>
        <c:numFmt formatCode="ge" sourceLinked="1"/>
        <c:majorTickMark val="none"/>
        <c:minorTickMark val="none"/>
        <c:tickLblPos val="none"/>
        <c:crossAx val="1452713520"/>
        <c:crosses val="autoZero"/>
        <c:auto val="1"/>
        <c:lblOffset val="100"/>
        <c:baseTimeUnit val="years"/>
      </c:dateAx>
      <c:valAx>
        <c:axId val="14527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2.72</c:v>
                </c:pt>
                <c:pt idx="1">
                  <c:v>3.22</c:v>
                </c:pt>
                <c:pt idx="2">
                  <c:v>3.69</c:v>
                </c:pt>
                <c:pt idx="3">
                  <c:v>4.04</c:v>
                </c:pt>
                <c:pt idx="4">
                  <c:v>4.5</c:v>
                </c:pt>
              </c:numCache>
            </c:numRef>
          </c:val>
          <c:extLst xmlns:c16r2="http://schemas.microsoft.com/office/drawing/2015/06/chart">
            <c:ext xmlns:c16="http://schemas.microsoft.com/office/drawing/2014/chart" uri="{C3380CC4-5D6E-409C-BE32-E72D297353CC}">
              <c16:uniqueId val="{00000000-5749-40EB-9ED6-E1E1D8017895}"/>
            </c:ext>
          </c:extLst>
        </c:ser>
        <c:dLbls>
          <c:showLegendKey val="0"/>
          <c:showVal val="0"/>
          <c:showCatName val="0"/>
          <c:showSerName val="0"/>
          <c:showPercent val="0"/>
          <c:showBubbleSize val="0"/>
        </c:dLbls>
        <c:gapWidth val="150"/>
        <c:axId val="1452711344"/>
        <c:axId val="145270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2.34</c:v>
                </c:pt>
                <c:pt idx="1">
                  <c:v>2.75</c:v>
                </c:pt>
                <c:pt idx="2">
                  <c:v>3.39</c:v>
                </c:pt>
                <c:pt idx="3">
                  <c:v>4.08</c:v>
                </c:pt>
                <c:pt idx="4">
                  <c:v>3.67</c:v>
                </c:pt>
              </c:numCache>
            </c:numRef>
          </c:val>
          <c:smooth val="0"/>
          <c:extLst xmlns:c16r2="http://schemas.microsoft.com/office/drawing/2015/06/chart">
            <c:ext xmlns:c16="http://schemas.microsoft.com/office/drawing/2014/chart" uri="{C3380CC4-5D6E-409C-BE32-E72D297353CC}">
              <c16:uniqueId val="{00000001-5749-40EB-9ED6-E1E1D8017895}"/>
            </c:ext>
          </c:extLst>
        </c:ser>
        <c:dLbls>
          <c:showLegendKey val="0"/>
          <c:showVal val="0"/>
          <c:showCatName val="0"/>
          <c:showSerName val="0"/>
          <c:showPercent val="0"/>
          <c:showBubbleSize val="0"/>
        </c:dLbls>
        <c:marker val="1"/>
        <c:smooth val="0"/>
        <c:axId val="1452711344"/>
        <c:axId val="1452707536"/>
      </c:lineChart>
      <c:dateAx>
        <c:axId val="1452711344"/>
        <c:scaling>
          <c:orientation val="minMax"/>
        </c:scaling>
        <c:delete val="1"/>
        <c:axPos val="b"/>
        <c:numFmt formatCode="ge" sourceLinked="1"/>
        <c:majorTickMark val="none"/>
        <c:minorTickMark val="none"/>
        <c:tickLblPos val="none"/>
        <c:crossAx val="1452707536"/>
        <c:crosses val="autoZero"/>
        <c:auto val="1"/>
        <c:lblOffset val="100"/>
        <c:baseTimeUnit val="years"/>
      </c:dateAx>
      <c:valAx>
        <c:axId val="14527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2.5499999999999998</c:v>
                </c:pt>
                <c:pt idx="4" formatCode="#,##0.00;&quot;△&quot;#,##0.00;&quot;-&quot;">
                  <c:v>6.59</c:v>
                </c:pt>
              </c:numCache>
            </c:numRef>
          </c:val>
          <c:extLst xmlns:c16r2="http://schemas.microsoft.com/office/drawing/2015/06/chart">
            <c:ext xmlns:c16="http://schemas.microsoft.com/office/drawing/2014/chart" uri="{C3380CC4-5D6E-409C-BE32-E72D297353CC}">
              <c16:uniqueId val="{00000000-2540-4E26-BFF3-C554EE58C80F}"/>
            </c:ext>
          </c:extLst>
        </c:ser>
        <c:dLbls>
          <c:showLegendKey val="0"/>
          <c:showVal val="0"/>
          <c:showCatName val="0"/>
          <c:showSerName val="0"/>
          <c:showPercent val="0"/>
          <c:showBubbleSize val="0"/>
        </c:dLbls>
        <c:gapWidth val="150"/>
        <c:axId val="1452709712"/>
        <c:axId val="14527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0.6</c:v>
                </c:pt>
                <c:pt idx="3" formatCode="#,##0.00;&quot;△&quot;#,##0.00;&quot;-&quot;">
                  <c:v>0.45</c:v>
                </c:pt>
                <c:pt idx="4" formatCode="#,##0.00;&quot;△&quot;#,##0.00;&quot;-&quot;">
                  <c:v>0.41</c:v>
                </c:pt>
              </c:numCache>
            </c:numRef>
          </c:val>
          <c:smooth val="0"/>
          <c:extLst xmlns:c16r2="http://schemas.microsoft.com/office/drawing/2015/06/chart">
            <c:ext xmlns:c16="http://schemas.microsoft.com/office/drawing/2014/chart" uri="{C3380CC4-5D6E-409C-BE32-E72D297353CC}">
              <c16:uniqueId val="{00000001-2540-4E26-BFF3-C554EE58C80F}"/>
            </c:ext>
          </c:extLst>
        </c:ser>
        <c:dLbls>
          <c:showLegendKey val="0"/>
          <c:showVal val="0"/>
          <c:showCatName val="0"/>
          <c:showSerName val="0"/>
          <c:showPercent val="0"/>
          <c:showBubbleSize val="0"/>
        </c:dLbls>
        <c:marker val="1"/>
        <c:smooth val="0"/>
        <c:axId val="1452709712"/>
        <c:axId val="1452714064"/>
      </c:lineChart>
      <c:dateAx>
        <c:axId val="1452709712"/>
        <c:scaling>
          <c:orientation val="minMax"/>
        </c:scaling>
        <c:delete val="1"/>
        <c:axPos val="b"/>
        <c:numFmt formatCode="ge" sourceLinked="1"/>
        <c:majorTickMark val="none"/>
        <c:minorTickMark val="none"/>
        <c:tickLblPos val="none"/>
        <c:crossAx val="1452714064"/>
        <c:crosses val="autoZero"/>
        <c:auto val="1"/>
        <c:lblOffset val="100"/>
        <c:baseTimeUnit val="years"/>
      </c:dateAx>
      <c:valAx>
        <c:axId val="14527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321.43</c:v>
                </c:pt>
                <c:pt idx="1">
                  <c:v>129.22</c:v>
                </c:pt>
                <c:pt idx="2">
                  <c:v>128.19999999999999</c:v>
                </c:pt>
                <c:pt idx="3">
                  <c:v>128.28</c:v>
                </c:pt>
                <c:pt idx="4">
                  <c:v>128.22</c:v>
                </c:pt>
              </c:numCache>
            </c:numRef>
          </c:val>
          <c:extLst xmlns:c16r2="http://schemas.microsoft.com/office/drawing/2015/06/chart">
            <c:ext xmlns:c16="http://schemas.microsoft.com/office/drawing/2014/chart" uri="{C3380CC4-5D6E-409C-BE32-E72D297353CC}">
              <c16:uniqueId val="{00000000-E6FF-45F1-A35B-680B362CFEA6}"/>
            </c:ext>
          </c:extLst>
        </c:ser>
        <c:dLbls>
          <c:showLegendKey val="0"/>
          <c:showVal val="0"/>
          <c:showCatName val="0"/>
          <c:showSerName val="0"/>
          <c:showPercent val="0"/>
          <c:showBubbleSize val="0"/>
        </c:dLbls>
        <c:gapWidth val="150"/>
        <c:axId val="1452708080"/>
        <c:axId val="145271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129.52000000000001</c:v>
                </c:pt>
                <c:pt idx="1">
                  <c:v>61</c:v>
                </c:pt>
                <c:pt idx="2">
                  <c:v>65.17</c:v>
                </c:pt>
                <c:pt idx="3">
                  <c:v>67.7</c:v>
                </c:pt>
                <c:pt idx="4">
                  <c:v>83.46</c:v>
                </c:pt>
              </c:numCache>
            </c:numRef>
          </c:val>
          <c:smooth val="0"/>
          <c:extLst xmlns:c16r2="http://schemas.microsoft.com/office/drawing/2015/06/chart">
            <c:ext xmlns:c16="http://schemas.microsoft.com/office/drawing/2014/chart" uri="{C3380CC4-5D6E-409C-BE32-E72D297353CC}">
              <c16:uniqueId val="{00000001-E6FF-45F1-A35B-680B362CFEA6}"/>
            </c:ext>
          </c:extLst>
        </c:ser>
        <c:dLbls>
          <c:showLegendKey val="0"/>
          <c:showVal val="0"/>
          <c:showCatName val="0"/>
          <c:showSerName val="0"/>
          <c:showPercent val="0"/>
          <c:showBubbleSize val="0"/>
        </c:dLbls>
        <c:marker val="1"/>
        <c:smooth val="0"/>
        <c:axId val="1452708080"/>
        <c:axId val="1452718960"/>
      </c:lineChart>
      <c:dateAx>
        <c:axId val="1452708080"/>
        <c:scaling>
          <c:orientation val="minMax"/>
        </c:scaling>
        <c:delete val="1"/>
        <c:axPos val="b"/>
        <c:numFmt formatCode="ge" sourceLinked="1"/>
        <c:majorTickMark val="none"/>
        <c:minorTickMark val="none"/>
        <c:tickLblPos val="none"/>
        <c:crossAx val="1452718960"/>
        <c:crosses val="autoZero"/>
        <c:auto val="1"/>
        <c:lblOffset val="100"/>
        <c:baseTimeUnit val="years"/>
      </c:dateAx>
      <c:valAx>
        <c:axId val="14527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543.19000000000005</c:v>
                </c:pt>
                <c:pt idx="1">
                  <c:v>507.08</c:v>
                </c:pt>
                <c:pt idx="2">
                  <c:v>549.66</c:v>
                </c:pt>
                <c:pt idx="3">
                  <c:v>630.11</c:v>
                </c:pt>
                <c:pt idx="4">
                  <c:v>639.77</c:v>
                </c:pt>
              </c:numCache>
            </c:numRef>
          </c:val>
          <c:extLst xmlns:c16r2="http://schemas.microsoft.com/office/drawing/2015/06/chart">
            <c:ext xmlns:c16="http://schemas.microsoft.com/office/drawing/2014/chart" uri="{C3380CC4-5D6E-409C-BE32-E72D297353CC}">
              <c16:uniqueId val="{00000000-D879-4AB4-AD13-B89EAE98D88C}"/>
            </c:ext>
          </c:extLst>
        </c:ser>
        <c:dLbls>
          <c:showLegendKey val="0"/>
          <c:showVal val="0"/>
          <c:showCatName val="0"/>
          <c:showSerName val="0"/>
          <c:showPercent val="0"/>
          <c:showBubbleSize val="0"/>
        </c:dLbls>
        <c:gapWidth val="150"/>
        <c:axId val="1452710800"/>
        <c:axId val="145270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612.6</c:v>
                </c:pt>
              </c:numCache>
            </c:numRef>
          </c:val>
          <c:smooth val="0"/>
          <c:extLst xmlns:c16r2="http://schemas.microsoft.com/office/drawing/2015/06/chart">
            <c:ext xmlns:c16="http://schemas.microsoft.com/office/drawing/2014/chart" uri="{C3380CC4-5D6E-409C-BE32-E72D297353CC}">
              <c16:uniqueId val="{00000001-D879-4AB4-AD13-B89EAE98D88C}"/>
            </c:ext>
          </c:extLst>
        </c:ser>
        <c:dLbls>
          <c:showLegendKey val="0"/>
          <c:showVal val="0"/>
          <c:showCatName val="0"/>
          <c:showSerName val="0"/>
          <c:showPercent val="0"/>
          <c:showBubbleSize val="0"/>
        </c:dLbls>
        <c:marker val="1"/>
        <c:smooth val="0"/>
        <c:axId val="1452710800"/>
        <c:axId val="1452708624"/>
      </c:lineChart>
      <c:dateAx>
        <c:axId val="1452710800"/>
        <c:scaling>
          <c:orientation val="minMax"/>
        </c:scaling>
        <c:delete val="1"/>
        <c:axPos val="b"/>
        <c:numFmt formatCode="ge" sourceLinked="1"/>
        <c:majorTickMark val="none"/>
        <c:minorTickMark val="none"/>
        <c:tickLblPos val="none"/>
        <c:crossAx val="1452708624"/>
        <c:crosses val="autoZero"/>
        <c:auto val="1"/>
        <c:lblOffset val="100"/>
        <c:baseTimeUnit val="years"/>
      </c:dateAx>
      <c:valAx>
        <c:axId val="14527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75.56</c:v>
                </c:pt>
                <c:pt idx="1">
                  <c:v>78.84</c:v>
                </c:pt>
                <c:pt idx="2">
                  <c:v>79.099999999999994</c:v>
                </c:pt>
                <c:pt idx="3">
                  <c:v>81.8</c:v>
                </c:pt>
                <c:pt idx="4">
                  <c:v>82.13</c:v>
                </c:pt>
              </c:numCache>
            </c:numRef>
          </c:val>
          <c:extLst xmlns:c16r2="http://schemas.microsoft.com/office/drawing/2015/06/chart">
            <c:ext xmlns:c16="http://schemas.microsoft.com/office/drawing/2014/chart" uri="{C3380CC4-5D6E-409C-BE32-E72D297353CC}">
              <c16:uniqueId val="{00000000-1461-413A-849E-40838A0DDA0A}"/>
            </c:ext>
          </c:extLst>
        </c:ser>
        <c:dLbls>
          <c:showLegendKey val="0"/>
          <c:showVal val="0"/>
          <c:showCatName val="0"/>
          <c:showSerName val="0"/>
          <c:showPercent val="0"/>
          <c:showBubbleSize val="0"/>
        </c:dLbls>
        <c:gapWidth val="150"/>
        <c:axId val="1452711888"/>
        <c:axId val="14527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100.97</c:v>
                </c:pt>
              </c:numCache>
            </c:numRef>
          </c:val>
          <c:smooth val="0"/>
          <c:extLst xmlns:c16r2="http://schemas.microsoft.com/office/drawing/2015/06/chart">
            <c:ext xmlns:c16="http://schemas.microsoft.com/office/drawing/2014/chart" uri="{C3380CC4-5D6E-409C-BE32-E72D297353CC}">
              <c16:uniqueId val="{00000001-1461-413A-849E-40838A0DDA0A}"/>
            </c:ext>
          </c:extLst>
        </c:ser>
        <c:dLbls>
          <c:showLegendKey val="0"/>
          <c:showVal val="0"/>
          <c:showCatName val="0"/>
          <c:showSerName val="0"/>
          <c:showPercent val="0"/>
          <c:showBubbleSize val="0"/>
        </c:dLbls>
        <c:marker val="1"/>
        <c:smooth val="0"/>
        <c:axId val="1452711888"/>
        <c:axId val="1452704272"/>
      </c:lineChart>
      <c:dateAx>
        <c:axId val="1452711888"/>
        <c:scaling>
          <c:orientation val="minMax"/>
        </c:scaling>
        <c:delete val="1"/>
        <c:axPos val="b"/>
        <c:numFmt formatCode="ge" sourceLinked="1"/>
        <c:majorTickMark val="none"/>
        <c:minorTickMark val="none"/>
        <c:tickLblPos val="none"/>
        <c:crossAx val="1452704272"/>
        <c:crosses val="autoZero"/>
        <c:auto val="1"/>
        <c:lblOffset val="100"/>
        <c:baseTimeUnit val="years"/>
      </c:dateAx>
      <c:valAx>
        <c:axId val="14527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104.89</c:v>
                </c:pt>
                <c:pt idx="1">
                  <c:v>102.77</c:v>
                </c:pt>
                <c:pt idx="2">
                  <c:v>101.73</c:v>
                </c:pt>
                <c:pt idx="3">
                  <c:v>99.03</c:v>
                </c:pt>
                <c:pt idx="4">
                  <c:v>98.38</c:v>
                </c:pt>
              </c:numCache>
            </c:numRef>
          </c:val>
          <c:extLst xmlns:c16r2="http://schemas.microsoft.com/office/drawing/2015/06/chart">
            <c:ext xmlns:c16="http://schemas.microsoft.com/office/drawing/2014/chart" uri="{C3380CC4-5D6E-409C-BE32-E72D297353CC}">
              <c16:uniqueId val="{00000000-FB98-4DD0-A8C0-4FF8B9B75CFE}"/>
            </c:ext>
          </c:extLst>
        </c:ser>
        <c:dLbls>
          <c:showLegendKey val="0"/>
          <c:showVal val="0"/>
          <c:showCatName val="0"/>
          <c:showSerName val="0"/>
          <c:showPercent val="0"/>
          <c:showBubbleSize val="0"/>
        </c:dLbls>
        <c:gapWidth val="150"/>
        <c:axId val="1452715152"/>
        <c:axId val="14527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118.78</c:v>
                </c:pt>
              </c:numCache>
            </c:numRef>
          </c:val>
          <c:smooth val="0"/>
          <c:extLst xmlns:c16r2="http://schemas.microsoft.com/office/drawing/2015/06/chart">
            <c:ext xmlns:c16="http://schemas.microsoft.com/office/drawing/2014/chart" uri="{C3380CC4-5D6E-409C-BE32-E72D297353CC}">
              <c16:uniqueId val="{00000001-FB98-4DD0-A8C0-4FF8B9B75CFE}"/>
            </c:ext>
          </c:extLst>
        </c:ser>
        <c:dLbls>
          <c:showLegendKey val="0"/>
          <c:showVal val="0"/>
          <c:showCatName val="0"/>
          <c:showSerName val="0"/>
          <c:showPercent val="0"/>
          <c:showBubbleSize val="0"/>
        </c:dLbls>
        <c:marker val="1"/>
        <c:smooth val="0"/>
        <c:axId val="1452715152"/>
        <c:axId val="1452717328"/>
      </c:lineChart>
      <c:dateAx>
        <c:axId val="1452715152"/>
        <c:scaling>
          <c:orientation val="minMax"/>
        </c:scaling>
        <c:delete val="1"/>
        <c:axPos val="b"/>
        <c:numFmt formatCode="ge" sourceLinked="1"/>
        <c:majorTickMark val="none"/>
        <c:minorTickMark val="none"/>
        <c:tickLblPos val="none"/>
        <c:crossAx val="1452717328"/>
        <c:crosses val="autoZero"/>
        <c:auto val="1"/>
        <c:lblOffset val="100"/>
        <c:baseTimeUnit val="years"/>
      </c:dateAx>
      <c:valAx>
        <c:axId val="14527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71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BG13" sqref="BG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所沢市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Ab</v>
      </c>
      <c r="X8" s="78"/>
      <c r="Y8" s="78"/>
      <c r="Z8" s="78"/>
      <c r="AA8" s="78"/>
      <c r="AB8" s="78"/>
      <c r="AC8" s="78"/>
      <c r="AD8" s="79" t="str">
        <f>データ!$M$6</f>
        <v>自治体職員</v>
      </c>
      <c r="AE8" s="79"/>
      <c r="AF8" s="79"/>
      <c r="AG8" s="79"/>
      <c r="AH8" s="79"/>
      <c r="AI8" s="79"/>
      <c r="AJ8" s="79"/>
      <c r="AK8" s="3"/>
      <c r="AL8" s="73">
        <f>データ!S6</f>
        <v>343965</v>
      </c>
      <c r="AM8" s="73"/>
      <c r="AN8" s="73"/>
      <c r="AO8" s="73"/>
      <c r="AP8" s="73"/>
      <c r="AQ8" s="73"/>
      <c r="AR8" s="73"/>
      <c r="AS8" s="73"/>
      <c r="AT8" s="72">
        <f>データ!T6</f>
        <v>72.11</v>
      </c>
      <c r="AU8" s="72"/>
      <c r="AV8" s="72"/>
      <c r="AW8" s="72"/>
      <c r="AX8" s="72"/>
      <c r="AY8" s="72"/>
      <c r="AZ8" s="72"/>
      <c r="BA8" s="72"/>
      <c r="BB8" s="72">
        <f>データ!U6</f>
        <v>4770</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76.97</v>
      </c>
      <c r="J10" s="72"/>
      <c r="K10" s="72"/>
      <c r="L10" s="72"/>
      <c r="M10" s="72"/>
      <c r="N10" s="72"/>
      <c r="O10" s="72"/>
      <c r="P10" s="72">
        <f>データ!P6</f>
        <v>93.72</v>
      </c>
      <c r="Q10" s="72"/>
      <c r="R10" s="72"/>
      <c r="S10" s="72"/>
      <c r="T10" s="72"/>
      <c r="U10" s="72"/>
      <c r="V10" s="72"/>
      <c r="W10" s="72">
        <f>データ!Q6</f>
        <v>97.66</v>
      </c>
      <c r="X10" s="72"/>
      <c r="Y10" s="72"/>
      <c r="Z10" s="72"/>
      <c r="AA10" s="72"/>
      <c r="AB10" s="72"/>
      <c r="AC10" s="72"/>
      <c r="AD10" s="73">
        <f>データ!R6</f>
        <v>1277</v>
      </c>
      <c r="AE10" s="73"/>
      <c r="AF10" s="73"/>
      <c r="AG10" s="73"/>
      <c r="AH10" s="73"/>
      <c r="AI10" s="73"/>
      <c r="AJ10" s="73"/>
      <c r="AK10" s="2"/>
      <c r="AL10" s="73">
        <f>データ!V6</f>
        <v>322392</v>
      </c>
      <c r="AM10" s="73"/>
      <c r="AN10" s="73"/>
      <c r="AO10" s="73"/>
      <c r="AP10" s="73"/>
      <c r="AQ10" s="73"/>
      <c r="AR10" s="73"/>
      <c r="AS10" s="73"/>
      <c r="AT10" s="72">
        <f>データ!W6</f>
        <v>32.340000000000003</v>
      </c>
      <c r="AU10" s="72"/>
      <c r="AV10" s="72"/>
      <c r="AW10" s="72"/>
      <c r="AX10" s="72"/>
      <c r="AY10" s="72"/>
      <c r="AZ10" s="72"/>
      <c r="BA10" s="72"/>
      <c r="BB10" s="72">
        <f>データ!X6</f>
        <v>9968.83</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xk+uwgSixJ5SgeKVJa+I8OOAuNUm7Nd6CcYt+E8f88aDCNaAgjJXMqUQFemm6+zI1TGFPNSRIjQnjZi6sXu1Q==" saltValue="rWzfSCZhs+lkhrZ5KuZjt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112089</v>
      </c>
      <c r="D6" s="33">
        <f t="shared" si="3"/>
        <v>46</v>
      </c>
      <c r="E6" s="33">
        <f t="shared" si="3"/>
        <v>17</v>
      </c>
      <c r="F6" s="33">
        <f t="shared" si="3"/>
        <v>1</v>
      </c>
      <c r="G6" s="33">
        <f t="shared" si="3"/>
        <v>0</v>
      </c>
      <c r="H6" s="33" t="str">
        <f t="shared" si="3"/>
        <v>埼玉県　所沢市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76.97</v>
      </c>
      <c r="P6" s="34">
        <f t="shared" si="3"/>
        <v>93.72</v>
      </c>
      <c r="Q6" s="34">
        <f t="shared" si="3"/>
        <v>97.66</v>
      </c>
      <c r="R6" s="34">
        <f t="shared" si="3"/>
        <v>1277</v>
      </c>
      <c r="S6" s="34">
        <f t="shared" si="3"/>
        <v>343965</v>
      </c>
      <c r="T6" s="34">
        <f t="shared" si="3"/>
        <v>72.11</v>
      </c>
      <c r="U6" s="34">
        <f t="shared" si="3"/>
        <v>4770</v>
      </c>
      <c r="V6" s="34">
        <f t="shared" si="3"/>
        <v>322392</v>
      </c>
      <c r="W6" s="34">
        <f t="shared" si="3"/>
        <v>32.340000000000003</v>
      </c>
      <c r="X6" s="34">
        <f t="shared" si="3"/>
        <v>9968.83</v>
      </c>
      <c r="Y6" s="35">
        <f>IF(Y7="",NA(),Y7)</f>
        <v>103.51</v>
      </c>
      <c r="Z6" s="35">
        <f t="shared" ref="Z6:AH6" si="4">IF(Z7="",NA(),Z7)</f>
        <v>103.09</v>
      </c>
      <c r="AA6" s="35">
        <f t="shared" si="4"/>
        <v>99.6</v>
      </c>
      <c r="AB6" s="35">
        <f t="shared" si="4"/>
        <v>93.94</v>
      </c>
      <c r="AC6" s="35">
        <f t="shared" si="4"/>
        <v>96.85</v>
      </c>
      <c r="AD6" s="35">
        <f t="shared" si="4"/>
        <v>108.14</v>
      </c>
      <c r="AE6" s="35">
        <f t="shared" si="4"/>
        <v>108.72</v>
      </c>
      <c r="AF6" s="35">
        <f t="shared" si="4"/>
        <v>110.25</v>
      </c>
      <c r="AG6" s="35">
        <f t="shared" si="4"/>
        <v>109.82</v>
      </c>
      <c r="AH6" s="35">
        <f t="shared" si="4"/>
        <v>106.55</v>
      </c>
      <c r="AI6" s="34" t="str">
        <f>IF(AI7="","",IF(AI7="-","【-】","【"&amp;SUBSTITUTE(TEXT(AI7,"#,##0.00"),"-","△")&amp;"】"))</f>
        <v>【108.80】</v>
      </c>
      <c r="AJ6" s="34">
        <f>IF(AJ7="",NA(),AJ7)</f>
        <v>0</v>
      </c>
      <c r="AK6" s="34">
        <f t="shared" ref="AK6:AS6" si="5">IF(AK7="",NA(),AK7)</f>
        <v>0</v>
      </c>
      <c r="AL6" s="34">
        <f t="shared" si="5"/>
        <v>0</v>
      </c>
      <c r="AM6" s="35">
        <f t="shared" si="5"/>
        <v>2.5499999999999998</v>
      </c>
      <c r="AN6" s="35">
        <f t="shared" si="5"/>
        <v>6.59</v>
      </c>
      <c r="AO6" s="34">
        <f t="shared" si="5"/>
        <v>0</v>
      </c>
      <c r="AP6" s="34">
        <f t="shared" si="5"/>
        <v>0</v>
      </c>
      <c r="AQ6" s="35">
        <f t="shared" si="5"/>
        <v>0.6</v>
      </c>
      <c r="AR6" s="35">
        <f t="shared" si="5"/>
        <v>0.45</v>
      </c>
      <c r="AS6" s="35">
        <f t="shared" si="5"/>
        <v>0.41</v>
      </c>
      <c r="AT6" s="34" t="str">
        <f>IF(AT7="","",IF(AT7="-","【-】","【"&amp;SUBSTITUTE(TEXT(AT7,"#,##0.00"),"-","△")&amp;"】"))</f>
        <v>【4.27】</v>
      </c>
      <c r="AU6" s="35">
        <f>IF(AU7="",NA(),AU7)</f>
        <v>321.43</v>
      </c>
      <c r="AV6" s="35">
        <f t="shared" ref="AV6:BD6" si="6">IF(AV7="",NA(),AV7)</f>
        <v>129.22</v>
      </c>
      <c r="AW6" s="35">
        <f t="shared" si="6"/>
        <v>128.19999999999999</v>
      </c>
      <c r="AX6" s="35">
        <f t="shared" si="6"/>
        <v>128.28</v>
      </c>
      <c r="AY6" s="35">
        <f t="shared" si="6"/>
        <v>128.22</v>
      </c>
      <c r="AZ6" s="35">
        <f t="shared" si="6"/>
        <v>129.52000000000001</v>
      </c>
      <c r="BA6" s="35">
        <f t="shared" si="6"/>
        <v>61</v>
      </c>
      <c r="BB6" s="35">
        <f t="shared" si="6"/>
        <v>65.17</v>
      </c>
      <c r="BC6" s="35">
        <f t="shared" si="6"/>
        <v>67.7</v>
      </c>
      <c r="BD6" s="35">
        <f t="shared" si="6"/>
        <v>83.46</v>
      </c>
      <c r="BE6" s="34" t="str">
        <f>IF(BE7="","",IF(BE7="-","【-】","【"&amp;SUBSTITUTE(TEXT(BE7,"#,##0.00"),"-","△")&amp;"】"))</f>
        <v>【66.41】</v>
      </c>
      <c r="BF6" s="35">
        <f>IF(BF7="",NA(),BF7)</f>
        <v>543.19000000000005</v>
      </c>
      <c r="BG6" s="35">
        <f t="shared" ref="BG6:BO6" si="7">IF(BG7="",NA(),BG7)</f>
        <v>507.08</v>
      </c>
      <c r="BH6" s="35">
        <f t="shared" si="7"/>
        <v>549.66</v>
      </c>
      <c r="BI6" s="35">
        <f t="shared" si="7"/>
        <v>630.11</v>
      </c>
      <c r="BJ6" s="35">
        <f t="shared" si="7"/>
        <v>639.77</v>
      </c>
      <c r="BK6" s="35">
        <f t="shared" si="7"/>
        <v>685.64</v>
      </c>
      <c r="BL6" s="35">
        <f t="shared" si="7"/>
        <v>665.11</v>
      </c>
      <c r="BM6" s="35">
        <f t="shared" si="7"/>
        <v>642.57000000000005</v>
      </c>
      <c r="BN6" s="35">
        <f t="shared" si="7"/>
        <v>599.92999999999995</v>
      </c>
      <c r="BO6" s="35">
        <f t="shared" si="7"/>
        <v>612.6</v>
      </c>
      <c r="BP6" s="34" t="str">
        <f>IF(BP7="","",IF(BP7="-","【-】","【"&amp;SUBSTITUTE(TEXT(BP7,"#,##0.00"),"-","△")&amp;"】"))</f>
        <v>【707.33】</v>
      </c>
      <c r="BQ6" s="35">
        <f>IF(BQ7="",NA(),BQ7)</f>
        <v>75.56</v>
      </c>
      <c r="BR6" s="35">
        <f t="shared" ref="BR6:BZ6" si="8">IF(BR7="",NA(),BR7)</f>
        <v>78.84</v>
      </c>
      <c r="BS6" s="35">
        <f t="shared" si="8"/>
        <v>79.099999999999994</v>
      </c>
      <c r="BT6" s="35">
        <f t="shared" si="8"/>
        <v>81.8</v>
      </c>
      <c r="BU6" s="35">
        <f t="shared" si="8"/>
        <v>82.13</v>
      </c>
      <c r="BV6" s="35">
        <f t="shared" si="8"/>
        <v>88.39</v>
      </c>
      <c r="BW6" s="35">
        <f t="shared" si="8"/>
        <v>85.64</v>
      </c>
      <c r="BX6" s="35">
        <f t="shared" si="8"/>
        <v>94.3</v>
      </c>
      <c r="BY6" s="35">
        <f t="shared" si="8"/>
        <v>95.76</v>
      </c>
      <c r="BZ6" s="35">
        <f t="shared" si="8"/>
        <v>100.97</v>
      </c>
      <c r="CA6" s="34" t="str">
        <f>IF(CA7="","",IF(CA7="-","【-】","【"&amp;SUBSTITUTE(TEXT(CA7,"#,##0.00"),"-","△")&amp;"】"))</f>
        <v>【101.26】</v>
      </c>
      <c r="CB6" s="35">
        <f>IF(CB7="",NA(),CB7)</f>
        <v>104.89</v>
      </c>
      <c r="CC6" s="35">
        <f t="shared" ref="CC6:CK6" si="9">IF(CC7="",NA(),CC7)</f>
        <v>102.77</v>
      </c>
      <c r="CD6" s="35">
        <f t="shared" si="9"/>
        <v>101.73</v>
      </c>
      <c r="CE6" s="35">
        <f t="shared" si="9"/>
        <v>99.03</v>
      </c>
      <c r="CF6" s="35">
        <f t="shared" si="9"/>
        <v>98.38</v>
      </c>
      <c r="CG6" s="35">
        <f t="shared" si="9"/>
        <v>128.96</v>
      </c>
      <c r="CH6" s="35">
        <f t="shared" si="9"/>
        <v>133</v>
      </c>
      <c r="CI6" s="35">
        <f t="shared" si="9"/>
        <v>120.18</v>
      </c>
      <c r="CJ6" s="35">
        <f t="shared" si="9"/>
        <v>119</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67.61</v>
      </c>
      <c r="CS6" s="35">
        <f t="shared" si="10"/>
        <v>64.81</v>
      </c>
      <c r="CT6" s="35">
        <f t="shared" si="10"/>
        <v>64.81</v>
      </c>
      <c r="CU6" s="35">
        <f t="shared" si="10"/>
        <v>64.66</v>
      </c>
      <c r="CV6" s="35">
        <f t="shared" si="10"/>
        <v>70.37</v>
      </c>
      <c r="CW6" s="34" t="str">
        <f>IF(CW7="","",IF(CW7="-","【-】","【"&amp;SUBSTITUTE(TEXT(CW7,"#,##0.00"),"-","△")&amp;"】"))</f>
        <v>【60.13】</v>
      </c>
      <c r="CX6" s="35">
        <f>IF(CX7="",NA(),CX7)</f>
        <v>97.79</v>
      </c>
      <c r="CY6" s="35">
        <f t="shared" ref="CY6:DG6" si="11">IF(CY7="",NA(),CY7)</f>
        <v>97.95</v>
      </c>
      <c r="CZ6" s="35">
        <f t="shared" si="11"/>
        <v>98.22</v>
      </c>
      <c r="DA6" s="35">
        <f t="shared" si="11"/>
        <v>98.22</v>
      </c>
      <c r="DB6" s="35">
        <f t="shared" si="11"/>
        <v>98.44</v>
      </c>
      <c r="DC6" s="35">
        <f t="shared" si="11"/>
        <v>96.64</v>
      </c>
      <c r="DD6" s="35">
        <f t="shared" si="11"/>
        <v>96.76</v>
      </c>
      <c r="DE6" s="35">
        <f t="shared" si="11"/>
        <v>96.89</v>
      </c>
      <c r="DF6" s="35">
        <f t="shared" si="11"/>
        <v>97.08</v>
      </c>
      <c r="DG6" s="35">
        <f t="shared" si="11"/>
        <v>96.75</v>
      </c>
      <c r="DH6" s="34" t="str">
        <f>IF(DH7="","",IF(DH7="-","【-】","【"&amp;SUBSTITUTE(TEXT(DH7,"#,##0.00"),"-","△")&amp;"】"))</f>
        <v>【95.06】</v>
      </c>
      <c r="DI6" s="35">
        <f>IF(DI7="",NA(),DI7)</f>
        <v>2.0299999999999998</v>
      </c>
      <c r="DJ6" s="35">
        <f t="shared" ref="DJ6:DR6" si="12">IF(DJ7="",NA(),DJ7)</f>
        <v>6.32</v>
      </c>
      <c r="DK6" s="35">
        <f t="shared" si="12"/>
        <v>9.25</v>
      </c>
      <c r="DL6" s="35">
        <f t="shared" si="12"/>
        <v>12.11</v>
      </c>
      <c r="DM6" s="35">
        <f t="shared" si="12"/>
        <v>14.78</v>
      </c>
      <c r="DN6" s="35">
        <f t="shared" si="12"/>
        <v>14.06</v>
      </c>
      <c r="DO6" s="35">
        <f t="shared" si="12"/>
        <v>23.27</v>
      </c>
      <c r="DP6" s="35">
        <f t="shared" si="12"/>
        <v>25.8</v>
      </c>
      <c r="DQ6" s="35">
        <f t="shared" si="12"/>
        <v>25.28</v>
      </c>
      <c r="DR6" s="35">
        <f t="shared" si="12"/>
        <v>28.24</v>
      </c>
      <c r="DS6" s="34" t="str">
        <f>IF(DS7="","",IF(DS7="-","【-】","【"&amp;SUBSTITUTE(TEXT(DS7,"#,##0.00"),"-","△")&amp;"】"))</f>
        <v>【38.13】</v>
      </c>
      <c r="DT6" s="35">
        <f>IF(DT7="",NA(),DT7)</f>
        <v>2.72</v>
      </c>
      <c r="DU6" s="35">
        <f t="shared" ref="DU6:EC6" si="13">IF(DU7="",NA(),DU7)</f>
        <v>3.22</v>
      </c>
      <c r="DV6" s="35">
        <f t="shared" si="13"/>
        <v>3.69</v>
      </c>
      <c r="DW6" s="35">
        <f t="shared" si="13"/>
        <v>4.04</v>
      </c>
      <c r="DX6" s="35">
        <f t="shared" si="13"/>
        <v>4.5</v>
      </c>
      <c r="DY6" s="35">
        <f t="shared" si="13"/>
        <v>2.34</v>
      </c>
      <c r="DZ6" s="35">
        <f t="shared" si="13"/>
        <v>2.75</v>
      </c>
      <c r="EA6" s="35">
        <f t="shared" si="13"/>
        <v>3.39</v>
      </c>
      <c r="EB6" s="35">
        <f t="shared" si="13"/>
        <v>4.08</v>
      </c>
      <c r="EC6" s="35">
        <f t="shared" si="13"/>
        <v>3.67</v>
      </c>
      <c r="ED6" s="34" t="str">
        <f>IF(ED7="","",IF(ED7="-","【-】","【"&amp;SUBSTITUTE(TEXT(ED7,"#,##0.00"),"-","△")&amp;"】"))</f>
        <v>【5.37】</v>
      </c>
      <c r="EE6" s="35">
        <f>IF(EE7="",NA(),EE7)</f>
        <v>0.03</v>
      </c>
      <c r="EF6" s="35">
        <f t="shared" ref="EF6:EN6" si="14">IF(EF7="",NA(),EF7)</f>
        <v>0.02</v>
      </c>
      <c r="EG6" s="35">
        <f t="shared" si="14"/>
        <v>0.03</v>
      </c>
      <c r="EH6" s="35">
        <f t="shared" si="14"/>
        <v>0.02</v>
      </c>
      <c r="EI6" s="35">
        <f t="shared" si="14"/>
        <v>0.05</v>
      </c>
      <c r="EJ6" s="35">
        <f t="shared" si="14"/>
        <v>0.11</v>
      </c>
      <c r="EK6" s="35">
        <f t="shared" si="14"/>
        <v>0.22</v>
      </c>
      <c r="EL6" s="35">
        <f t="shared" si="14"/>
        <v>0.13</v>
      </c>
      <c r="EM6" s="35">
        <f t="shared" si="14"/>
        <v>0.16</v>
      </c>
      <c r="EN6" s="35">
        <f t="shared" si="14"/>
        <v>0.1</v>
      </c>
      <c r="EO6" s="34" t="str">
        <f>IF(EO7="","",IF(EO7="-","【-】","【"&amp;SUBSTITUTE(TEXT(EO7,"#,##0.00"),"-","△")&amp;"】"))</f>
        <v>【0.23】</v>
      </c>
    </row>
    <row r="7" spans="1:148" s="36" customFormat="1" x14ac:dyDescent="0.15">
      <c r="A7" s="28"/>
      <c r="B7" s="37">
        <v>2017</v>
      </c>
      <c r="C7" s="37">
        <v>112089</v>
      </c>
      <c r="D7" s="37">
        <v>46</v>
      </c>
      <c r="E7" s="37">
        <v>17</v>
      </c>
      <c r="F7" s="37">
        <v>1</v>
      </c>
      <c r="G7" s="37">
        <v>0</v>
      </c>
      <c r="H7" s="37" t="s">
        <v>108</v>
      </c>
      <c r="I7" s="37" t="s">
        <v>109</v>
      </c>
      <c r="J7" s="37" t="s">
        <v>110</v>
      </c>
      <c r="K7" s="37" t="s">
        <v>111</v>
      </c>
      <c r="L7" s="37" t="s">
        <v>112</v>
      </c>
      <c r="M7" s="37" t="s">
        <v>113</v>
      </c>
      <c r="N7" s="38" t="s">
        <v>114</v>
      </c>
      <c r="O7" s="38">
        <v>76.97</v>
      </c>
      <c r="P7" s="38">
        <v>93.72</v>
      </c>
      <c r="Q7" s="38">
        <v>97.66</v>
      </c>
      <c r="R7" s="38">
        <v>1277</v>
      </c>
      <c r="S7" s="38">
        <v>343965</v>
      </c>
      <c r="T7" s="38">
        <v>72.11</v>
      </c>
      <c r="U7" s="38">
        <v>4770</v>
      </c>
      <c r="V7" s="38">
        <v>322392</v>
      </c>
      <c r="W7" s="38">
        <v>32.340000000000003</v>
      </c>
      <c r="X7" s="38">
        <v>9968.83</v>
      </c>
      <c r="Y7" s="38">
        <v>103.51</v>
      </c>
      <c r="Z7" s="38">
        <v>103.09</v>
      </c>
      <c r="AA7" s="38">
        <v>99.6</v>
      </c>
      <c r="AB7" s="38">
        <v>93.94</v>
      </c>
      <c r="AC7" s="38">
        <v>96.85</v>
      </c>
      <c r="AD7" s="38">
        <v>108.14</v>
      </c>
      <c r="AE7" s="38">
        <v>108.72</v>
      </c>
      <c r="AF7" s="38">
        <v>110.25</v>
      </c>
      <c r="AG7" s="38">
        <v>109.82</v>
      </c>
      <c r="AH7" s="38">
        <v>106.55</v>
      </c>
      <c r="AI7" s="38">
        <v>108.8</v>
      </c>
      <c r="AJ7" s="38">
        <v>0</v>
      </c>
      <c r="AK7" s="38">
        <v>0</v>
      </c>
      <c r="AL7" s="38">
        <v>0</v>
      </c>
      <c r="AM7" s="38">
        <v>2.5499999999999998</v>
      </c>
      <c r="AN7" s="38">
        <v>6.59</v>
      </c>
      <c r="AO7" s="38">
        <v>0</v>
      </c>
      <c r="AP7" s="38">
        <v>0</v>
      </c>
      <c r="AQ7" s="38">
        <v>0.6</v>
      </c>
      <c r="AR7" s="38">
        <v>0.45</v>
      </c>
      <c r="AS7" s="38">
        <v>0.41</v>
      </c>
      <c r="AT7" s="38">
        <v>4.2699999999999996</v>
      </c>
      <c r="AU7" s="38">
        <v>321.43</v>
      </c>
      <c r="AV7" s="38">
        <v>129.22</v>
      </c>
      <c r="AW7" s="38">
        <v>128.19999999999999</v>
      </c>
      <c r="AX7" s="38">
        <v>128.28</v>
      </c>
      <c r="AY7" s="38">
        <v>128.22</v>
      </c>
      <c r="AZ7" s="38">
        <v>129.52000000000001</v>
      </c>
      <c r="BA7" s="38">
        <v>61</v>
      </c>
      <c r="BB7" s="38">
        <v>65.17</v>
      </c>
      <c r="BC7" s="38">
        <v>67.7</v>
      </c>
      <c r="BD7" s="38">
        <v>83.46</v>
      </c>
      <c r="BE7" s="38">
        <v>66.41</v>
      </c>
      <c r="BF7" s="38">
        <v>543.19000000000005</v>
      </c>
      <c r="BG7" s="38">
        <v>507.08</v>
      </c>
      <c r="BH7" s="38">
        <v>549.66</v>
      </c>
      <c r="BI7" s="38">
        <v>630.11</v>
      </c>
      <c r="BJ7" s="38">
        <v>639.77</v>
      </c>
      <c r="BK7" s="38">
        <v>685.64</v>
      </c>
      <c r="BL7" s="38">
        <v>665.11</v>
      </c>
      <c r="BM7" s="38">
        <v>642.57000000000005</v>
      </c>
      <c r="BN7" s="38">
        <v>599.92999999999995</v>
      </c>
      <c r="BO7" s="38">
        <v>612.6</v>
      </c>
      <c r="BP7" s="38">
        <v>707.33</v>
      </c>
      <c r="BQ7" s="38">
        <v>75.56</v>
      </c>
      <c r="BR7" s="38">
        <v>78.84</v>
      </c>
      <c r="BS7" s="38">
        <v>79.099999999999994</v>
      </c>
      <c r="BT7" s="38">
        <v>81.8</v>
      </c>
      <c r="BU7" s="38">
        <v>82.13</v>
      </c>
      <c r="BV7" s="38">
        <v>88.39</v>
      </c>
      <c r="BW7" s="38">
        <v>85.64</v>
      </c>
      <c r="BX7" s="38">
        <v>94.3</v>
      </c>
      <c r="BY7" s="38">
        <v>95.76</v>
      </c>
      <c r="BZ7" s="38">
        <v>100.97</v>
      </c>
      <c r="CA7" s="38">
        <v>101.26</v>
      </c>
      <c r="CB7" s="38">
        <v>104.89</v>
      </c>
      <c r="CC7" s="38">
        <v>102.77</v>
      </c>
      <c r="CD7" s="38">
        <v>101.73</v>
      </c>
      <c r="CE7" s="38">
        <v>99.03</v>
      </c>
      <c r="CF7" s="38">
        <v>98.38</v>
      </c>
      <c r="CG7" s="38">
        <v>128.96</v>
      </c>
      <c r="CH7" s="38">
        <v>133</v>
      </c>
      <c r="CI7" s="38">
        <v>120.18</v>
      </c>
      <c r="CJ7" s="38">
        <v>119</v>
      </c>
      <c r="CK7" s="38">
        <v>118.78</v>
      </c>
      <c r="CL7" s="38">
        <v>136.38999999999999</v>
      </c>
      <c r="CM7" s="38" t="s">
        <v>114</v>
      </c>
      <c r="CN7" s="38" t="s">
        <v>114</v>
      </c>
      <c r="CO7" s="38" t="s">
        <v>114</v>
      </c>
      <c r="CP7" s="38" t="s">
        <v>114</v>
      </c>
      <c r="CQ7" s="38" t="s">
        <v>114</v>
      </c>
      <c r="CR7" s="38">
        <v>67.61</v>
      </c>
      <c r="CS7" s="38">
        <v>64.81</v>
      </c>
      <c r="CT7" s="38">
        <v>64.81</v>
      </c>
      <c r="CU7" s="38">
        <v>64.66</v>
      </c>
      <c r="CV7" s="38">
        <v>70.37</v>
      </c>
      <c r="CW7" s="38">
        <v>60.13</v>
      </c>
      <c r="CX7" s="38">
        <v>97.79</v>
      </c>
      <c r="CY7" s="38">
        <v>97.95</v>
      </c>
      <c r="CZ7" s="38">
        <v>98.22</v>
      </c>
      <c r="DA7" s="38">
        <v>98.22</v>
      </c>
      <c r="DB7" s="38">
        <v>98.44</v>
      </c>
      <c r="DC7" s="38">
        <v>96.64</v>
      </c>
      <c r="DD7" s="38">
        <v>96.76</v>
      </c>
      <c r="DE7" s="38">
        <v>96.89</v>
      </c>
      <c r="DF7" s="38">
        <v>97.08</v>
      </c>
      <c r="DG7" s="38">
        <v>96.75</v>
      </c>
      <c r="DH7" s="38">
        <v>95.06</v>
      </c>
      <c r="DI7" s="38">
        <v>2.0299999999999998</v>
      </c>
      <c r="DJ7" s="38">
        <v>6.32</v>
      </c>
      <c r="DK7" s="38">
        <v>9.25</v>
      </c>
      <c r="DL7" s="38">
        <v>12.11</v>
      </c>
      <c r="DM7" s="38">
        <v>14.78</v>
      </c>
      <c r="DN7" s="38">
        <v>14.06</v>
      </c>
      <c r="DO7" s="38">
        <v>23.27</v>
      </c>
      <c r="DP7" s="38">
        <v>25.8</v>
      </c>
      <c r="DQ7" s="38">
        <v>25.28</v>
      </c>
      <c r="DR7" s="38">
        <v>28.24</v>
      </c>
      <c r="DS7" s="38">
        <v>38.130000000000003</v>
      </c>
      <c r="DT7" s="38">
        <v>2.72</v>
      </c>
      <c r="DU7" s="38">
        <v>3.22</v>
      </c>
      <c r="DV7" s="38">
        <v>3.69</v>
      </c>
      <c r="DW7" s="38">
        <v>4.04</v>
      </c>
      <c r="DX7" s="38">
        <v>4.5</v>
      </c>
      <c r="DY7" s="38">
        <v>2.34</v>
      </c>
      <c r="DZ7" s="38">
        <v>2.75</v>
      </c>
      <c r="EA7" s="38">
        <v>3.39</v>
      </c>
      <c r="EB7" s="38">
        <v>4.08</v>
      </c>
      <c r="EC7" s="38">
        <v>3.67</v>
      </c>
      <c r="ED7" s="38">
        <v>5.37</v>
      </c>
      <c r="EE7" s="38">
        <v>0.03</v>
      </c>
      <c r="EF7" s="38">
        <v>0.02</v>
      </c>
      <c r="EG7" s="38">
        <v>0.03</v>
      </c>
      <c r="EH7" s="38">
        <v>0.02</v>
      </c>
      <c r="EI7" s="38">
        <v>0.05</v>
      </c>
      <c r="EJ7" s="38">
        <v>0.11</v>
      </c>
      <c r="EK7" s="38">
        <v>0.22</v>
      </c>
      <c r="EL7" s="38">
        <v>0.13</v>
      </c>
      <c r="EM7" s="38">
        <v>0.16</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2019-02-12T02:22:59Z</cp:lastPrinted>
  <dcterms:created xsi:type="dcterms:W3CDTF">2018-12-03T08:48:00Z</dcterms:created>
  <dcterms:modified xsi:type="dcterms:W3CDTF">2019-02-12T02:27:11Z</dcterms:modified>
  <cp:category/>
</cp:coreProperties>
</file>