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070_経営グループ\B140_経営比較分析表\C010_水道事業\D040_H30\【経営比較分析表】2017_112089_46_010\"/>
    </mc:Choice>
  </mc:AlternateContent>
  <workbookProtection workbookAlgorithmName="SHA-512" workbookHashValue="QhSuGiAOT0+nS5tL3pmodwdRwqTHkIOFh/FJlvdO7gLB7GPxfUZycQl/lLPKzTI3HEquGS4lkNTZvS43jDgYsw==" workbookSaltValue="uvCOkESpNIbWmlQ0C8S57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<sst xmlns="http://schemas.openxmlformats.org/spreadsheetml/2006/main" count="232" uniqueCount="120">
  <si>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</si>
  <si>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</si>
  <si>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</si>
  <si>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</si>
  <si>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</si>
  <si>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</si>
  <si>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</si>
  <si>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</si>
  <si>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</si>
  <si>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</si>
  <si>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</si>
  <si>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</si>
  <si>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</si>
  <si>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</si>
  <si>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</si>
  <si>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</si>
  <si>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</si>
  <si>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</si>
  <si>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</si>
  <si>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</si>
  <si>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</si>
  <si>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</si>
  <si>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</si>
  <si>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</si>
  <si>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</si>
  <si>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</si>
  <si>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</si>
  <si>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</si>
  <si>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</si>
  <si>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</si>
  <si>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</si>
  <si>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</si>
  <si>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</si>
  <si>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</si>
  <si>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</si>
  <si>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</si>
  <si>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</si>
  <si>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</si>
  <si>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</si>
  <si>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</si>
  <si>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</si>
  <si>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</si>
  <si>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</si>
  <si>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</si>
  <si>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</si>
  <si>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</si>
  <si>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</si>
  <si>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</si>
  <si>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</si>
  <si>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</si>
  <si>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</si>
  <si>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</si>
  <si>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</si>
  <si>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</si>
  <si>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</si>
  <si>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</si>
  <si>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</si>
  <si>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</si>
  <si>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</si>
  <si>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</si>
  <si>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</si>
  <si>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</si>
  <si>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</si>
  <si>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</si>
  <si>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</si>
  <si>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</si>
  <si>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</si>
  <si>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</si>
  <si>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</si>
  <si>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</si>
  <si>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</si>
  <si>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</si>
  <si>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</si>
  <si>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</si>
  <si>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</si>
  <si>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</si>
  <si>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</si>
  <si>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</si>
  <si>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</si>
  <si>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</si>
  <si>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</si>
  <si>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</si>
  <si>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</si>
  <si>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</si>
  <si>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</si>
  <si>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</si>
  <si>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</si>
  <si>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</si>
  <si>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</si>
  <si>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</si>
  <si>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</si>
  <si>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</si>
  <si>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</si>
  <si>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</si>
  <si>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</si>
  <si>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</si>
  <si>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</si>
  <si>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</si>
  <si>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</si>
  <si>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</si>
  <si>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</si>
  <si>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</si>
  <si>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</si>
  <si>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</si>
  <si>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</si>
  <si>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所沢市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</si>
  <si>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</si>
  <si>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</si>
  <si>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</si>
  <si>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</si>
  <si>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</si>
  <si>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</si>
  <si>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</si>
  <si>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</si>
  <si>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</si>
  <si>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</si>
  <si>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</si>
  <si>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では健全な事業経営が行われており、支払能力も十分にあるといえます。しかし、⑤料金回収率の減少傾向が見受けられ、収益性の向上に関しては、自己財源確保を推進させ、一層の経営改善の取組みが必要であると考えます。
　施設については、経年化の進行が続いていることから、計画的に更新を進めていくとともに、水需要の減少に応じた施設規模の見直しにも取り組む必要があります。
　また、今後の施設更新に対する財源の確保が課題であると考えます。</t>
    <phoneticPr fontId="4"/>
  </si>
  <si>
    <t>①経常収支比率
　営業費用のうち、資産減耗費が増加したことにより平成28年度と比較し数値が低下していますが、100％を超える数値を維持しており、経営状況としては健全な状態であるといえます。
③流動比率
　望ましいとされる200％を大きく超えており、支払能力は十分にあるといえます。
④企業債残高対給水収益比率
　平成29年度においても、建設改良費の財源に充てるための企業債の借入れを行ったことから、前年度と比べ数値が上昇しています。しかし、類似団体と比べ値は低く、健全性は高いといえます。
⑤料金回収率
　会計基準の見直しにより、料金回収率は平成26年度から100％を超えましたが、平成28年度以降は数値の低下が続いており、類似団体の平均値も下回る状況となっています。今後、自己財源の確保等により、収益性の向上を図る必要があります。
⑦施設利用率
　類似団体と比べ低い水準です。平成28年度以降は、大口径管更新事業により人口の推移を考慮したダウンサイジングを図り効率的な施設管理に努めております。引き続き同様の取り組みが必要です。
⑧有収率
　類似団体と比べ高い有収率を保っています。管路の更新などにより無効水量の上昇をおさえるため、引き続き適正な維持管理の取り組みが必要です。</t>
    <rPh sb="9" eb="11">
      <t>エイギョウ</t>
    </rPh>
    <rPh sb="11" eb="13">
      <t>ヒヨウ</t>
    </rPh>
    <rPh sb="17" eb="19">
      <t>シサン</t>
    </rPh>
    <rPh sb="19" eb="21">
      <t>ゲンモウ</t>
    </rPh>
    <rPh sb="21" eb="22">
      <t>ヒ</t>
    </rPh>
    <rPh sb="23" eb="25">
      <t>ゾウカ</t>
    </rPh>
    <rPh sb="32" eb="34">
      <t>ヘイセイ</t>
    </rPh>
    <rPh sb="36" eb="37">
      <t>ネン</t>
    </rPh>
    <rPh sb="37" eb="38">
      <t>ド</t>
    </rPh>
    <rPh sb="39" eb="41">
      <t>ヒカク</t>
    </rPh>
    <rPh sb="42" eb="44">
      <t>スウチ</t>
    </rPh>
    <rPh sb="45" eb="47">
      <t>テイカ</t>
    </rPh>
    <rPh sb="59" eb="60">
      <t>コ</t>
    </rPh>
    <rPh sb="62" eb="64">
      <t>スウチ</t>
    </rPh>
    <rPh sb="65" eb="67">
      <t>イジ</t>
    </rPh>
    <rPh sb="72" eb="74">
      <t>ケイエイ</t>
    </rPh>
    <rPh sb="74" eb="76">
      <t>ジョウキョウ</t>
    </rPh>
    <rPh sb="80" eb="82">
      <t>ケンゼン</t>
    </rPh>
    <rPh sb="83" eb="85">
      <t>ジョウタイ</t>
    </rPh>
    <rPh sb="168" eb="170">
      <t>ケンセツ</t>
    </rPh>
    <rPh sb="170" eb="172">
      <t>カイリョウ</t>
    </rPh>
    <rPh sb="172" eb="173">
      <t>ヒ</t>
    </rPh>
    <rPh sb="174" eb="176">
      <t>ザイゲン</t>
    </rPh>
    <rPh sb="177" eb="178">
      <t>ア</t>
    </rPh>
    <rPh sb="495" eb="497">
      <t>コウシン</t>
    </rPh>
    <phoneticPr fontId="4"/>
  </si>
  <si>
    <t xml:space="preserve">①有形固定資産減価償却率
　使用年数が法定耐用年数の5割程度を経過している状況です。事業費の平準化を図りつつ、計画的に更新していく必要があります。
②管路経年化率
　類似団体と比べ老朽化の度合いは低い状況といえます。しかし、値は増加傾向にあるため、計画的に更新していく必要があります。
③管路更新率
　類似団体と比べ高い更新率を保っています。しかし、②管路経年化率は増加傾向にあり、経年化・老朽化が進行しています。引き続きダウンサイジングなどを考慮した計画的な取り組みが求められます。
</t>
    <rPh sb="156" eb="157">
      <t>クラ</t>
    </rPh>
    <rPh sb="158" eb="159">
      <t>タカ</t>
    </rPh>
    <rPh sb="160" eb="162">
      <t>コウシン</t>
    </rPh>
    <rPh sb="162" eb="163">
      <t>リツ</t>
    </rPh>
    <rPh sb="164" eb="165">
      <t>タモ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</si>
</sst>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0.67</c:v>
                </c:pt>
                <c:pt idx="1">
                  <c:v>0.98</c:v>
                </c:pt>
                <c:pt idx="2">
                  <c:v>1.1399999999999999</c:v>
                </c:pt>
                <c:pt idx="3">
                  <c:v>1.59</c:v>
                </c:pt>
                <c:pt idx="4">
                  <c:v>1.9</c:v>
                </c:pt>
              </c:numCache>
            </c:numRef>
          </c:val>
          <c:extLst xmlns:c16r2="http://schemas.microsoft.com/office/drawing/2015/06/chart">
            <c:ext xmlns:c16="http://schemas.microsoft.com/office/drawing/2014/chart" uri="{C3380CC4-5D6E-409C-BE32-E72D297353CC}">
              <c16:uniqueId val="{00000000-57E8-4F83-A29B-E0C187ED2674}"/>
            </c:ext>
          </c:extLst>
        </c:ser>
        <c:dLbls>
          <c:showLegendKey val="0"/>
          <c:showVal val="0"/>
          <c:showCatName val="0"/>
          <c:showSerName val="0"/>
          <c:showPercent val="0"/>
          <c:showBubbleSize val="0"/>
        </c:dLbls>
        <c:gapWidth val="150"/>
        <c:axId val="-271615424"/>
        <c:axId val="-27161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57E8-4F83-A29B-E0C187ED2674}"/>
            </c:ext>
          </c:extLst>
        </c:ser>
        <c:dLbls>
          <c:showLegendKey val="0"/>
          <c:showVal val="0"/>
          <c:showCatName val="0"/>
          <c:showSerName val="0"/>
          <c:showPercent val="0"/>
          <c:showBubbleSize val="0"/>
        </c:dLbls>
        <c:marker val="1"/>
        <c:smooth val="0"/>
        <c:axId val="-271615424"/>
        <c:axId val="-271615968"/>
      </c:lineChart>
      <c:dateAx>
        <c:axId val="-271615424"/>
        <c:scaling>
          <c:orientation val="minMax"/>
        </c:scaling>
        <c:delete val="1"/>
        <c:axPos val="b"/>
        <c:numFmt formatCode="ge" sourceLinked="1"/>
        <c:majorTickMark val="none"/>
        <c:minorTickMark val="none"/>
        <c:tickLblPos val="none"/>
        <c:crossAx val="-271615968"/>
        <c:crosses val="autoZero"/>
        <c:auto val="1"/>
        <c:lblOffset val="100"/>
        <c:baseTimeUnit val="years"/>
      </c:dateAx>
      <c:valAx>
        <c:axId val="-2716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6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59.05</c:v>
                </c:pt>
                <c:pt idx="1">
                  <c:v>57.82</c:v>
                </c:pt>
                <c:pt idx="2">
                  <c:v>57.87</c:v>
                </c:pt>
                <c:pt idx="3">
                  <c:v>57.52</c:v>
                </c:pt>
                <c:pt idx="4">
                  <c:v>58</c:v>
                </c:pt>
              </c:numCache>
            </c:numRef>
          </c:val>
          <c:extLst xmlns:c16r2="http://schemas.microsoft.com/office/drawing/2015/06/chart">
            <c:ext xmlns:c16="http://schemas.microsoft.com/office/drawing/2014/chart" uri="{C3380CC4-5D6E-409C-BE32-E72D297353CC}">
              <c16:uniqueId val="{00000000-75BC-4B1A-A286-03AF897CB9EF}"/>
            </c:ext>
          </c:extLst>
        </c:ser>
        <c:dLbls>
          <c:showLegendKey val="0"/>
          <c:showVal val="0"/>
          <c:showCatName val="0"/>
          <c:showSerName val="0"/>
          <c:showPercent val="0"/>
          <c:showBubbleSize val="0"/>
        </c:dLbls>
        <c:gapWidth val="150"/>
        <c:axId val="-115956848"/>
        <c:axId val="-11595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75BC-4B1A-A286-03AF897CB9EF}"/>
            </c:ext>
          </c:extLst>
        </c:ser>
        <c:dLbls>
          <c:showLegendKey val="0"/>
          <c:showVal val="0"/>
          <c:showCatName val="0"/>
          <c:showSerName val="0"/>
          <c:showPercent val="0"/>
          <c:showBubbleSize val="0"/>
        </c:dLbls>
        <c:marker val="1"/>
        <c:smooth val="0"/>
        <c:axId val="-115956848"/>
        <c:axId val="-115950320"/>
      </c:lineChart>
      <c:dateAx>
        <c:axId val="-115956848"/>
        <c:scaling>
          <c:orientation val="minMax"/>
        </c:scaling>
        <c:delete val="1"/>
        <c:axPos val="b"/>
        <c:numFmt formatCode="ge" sourceLinked="1"/>
        <c:majorTickMark val="none"/>
        <c:minorTickMark val="none"/>
        <c:tickLblPos val="none"/>
        <c:crossAx val="-115950320"/>
        <c:crosses val="autoZero"/>
        <c:auto val="1"/>
        <c:lblOffset val="100"/>
        <c:baseTimeUnit val="years"/>
      </c:dateAx>
      <c:valAx>
        <c:axId val="-11595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5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97.04</c:v>
                </c:pt>
                <c:pt idx="1">
                  <c:v>97.45</c:v>
                </c:pt>
                <c:pt idx="2">
                  <c:v>97.14</c:v>
                </c:pt>
                <c:pt idx="3">
                  <c:v>97.14</c:v>
                </c:pt>
                <c:pt idx="4">
                  <c:v>96.86</c:v>
                </c:pt>
              </c:numCache>
            </c:numRef>
          </c:val>
          <c:extLst xmlns:c16r2="http://schemas.microsoft.com/office/drawing/2015/06/chart">
            <c:ext xmlns:c16="http://schemas.microsoft.com/office/drawing/2014/chart" uri="{C3380CC4-5D6E-409C-BE32-E72D297353CC}">
              <c16:uniqueId val="{00000000-B521-4382-B5CD-17BDED1455C1}"/>
            </c:ext>
          </c:extLst>
        </c:ser>
        <c:dLbls>
          <c:showLegendKey val="0"/>
          <c:showVal val="0"/>
          <c:showCatName val="0"/>
          <c:showSerName val="0"/>
          <c:showPercent val="0"/>
          <c:showBubbleSize val="0"/>
        </c:dLbls>
        <c:gapWidth val="150"/>
        <c:axId val="-115954672"/>
        <c:axId val="-11595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B521-4382-B5CD-17BDED1455C1}"/>
            </c:ext>
          </c:extLst>
        </c:ser>
        <c:dLbls>
          <c:showLegendKey val="0"/>
          <c:showVal val="0"/>
          <c:showCatName val="0"/>
          <c:showSerName val="0"/>
          <c:showPercent val="0"/>
          <c:showBubbleSize val="0"/>
        </c:dLbls>
        <c:marker val="1"/>
        <c:smooth val="0"/>
        <c:axId val="-115954672"/>
        <c:axId val="-115959568"/>
      </c:lineChart>
      <c:dateAx>
        <c:axId val="-115954672"/>
        <c:scaling>
          <c:orientation val="minMax"/>
        </c:scaling>
        <c:delete val="1"/>
        <c:axPos val="b"/>
        <c:numFmt formatCode="ge" sourceLinked="1"/>
        <c:majorTickMark val="none"/>
        <c:minorTickMark val="none"/>
        <c:tickLblPos val="none"/>
        <c:crossAx val="-115959568"/>
        <c:crosses val="autoZero"/>
        <c:auto val="1"/>
        <c:lblOffset val="100"/>
        <c:baseTimeUnit val="years"/>
      </c:dateAx>
      <c:valAx>
        <c:axId val="-11595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5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111.65</c:v>
                </c:pt>
                <c:pt idx="1">
                  <c:v>114.62</c:v>
                </c:pt>
                <c:pt idx="2">
                  <c:v>117.64</c:v>
                </c:pt>
                <c:pt idx="3">
                  <c:v>116.47</c:v>
                </c:pt>
                <c:pt idx="4">
                  <c:v>113.83</c:v>
                </c:pt>
              </c:numCache>
            </c:numRef>
          </c:val>
          <c:extLst xmlns:c16r2="http://schemas.microsoft.com/office/drawing/2015/06/chart">
            <c:ext xmlns:c16="http://schemas.microsoft.com/office/drawing/2014/chart" uri="{C3380CC4-5D6E-409C-BE32-E72D297353CC}">
              <c16:uniqueId val="{00000000-9363-4EA6-83F0-1AE52E72509F}"/>
            </c:ext>
          </c:extLst>
        </c:ser>
        <c:dLbls>
          <c:showLegendKey val="0"/>
          <c:showVal val="0"/>
          <c:showCatName val="0"/>
          <c:showSerName val="0"/>
          <c:showPercent val="0"/>
          <c:showBubbleSize val="0"/>
        </c:dLbls>
        <c:gapWidth val="150"/>
        <c:axId val="-271624128"/>
        <c:axId val="-271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9363-4EA6-83F0-1AE52E72509F}"/>
            </c:ext>
          </c:extLst>
        </c:ser>
        <c:dLbls>
          <c:showLegendKey val="0"/>
          <c:showVal val="0"/>
          <c:showCatName val="0"/>
          <c:showSerName val="0"/>
          <c:showPercent val="0"/>
          <c:showBubbleSize val="0"/>
        </c:dLbls>
        <c:marker val="1"/>
        <c:smooth val="0"/>
        <c:axId val="-271624128"/>
        <c:axId val="-271619776"/>
      </c:lineChart>
      <c:dateAx>
        <c:axId val="-271624128"/>
        <c:scaling>
          <c:orientation val="minMax"/>
        </c:scaling>
        <c:delete val="1"/>
        <c:axPos val="b"/>
        <c:numFmt formatCode="ge" sourceLinked="1"/>
        <c:majorTickMark val="none"/>
        <c:minorTickMark val="none"/>
        <c:tickLblPos val="none"/>
        <c:crossAx val="-271619776"/>
        <c:crosses val="autoZero"/>
        <c:auto val="1"/>
        <c:lblOffset val="100"/>
        <c:baseTimeUnit val="years"/>
      </c:dateAx>
      <c:valAx>
        <c:axId val="-27161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16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47.02</c:v>
                </c:pt>
                <c:pt idx="1">
                  <c:v>48.09</c:v>
                </c:pt>
                <c:pt idx="2">
                  <c:v>48.56</c:v>
                </c:pt>
                <c:pt idx="3">
                  <c:v>49.1</c:v>
                </c:pt>
                <c:pt idx="4">
                  <c:v>48.98</c:v>
                </c:pt>
              </c:numCache>
            </c:numRef>
          </c:val>
          <c:extLst xmlns:c16r2="http://schemas.microsoft.com/office/drawing/2015/06/chart">
            <c:ext xmlns:c16="http://schemas.microsoft.com/office/drawing/2014/chart" uri="{C3380CC4-5D6E-409C-BE32-E72D297353CC}">
              <c16:uniqueId val="{00000000-D904-4265-A0F5-B9FC2E684522}"/>
            </c:ext>
          </c:extLst>
        </c:ser>
        <c:dLbls>
          <c:showLegendKey val="0"/>
          <c:showVal val="0"/>
          <c:showCatName val="0"/>
          <c:showSerName val="0"/>
          <c:showPercent val="0"/>
          <c:showBubbleSize val="0"/>
        </c:dLbls>
        <c:gapWidth val="150"/>
        <c:axId val="-271620320"/>
        <c:axId val="-2716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D904-4265-A0F5-B9FC2E684522}"/>
            </c:ext>
          </c:extLst>
        </c:ser>
        <c:dLbls>
          <c:showLegendKey val="0"/>
          <c:showVal val="0"/>
          <c:showCatName val="0"/>
          <c:showSerName val="0"/>
          <c:showPercent val="0"/>
          <c:showBubbleSize val="0"/>
        </c:dLbls>
        <c:marker val="1"/>
        <c:smooth val="0"/>
        <c:axId val="-271620320"/>
        <c:axId val="-271611616"/>
      </c:lineChart>
      <c:dateAx>
        <c:axId val="-271620320"/>
        <c:scaling>
          <c:orientation val="minMax"/>
        </c:scaling>
        <c:delete val="1"/>
        <c:axPos val="b"/>
        <c:numFmt formatCode="ge" sourceLinked="1"/>
        <c:majorTickMark val="none"/>
        <c:minorTickMark val="none"/>
        <c:tickLblPos val="none"/>
        <c:crossAx val="-271611616"/>
        <c:crosses val="autoZero"/>
        <c:auto val="1"/>
        <c:lblOffset val="100"/>
        <c:baseTimeUnit val="years"/>
      </c:dateAx>
      <c:valAx>
        <c:axId val="-2716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6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3.19</c:v>
                </c:pt>
                <c:pt idx="1">
                  <c:v>4.99</c:v>
                </c:pt>
                <c:pt idx="2">
                  <c:v>5.85</c:v>
                </c:pt>
                <c:pt idx="3">
                  <c:v>6.51</c:v>
                </c:pt>
                <c:pt idx="4">
                  <c:v>7.45</c:v>
                </c:pt>
              </c:numCache>
            </c:numRef>
          </c:val>
          <c:extLst xmlns:c16r2="http://schemas.microsoft.com/office/drawing/2015/06/chart">
            <c:ext xmlns:c16="http://schemas.microsoft.com/office/drawing/2014/chart" uri="{C3380CC4-5D6E-409C-BE32-E72D297353CC}">
              <c16:uniqueId val="{00000000-6008-4EC6-B2DB-6E3D8A9A2C2C}"/>
            </c:ext>
          </c:extLst>
        </c:ser>
        <c:dLbls>
          <c:showLegendKey val="0"/>
          <c:showVal val="0"/>
          <c:showCatName val="0"/>
          <c:showSerName val="0"/>
          <c:showPercent val="0"/>
          <c:showBubbleSize val="0"/>
        </c:dLbls>
        <c:gapWidth val="150"/>
        <c:axId val="-271618688"/>
        <c:axId val="-27161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6008-4EC6-B2DB-6E3D8A9A2C2C}"/>
            </c:ext>
          </c:extLst>
        </c:ser>
        <c:dLbls>
          <c:showLegendKey val="0"/>
          <c:showVal val="0"/>
          <c:showCatName val="0"/>
          <c:showSerName val="0"/>
          <c:showPercent val="0"/>
          <c:showBubbleSize val="0"/>
        </c:dLbls>
        <c:marker val="1"/>
        <c:smooth val="0"/>
        <c:axId val="-271618688"/>
        <c:axId val="-271613248"/>
      </c:lineChart>
      <c:dateAx>
        <c:axId val="-271618688"/>
        <c:scaling>
          <c:orientation val="minMax"/>
        </c:scaling>
        <c:delete val="1"/>
        <c:axPos val="b"/>
        <c:numFmt formatCode="ge" sourceLinked="1"/>
        <c:majorTickMark val="none"/>
        <c:minorTickMark val="none"/>
        <c:tickLblPos val="none"/>
        <c:crossAx val="-271613248"/>
        <c:crosses val="autoZero"/>
        <c:auto val="1"/>
        <c:lblOffset val="100"/>
        <c:baseTimeUnit val="years"/>
      </c:dateAx>
      <c:valAx>
        <c:axId val="-2716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6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4B-43AE-BA4A-72E265A9045B}"/>
            </c:ext>
          </c:extLst>
        </c:ser>
        <c:dLbls>
          <c:showLegendKey val="0"/>
          <c:showVal val="0"/>
          <c:showCatName val="0"/>
          <c:showSerName val="0"/>
          <c:showPercent val="0"/>
          <c:showBubbleSize val="0"/>
        </c:dLbls>
        <c:gapWidth val="150"/>
        <c:axId val="-271618144"/>
        <c:axId val="-2716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664B-43AE-BA4A-72E265A9045B}"/>
            </c:ext>
          </c:extLst>
        </c:ser>
        <c:dLbls>
          <c:showLegendKey val="0"/>
          <c:showVal val="0"/>
          <c:showCatName val="0"/>
          <c:showSerName val="0"/>
          <c:showPercent val="0"/>
          <c:showBubbleSize val="0"/>
        </c:dLbls>
        <c:marker val="1"/>
        <c:smooth val="0"/>
        <c:axId val="-271618144"/>
        <c:axId val="-271622496"/>
      </c:lineChart>
      <c:dateAx>
        <c:axId val="-271618144"/>
        <c:scaling>
          <c:orientation val="minMax"/>
        </c:scaling>
        <c:delete val="1"/>
        <c:axPos val="b"/>
        <c:numFmt formatCode="ge" sourceLinked="1"/>
        <c:majorTickMark val="none"/>
        <c:minorTickMark val="none"/>
        <c:tickLblPos val="none"/>
        <c:crossAx val="-271622496"/>
        <c:crosses val="autoZero"/>
        <c:auto val="1"/>
        <c:lblOffset val="100"/>
        <c:baseTimeUnit val="years"/>
      </c:dateAx>
      <c:valAx>
        <c:axId val="-27162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16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913.97</c:v>
                </c:pt>
                <c:pt idx="1">
                  <c:v>669.99</c:v>
                </c:pt>
                <c:pt idx="2">
                  <c:v>644.92999999999995</c:v>
                </c:pt>
                <c:pt idx="3">
                  <c:v>704.53</c:v>
                </c:pt>
                <c:pt idx="4">
                  <c:v>504.34</c:v>
                </c:pt>
              </c:numCache>
            </c:numRef>
          </c:val>
          <c:extLst xmlns:c16r2="http://schemas.microsoft.com/office/drawing/2015/06/chart">
            <c:ext xmlns:c16="http://schemas.microsoft.com/office/drawing/2014/chart" uri="{C3380CC4-5D6E-409C-BE32-E72D297353CC}">
              <c16:uniqueId val="{00000000-4DBD-48EC-BD87-540BFE1F76EC}"/>
            </c:ext>
          </c:extLst>
        </c:ser>
        <c:dLbls>
          <c:showLegendKey val="0"/>
          <c:showVal val="0"/>
          <c:showCatName val="0"/>
          <c:showSerName val="0"/>
          <c:showPercent val="0"/>
          <c:showBubbleSize val="0"/>
        </c:dLbls>
        <c:gapWidth val="150"/>
        <c:axId val="-271617056"/>
        <c:axId val="-27160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4DBD-48EC-BD87-540BFE1F76EC}"/>
            </c:ext>
          </c:extLst>
        </c:ser>
        <c:dLbls>
          <c:showLegendKey val="0"/>
          <c:showVal val="0"/>
          <c:showCatName val="0"/>
          <c:showSerName val="0"/>
          <c:showPercent val="0"/>
          <c:showBubbleSize val="0"/>
        </c:dLbls>
        <c:marker val="1"/>
        <c:smooth val="0"/>
        <c:axId val="-271617056"/>
        <c:axId val="-271609984"/>
      </c:lineChart>
      <c:dateAx>
        <c:axId val="-271617056"/>
        <c:scaling>
          <c:orientation val="minMax"/>
        </c:scaling>
        <c:delete val="1"/>
        <c:axPos val="b"/>
        <c:numFmt formatCode="ge" sourceLinked="1"/>
        <c:majorTickMark val="none"/>
        <c:minorTickMark val="none"/>
        <c:tickLblPos val="none"/>
        <c:crossAx val="-271609984"/>
        <c:crosses val="autoZero"/>
        <c:auto val="1"/>
        <c:lblOffset val="100"/>
        <c:baseTimeUnit val="years"/>
      </c:dateAx>
      <c:valAx>
        <c:axId val="-27160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16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86.46</c:v>
                </c:pt>
                <c:pt idx="1">
                  <c:v>81.62</c:v>
                </c:pt>
                <c:pt idx="2">
                  <c:v>75.61</c:v>
                </c:pt>
                <c:pt idx="3">
                  <c:v>86.97</c:v>
                </c:pt>
                <c:pt idx="4">
                  <c:v>102.09</c:v>
                </c:pt>
              </c:numCache>
            </c:numRef>
          </c:val>
          <c:extLst xmlns:c16r2="http://schemas.microsoft.com/office/drawing/2015/06/chart">
            <c:ext xmlns:c16="http://schemas.microsoft.com/office/drawing/2014/chart" uri="{C3380CC4-5D6E-409C-BE32-E72D297353CC}">
              <c16:uniqueId val="{00000000-9D42-4ABA-ACF6-B54D249B01D3}"/>
            </c:ext>
          </c:extLst>
        </c:ser>
        <c:dLbls>
          <c:showLegendKey val="0"/>
          <c:showVal val="0"/>
          <c:showCatName val="0"/>
          <c:showSerName val="0"/>
          <c:showPercent val="0"/>
          <c:showBubbleSize val="0"/>
        </c:dLbls>
        <c:gapWidth val="150"/>
        <c:axId val="-271614880"/>
        <c:axId val="-27161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9D42-4ABA-ACF6-B54D249B01D3}"/>
            </c:ext>
          </c:extLst>
        </c:ser>
        <c:dLbls>
          <c:showLegendKey val="0"/>
          <c:showVal val="0"/>
          <c:showCatName val="0"/>
          <c:showSerName val="0"/>
          <c:showPercent val="0"/>
          <c:showBubbleSize val="0"/>
        </c:dLbls>
        <c:marker val="1"/>
        <c:smooth val="0"/>
        <c:axId val="-271614880"/>
        <c:axId val="-271614336"/>
      </c:lineChart>
      <c:dateAx>
        <c:axId val="-271614880"/>
        <c:scaling>
          <c:orientation val="minMax"/>
        </c:scaling>
        <c:delete val="1"/>
        <c:axPos val="b"/>
        <c:numFmt formatCode="ge" sourceLinked="1"/>
        <c:majorTickMark val="none"/>
        <c:minorTickMark val="none"/>
        <c:tickLblPos val="none"/>
        <c:crossAx val="-271614336"/>
        <c:crosses val="autoZero"/>
        <c:auto val="1"/>
        <c:lblOffset val="100"/>
        <c:baseTimeUnit val="years"/>
      </c:dateAx>
      <c:valAx>
        <c:axId val="-271614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16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97.04</c:v>
                </c:pt>
                <c:pt idx="1">
                  <c:v>105.29</c:v>
                </c:pt>
                <c:pt idx="2">
                  <c:v>106.35</c:v>
                </c:pt>
                <c:pt idx="3">
                  <c:v>105.63</c:v>
                </c:pt>
                <c:pt idx="4">
                  <c:v>102.3</c:v>
                </c:pt>
              </c:numCache>
            </c:numRef>
          </c:val>
          <c:extLst xmlns:c16r2="http://schemas.microsoft.com/office/drawing/2015/06/chart">
            <c:ext xmlns:c16="http://schemas.microsoft.com/office/drawing/2014/chart" uri="{C3380CC4-5D6E-409C-BE32-E72D297353CC}">
              <c16:uniqueId val="{00000000-E96B-42F3-8790-FA4B8F83C957}"/>
            </c:ext>
          </c:extLst>
        </c:ser>
        <c:dLbls>
          <c:showLegendKey val="0"/>
          <c:showVal val="0"/>
          <c:showCatName val="0"/>
          <c:showSerName val="0"/>
          <c:showPercent val="0"/>
          <c:showBubbleSize val="0"/>
        </c:dLbls>
        <c:gapWidth val="150"/>
        <c:axId val="-271612704"/>
        <c:axId val="-11595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E96B-42F3-8790-FA4B8F83C957}"/>
            </c:ext>
          </c:extLst>
        </c:ser>
        <c:dLbls>
          <c:showLegendKey val="0"/>
          <c:showVal val="0"/>
          <c:showCatName val="0"/>
          <c:showSerName val="0"/>
          <c:showPercent val="0"/>
          <c:showBubbleSize val="0"/>
        </c:dLbls>
        <c:marker val="1"/>
        <c:smooth val="0"/>
        <c:axId val="-271612704"/>
        <c:axId val="-115954128"/>
      </c:lineChart>
      <c:dateAx>
        <c:axId val="-271612704"/>
        <c:scaling>
          <c:orientation val="minMax"/>
        </c:scaling>
        <c:delete val="1"/>
        <c:axPos val="b"/>
        <c:numFmt formatCode="ge" sourceLinked="1"/>
        <c:majorTickMark val="none"/>
        <c:minorTickMark val="none"/>
        <c:tickLblPos val="none"/>
        <c:crossAx val="-115954128"/>
        <c:crosses val="autoZero"/>
        <c:auto val="1"/>
        <c:lblOffset val="100"/>
        <c:baseTimeUnit val="years"/>
      </c:dateAx>
      <c:valAx>
        <c:axId val="-11595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6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154</c:v>
                </c:pt>
                <c:pt idx="1">
                  <c:v>141.41</c:v>
                </c:pt>
                <c:pt idx="2">
                  <c:v>139.93</c:v>
                </c:pt>
                <c:pt idx="3">
                  <c:v>139.6</c:v>
                </c:pt>
                <c:pt idx="4">
                  <c:v>144.16</c:v>
                </c:pt>
              </c:numCache>
            </c:numRef>
          </c:val>
          <c:extLst xmlns:c16r2="http://schemas.microsoft.com/office/drawing/2015/06/chart">
            <c:ext xmlns:c16="http://schemas.microsoft.com/office/drawing/2014/chart" uri="{C3380CC4-5D6E-409C-BE32-E72D297353CC}">
              <c16:uniqueId val="{00000000-A51F-4B2A-AF3B-5BE0C34FC487}"/>
            </c:ext>
          </c:extLst>
        </c:ser>
        <c:dLbls>
          <c:showLegendKey val="0"/>
          <c:showVal val="0"/>
          <c:showCatName val="0"/>
          <c:showSerName val="0"/>
          <c:showPercent val="0"/>
          <c:showBubbleSize val="0"/>
        </c:dLbls>
        <c:gapWidth val="150"/>
        <c:axId val="-115955216"/>
        <c:axId val="-11596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A51F-4B2A-AF3B-5BE0C34FC487}"/>
            </c:ext>
          </c:extLst>
        </c:ser>
        <c:dLbls>
          <c:showLegendKey val="0"/>
          <c:showVal val="0"/>
          <c:showCatName val="0"/>
          <c:showSerName val="0"/>
          <c:showPercent val="0"/>
          <c:showBubbleSize val="0"/>
        </c:dLbls>
        <c:marker val="1"/>
        <c:smooth val="0"/>
        <c:axId val="-115955216"/>
        <c:axId val="-115960112"/>
      </c:lineChart>
      <c:dateAx>
        <c:axId val="-115955216"/>
        <c:scaling>
          <c:orientation val="minMax"/>
        </c:scaling>
        <c:delete val="1"/>
        <c:axPos val="b"/>
        <c:numFmt formatCode="ge" sourceLinked="1"/>
        <c:majorTickMark val="none"/>
        <c:minorTickMark val="none"/>
        <c:tickLblPos val="none"/>
        <c:crossAx val="-115960112"/>
        <c:crosses val="autoZero"/>
        <c:auto val="1"/>
        <c:lblOffset val="100"/>
        <c:baseTimeUnit val="years"/>
      </c:dateAx>
      <c:valAx>
        <c:axId val="-11596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5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所沢市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A1</v>
      </c>
      <c r="X8" s="58"/>
      <c r="Y8" s="58"/>
      <c r="Z8" s="58"/>
      <c r="AA8" s="58"/>
      <c r="AB8" s="58"/>
      <c r="AC8" s="58"/>
      <c r="AD8" s="58" t="str">
        <f>データ!$M$6</f>
        <v>自治体職員</v>
      </c>
      <c r="AE8" s="58"/>
      <c r="AF8" s="58"/>
      <c r="AG8" s="58"/>
      <c r="AH8" s="58"/>
      <c r="AI8" s="58"/>
      <c r="AJ8" s="58"/>
      <c r="AK8" s="4"/>
      <c r="AL8" s="59">
        <f>データ!$R$6</f>
        <v>343965</v>
      </c>
      <c r="AM8" s="59"/>
      <c r="AN8" s="59"/>
      <c r="AO8" s="59"/>
      <c r="AP8" s="59"/>
      <c r="AQ8" s="59"/>
      <c r="AR8" s="59"/>
      <c r="AS8" s="59"/>
      <c r="AT8" s="50">
        <f>データ!$S$6</f>
        <v>72.11</v>
      </c>
      <c r="AU8" s="51"/>
      <c r="AV8" s="51"/>
      <c r="AW8" s="51"/>
      <c r="AX8" s="51"/>
      <c r="AY8" s="51"/>
      <c r="AZ8" s="51"/>
      <c r="BA8" s="51"/>
      <c r="BB8" s="52">
        <f>データ!$T$6</f>
        <v>4770</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86.94</v>
      </c>
      <c r="J10" s="51"/>
      <c r="K10" s="51"/>
      <c r="L10" s="51"/>
      <c r="M10" s="51"/>
      <c r="N10" s="51"/>
      <c r="O10" s="62"/>
      <c r="P10" s="52">
        <f>データ!$P$6</f>
        <v>99.99</v>
      </c>
      <c r="Q10" s="52"/>
      <c r="R10" s="52"/>
      <c r="S10" s="52"/>
      <c r="T10" s="52"/>
      <c r="U10" s="52"/>
      <c r="V10" s="52"/>
      <c r="W10" s="59">
        <f>データ!$Q$6</f>
        <v>2095</v>
      </c>
      <c r="X10" s="59"/>
      <c r="Y10" s="59"/>
      <c r="Z10" s="59"/>
      <c r="AA10" s="59"/>
      <c r="AB10" s="59"/>
      <c r="AC10" s="59"/>
      <c r="AD10" s="2"/>
      <c r="AE10" s="2"/>
      <c r="AF10" s="2"/>
      <c r="AG10" s="2"/>
      <c r="AH10" s="4"/>
      <c r="AI10" s="4"/>
      <c r="AJ10" s="4"/>
      <c r="AK10" s="4"/>
      <c r="AL10" s="59">
        <f>データ!$U$6</f>
        <v>343973</v>
      </c>
      <c r="AM10" s="59"/>
      <c r="AN10" s="59"/>
      <c r="AO10" s="59"/>
      <c r="AP10" s="59"/>
      <c r="AQ10" s="59"/>
      <c r="AR10" s="59"/>
      <c r="AS10" s="59"/>
      <c r="AT10" s="50">
        <f>データ!$V$6</f>
        <v>67.64</v>
      </c>
      <c r="AU10" s="51"/>
      <c r="AV10" s="51"/>
      <c r="AW10" s="51"/>
      <c r="AX10" s="51"/>
      <c r="AY10" s="51"/>
      <c r="AZ10" s="51"/>
      <c r="BA10" s="51"/>
      <c r="BB10" s="52">
        <f>データ!$W$6</f>
        <v>5085.3500000000004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118</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tb2fcOFfz1tcFB3uXgBXRrHAfihp1lpmJlvSzZnlDKDissXC64t/qq70BxBkhcXxIBILxm9A04cjLvDoOCNRA==" saltValue="aFbrVPeuE+n+TZ+13J79O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112089</v>
      </c>
      <c r="D6" s="33">
        <f t="shared" si="3"/>
        <v>46</v>
      </c>
      <c r="E6" s="33">
        <f t="shared" si="3"/>
        <v>1</v>
      </c>
      <c r="F6" s="33">
        <f t="shared" si="3"/>
        <v>0</v>
      </c>
      <c r="G6" s="33">
        <f t="shared" si="3"/>
        <v>1</v>
      </c>
      <c r="H6" s="33" t="str">
        <f t="shared" si="3"/>
        <v>埼玉県　所沢市</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86.94</v>
      </c>
      <c r="P6" s="34">
        <f t="shared" si="3"/>
        <v>99.99</v>
      </c>
      <c r="Q6" s="34">
        <f t="shared" si="3"/>
        <v>2095</v>
      </c>
      <c r="R6" s="34">
        <f t="shared" si="3"/>
        <v>343965</v>
      </c>
      <c r="S6" s="34">
        <f t="shared" si="3"/>
        <v>72.11</v>
      </c>
      <c r="T6" s="34">
        <f t="shared" si="3"/>
        <v>4770</v>
      </c>
      <c r="U6" s="34">
        <f t="shared" si="3"/>
        <v>343973</v>
      </c>
      <c r="V6" s="34">
        <f t="shared" si="3"/>
        <v>67.64</v>
      </c>
      <c r="W6" s="34">
        <f t="shared" si="3"/>
        <v>5085.3500000000004</v>
      </c>
      <c r="X6" s="35">
        <f>IF(X7="",NA(),X7)</f>
        <v>111.65</v>
      </c>
      <c r="Y6" s="35">
        <f t="shared" ref="Y6:AG6" si="4">IF(Y7="",NA(),Y7)</f>
        <v>114.62</v>
      </c>
      <c r="Z6" s="35">
        <f t="shared" si="4"/>
        <v>117.64</v>
      </c>
      <c r="AA6" s="35">
        <f t="shared" si="4"/>
        <v>116.47</v>
      </c>
      <c r="AB6" s="35">
        <f t="shared" si="4"/>
        <v>113.83</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913.97</v>
      </c>
      <c r="AU6" s="35">
        <f t="shared" ref="AU6:BC6" si="6">IF(AU7="",NA(),AU7)</f>
        <v>669.99</v>
      </c>
      <c r="AV6" s="35">
        <f t="shared" si="6"/>
        <v>644.92999999999995</v>
      </c>
      <c r="AW6" s="35">
        <f t="shared" si="6"/>
        <v>704.53</v>
      </c>
      <c r="AX6" s="35">
        <f t="shared" si="6"/>
        <v>504.34</v>
      </c>
      <c r="AY6" s="35">
        <f t="shared" si="6"/>
        <v>473.46</v>
      </c>
      <c r="AZ6" s="35">
        <f t="shared" si="6"/>
        <v>240.81</v>
      </c>
      <c r="BA6" s="35">
        <f t="shared" si="6"/>
        <v>241.71</v>
      </c>
      <c r="BB6" s="35">
        <f t="shared" si="6"/>
        <v>249.08</v>
      </c>
      <c r="BC6" s="35">
        <f t="shared" si="6"/>
        <v>254.05</v>
      </c>
      <c r="BD6" s="34" t="str">
        <f>IF(BD7="","",IF(BD7="-","【-】","【"&amp;SUBSTITUTE(TEXT(BD7,"#,##0.00"),"-","△")&amp;"】"))</f>
        <v>【264.34】</v>
      </c>
      <c r="BE6" s="35">
        <f>IF(BE7="",NA(),BE7)</f>
        <v>86.46</v>
      </c>
      <c r="BF6" s="35">
        <f t="shared" ref="BF6:BN6" si="7">IF(BF7="",NA(),BF7)</f>
        <v>81.62</v>
      </c>
      <c r="BG6" s="35">
        <f t="shared" si="7"/>
        <v>75.61</v>
      </c>
      <c r="BH6" s="35">
        <f t="shared" si="7"/>
        <v>86.97</v>
      </c>
      <c r="BI6" s="35">
        <f t="shared" si="7"/>
        <v>102.09</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97.04</v>
      </c>
      <c r="BQ6" s="35">
        <f t="shared" ref="BQ6:BY6" si="8">IF(BQ7="",NA(),BQ7)</f>
        <v>105.29</v>
      </c>
      <c r="BR6" s="35">
        <f t="shared" si="8"/>
        <v>106.35</v>
      </c>
      <c r="BS6" s="35">
        <f t="shared" si="8"/>
        <v>105.63</v>
      </c>
      <c r="BT6" s="35">
        <f t="shared" si="8"/>
        <v>102.3</v>
      </c>
      <c r="BU6" s="35">
        <f t="shared" si="8"/>
        <v>100.77</v>
      </c>
      <c r="BV6" s="35">
        <f t="shared" si="8"/>
        <v>107.74</v>
      </c>
      <c r="BW6" s="35">
        <f t="shared" si="8"/>
        <v>108.81</v>
      </c>
      <c r="BX6" s="35">
        <f t="shared" si="8"/>
        <v>110.87</v>
      </c>
      <c r="BY6" s="35">
        <f t="shared" si="8"/>
        <v>110.3</v>
      </c>
      <c r="BZ6" s="34" t="str">
        <f>IF(BZ7="","",IF(BZ7="-","【-】","【"&amp;SUBSTITUTE(TEXT(BZ7,"#,##0.00"),"-","△")&amp;"】"))</f>
        <v>【104.36】</v>
      </c>
      <c r="CA6" s="35">
        <f>IF(CA7="",NA(),CA7)</f>
        <v>154</v>
      </c>
      <c r="CB6" s="35">
        <f t="shared" ref="CB6:CJ6" si="9">IF(CB7="",NA(),CB7)</f>
        <v>141.41</v>
      </c>
      <c r="CC6" s="35">
        <f t="shared" si="9"/>
        <v>139.93</v>
      </c>
      <c r="CD6" s="35">
        <f t="shared" si="9"/>
        <v>139.6</v>
      </c>
      <c r="CE6" s="35">
        <f t="shared" si="9"/>
        <v>144.16</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59.05</v>
      </c>
      <c r="CM6" s="35">
        <f t="shared" ref="CM6:CU6" si="10">IF(CM7="",NA(),CM7)</f>
        <v>57.82</v>
      </c>
      <c r="CN6" s="35">
        <f t="shared" si="10"/>
        <v>57.87</v>
      </c>
      <c r="CO6" s="35">
        <f t="shared" si="10"/>
        <v>57.52</v>
      </c>
      <c r="CP6" s="35">
        <f t="shared" si="10"/>
        <v>58</v>
      </c>
      <c r="CQ6" s="35">
        <f t="shared" si="10"/>
        <v>63.91</v>
      </c>
      <c r="CR6" s="35">
        <f t="shared" si="10"/>
        <v>63.25</v>
      </c>
      <c r="CS6" s="35">
        <f t="shared" si="10"/>
        <v>63.03</v>
      </c>
      <c r="CT6" s="35">
        <f t="shared" si="10"/>
        <v>63.18</v>
      </c>
      <c r="CU6" s="35">
        <f t="shared" si="10"/>
        <v>63.54</v>
      </c>
      <c r="CV6" s="34" t="str">
        <f>IF(CV7="","",IF(CV7="-","【-】","【"&amp;SUBSTITUTE(TEXT(CV7,"#,##0.00"),"-","△")&amp;"】"))</f>
        <v>【60.41】</v>
      </c>
      <c r="CW6" s="35">
        <f>IF(CW7="",NA(),CW7)</f>
        <v>97.04</v>
      </c>
      <c r="CX6" s="35">
        <f t="shared" ref="CX6:DF6" si="11">IF(CX7="",NA(),CX7)</f>
        <v>97.45</v>
      </c>
      <c r="CY6" s="35">
        <f t="shared" si="11"/>
        <v>97.14</v>
      </c>
      <c r="CZ6" s="35">
        <f t="shared" si="11"/>
        <v>97.14</v>
      </c>
      <c r="DA6" s="35">
        <f t="shared" si="11"/>
        <v>96.86</v>
      </c>
      <c r="DB6" s="35">
        <f t="shared" si="11"/>
        <v>91.45</v>
      </c>
      <c r="DC6" s="35">
        <f t="shared" si="11"/>
        <v>91.07</v>
      </c>
      <c r="DD6" s="35">
        <f t="shared" si="11"/>
        <v>91.21</v>
      </c>
      <c r="DE6" s="35">
        <f t="shared" si="11"/>
        <v>91.6</v>
      </c>
      <c r="DF6" s="35">
        <f t="shared" si="11"/>
        <v>91.48</v>
      </c>
      <c r="DG6" s="34" t="str">
        <f>IF(DG7="","",IF(DG7="-","【-】","【"&amp;SUBSTITUTE(TEXT(DG7,"#,##0.00"),"-","△")&amp;"】"))</f>
        <v>【89.93】</v>
      </c>
      <c r="DH6" s="35">
        <f>IF(DH7="",NA(),DH7)</f>
        <v>47.02</v>
      </c>
      <c r="DI6" s="35">
        <f t="shared" ref="DI6:DQ6" si="12">IF(DI7="",NA(),DI7)</f>
        <v>48.09</v>
      </c>
      <c r="DJ6" s="35">
        <f t="shared" si="12"/>
        <v>48.56</v>
      </c>
      <c r="DK6" s="35">
        <f t="shared" si="12"/>
        <v>49.1</v>
      </c>
      <c r="DL6" s="35">
        <f t="shared" si="12"/>
        <v>48.98</v>
      </c>
      <c r="DM6" s="35">
        <f t="shared" si="12"/>
        <v>45.38</v>
      </c>
      <c r="DN6" s="35">
        <f t="shared" si="12"/>
        <v>47.7</v>
      </c>
      <c r="DO6" s="35">
        <f t="shared" si="12"/>
        <v>48.41</v>
      </c>
      <c r="DP6" s="35">
        <f t="shared" si="12"/>
        <v>49.1</v>
      </c>
      <c r="DQ6" s="35">
        <f t="shared" si="12"/>
        <v>49.66</v>
      </c>
      <c r="DR6" s="34" t="str">
        <f>IF(DR7="","",IF(DR7="-","【-】","【"&amp;SUBSTITUTE(TEXT(DR7,"#,##0.00"),"-","△")&amp;"】"))</f>
        <v>【48.12】</v>
      </c>
      <c r="DS6" s="35">
        <f>IF(DS7="",NA(),DS7)</f>
        <v>3.19</v>
      </c>
      <c r="DT6" s="35">
        <f t="shared" ref="DT6:EB6" si="13">IF(DT7="",NA(),DT7)</f>
        <v>4.99</v>
      </c>
      <c r="DU6" s="35">
        <f t="shared" si="13"/>
        <v>5.85</v>
      </c>
      <c r="DV6" s="35">
        <f t="shared" si="13"/>
        <v>6.51</v>
      </c>
      <c r="DW6" s="35">
        <f t="shared" si="13"/>
        <v>7.45</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0.67</v>
      </c>
      <c r="EE6" s="35">
        <f t="shared" ref="EE6:EM6" si="14">IF(EE7="",NA(),EE7)</f>
        <v>0.98</v>
      </c>
      <c r="EF6" s="35">
        <f t="shared" si="14"/>
        <v>1.1399999999999999</v>
      </c>
      <c r="EG6" s="35">
        <f t="shared" si="14"/>
        <v>1.59</v>
      </c>
      <c r="EH6" s="35">
        <f t="shared" si="14"/>
        <v>1.9</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112089</v>
      </c>
      <c r="D7" s="37">
        <v>46</v>
      </c>
      <c r="E7" s="37">
        <v>1</v>
      </c>
      <c r="F7" s="37">
        <v>0</v>
      </c>
      <c r="G7" s="37">
        <v>1</v>
      </c>
      <c r="H7" s="37" t="s">
        <v>105</v>
      </c>
      <c r="I7" s="37" t="s">
        <v>106</v>
      </c>
      <c r="J7" s="37" t="s">
        <v>107</v>
      </c>
      <c r="K7" s="37" t="s">
        <v>108</v>
      </c>
      <c r="L7" s="37" t="s">
        <v>109</v>
      </c>
      <c r="M7" s="37" t="s">
        <v>110</v>
      </c>
      <c r="N7" s="38" t="s">
        <v>111</v>
      </c>
      <c r="O7" s="38">
        <v>86.94</v>
      </c>
      <c r="P7" s="38">
        <v>99.99</v>
      </c>
      <c r="Q7" s="38">
        <v>2095</v>
      </c>
      <c r="R7" s="38">
        <v>343965</v>
      </c>
      <c r="S7" s="38">
        <v>72.11</v>
      </c>
      <c r="T7" s="38">
        <v>4770</v>
      </c>
      <c r="U7" s="38">
        <v>343973</v>
      </c>
      <c r="V7" s="38">
        <v>67.64</v>
      </c>
      <c r="W7" s="38">
        <v>5085.3500000000004</v>
      </c>
      <c r="X7" s="38">
        <v>111.65</v>
      </c>
      <c r="Y7" s="38">
        <v>114.62</v>
      </c>
      <c r="Z7" s="38">
        <v>117.64</v>
      </c>
      <c r="AA7" s="38">
        <v>116.47</v>
      </c>
      <c r="AB7" s="38">
        <v>113.83</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913.97</v>
      </c>
      <c r="AU7" s="38">
        <v>669.99</v>
      </c>
      <c r="AV7" s="38">
        <v>644.92999999999995</v>
      </c>
      <c r="AW7" s="38">
        <v>704.53</v>
      </c>
      <c r="AX7" s="38">
        <v>504.34</v>
      </c>
      <c r="AY7" s="38">
        <v>473.46</v>
      </c>
      <c r="AZ7" s="38">
        <v>240.81</v>
      </c>
      <c r="BA7" s="38">
        <v>241.71</v>
      </c>
      <c r="BB7" s="38">
        <v>249.08</v>
      </c>
      <c r="BC7" s="38">
        <v>254.05</v>
      </c>
      <c r="BD7" s="38">
        <v>264.33999999999997</v>
      </c>
      <c r="BE7" s="38">
        <v>86.46</v>
      </c>
      <c r="BF7" s="38">
        <v>81.62</v>
      </c>
      <c r="BG7" s="38">
        <v>75.61</v>
      </c>
      <c r="BH7" s="38">
        <v>86.97</v>
      </c>
      <c r="BI7" s="38">
        <v>102.09</v>
      </c>
      <c r="BJ7" s="38">
        <v>285.77</v>
      </c>
      <c r="BK7" s="38">
        <v>283.10000000000002</v>
      </c>
      <c r="BL7" s="38">
        <v>274.14</v>
      </c>
      <c r="BM7" s="38">
        <v>266.66000000000003</v>
      </c>
      <c r="BN7" s="38">
        <v>258.63</v>
      </c>
      <c r="BO7" s="38">
        <v>274.27</v>
      </c>
      <c r="BP7" s="38">
        <v>97.04</v>
      </c>
      <c r="BQ7" s="38">
        <v>105.29</v>
      </c>
      <c r="BR7" s="38">
        <v>106.35</v>
      </c>
      <c r="BS7" s="38">
        <v>105.63</v>
      </c>
      <c r="BT7" s="38">
        <v>102.3</v>
      </c>
      <c r="BU7" s="38">
        <v>100.77</v>
      </c>
      <c r="BV7" s="38">
        <v>107.74</v>
      </c>
      <c r="BW7" s="38">
        <v>108.81</v>
      </c>
      <c r="BX7" s="38">
        <v>110.87</v>
      </c>
      <c r="BY7" s="38">
        <v>110.3</v>
      </c>
      <c r="BZ7" s="38">
        <v>104.36</v>
      </c>
      <c r="CA7" s="38">
        <v>154</v>
      </c>
      <c r="CB7" s="38">
        <v>141.41</v>
      </c>
      <c r="CC7" s="38">
        <v>139.93</v>
      </c>
      <c r="CD7" s="38">
        <v>139.6</v>
      </c>
      <c r="CE7" s="38">
        <v>144.16</v>
      </c>
      <c r="CF7" s="38">
        <v>165.74</v>
      </c>
      <c r="CG7" s="38">
        <v>154.33000000000001</v>
      </c>
      <c r="CH7" s="38">
        <v>152.94999999999999</v>
      </c>
      <c r="CI7" s="38">
        <v>150.54</v>
      </c>
      <c r="CJ7" s="38">
        <v>151.85</v>
      </c>
      <c r="CK7" s="38">
        <v>165.71</v>
      </c>
      <c r="CL7" s="38">
        <v>59.05</v>
      </c>
      <c r="CM7" s="38">
        <v>57.82</v>
      </c>
      <c r="CN7" s="38">
        <v>57.87</v>
      </c>
      <c r="CO7" s="38">
        <v>57.52</v>
      </c>
      <c r="CP7" s="38">
        <v>58</v>
      </c>
      <c r="CQ7" s="38">
        <v>63.91</v>
      </c>
      <c r="CR7" s="38">
        <v>63.25</v>
      </c>
      <c r="CS7" s="38">
        <v>63.03</v>
      </c>
      <c r="CT7" s="38">
        <v>63.18</v>
      </c>
      <c r="CU7" s="38">
        <v>63.54</v>
      </c>
      <c r="CV7" s="38">
        <v>60.41</v>
      </c>
      <c r="CW7" s="38">
        <v>97.04</v>
      </c>
      <c r="CX7" s="38">
        <v>97.45</v>
      </c>
      <c r="CY7" s="38">
        <v>97.14</v>
      </c>
      <c r="CZ7" s="38">
        <v>97.14</v>
      </c>
      <c r="DA7" s="38">
        <v>96.86</v>
      </c>
      <c r="DB7" s="38">
        <v>91.45</v>
      </c>
      <c r="DC7" s="38">
        <v>91.07</v>
      </c>
      <c r="DD7" s="38">
        <v>91.21</v>
      </c>
      <c r="DE7" s="38">
        <v>91.6</v>
      </c>
      <c r="DF7" s="38">
        <v>91.48</v>
      </c>
      <c r="DG7" s="38">
        <v>89.93</v>
      </c>
      <c r="DH7" s="38">
        <v>47.02</v>
      </c>
      <c r="DI7" s="38">
        <v>48.09</v>
      </c>
      <c r="DJ7" s="38">
        <v>48.56</v>
      </c>
      <c r="DK7" s="38">
        <v>49.1</v>
      </c>
      <c r="DL7" s="38">
        <v>48.98</v>
      </c>
      <c r="DM7" s="38">
        <v>45.38</v>
      </c>
      <c r="DN7" s="38">
        <v>47.7</v>
      </c>
      <c r="DO7" s="38">
        <v>48.41</v>
      </c>
      <c r="DP7" s="38">
        <v>49.1</v>
      </c>
      <c r="DQ7" s="38">
        <v>49.66</v>
      </c>
      <c r="DR7" s="38">
        <v>48.12</v>
      </c>
      <c r="DS7" s="38">
        <v>3.19</v>
      </c>
      <c r="DT7" s="38">
        <v>4.99</v>
      </c>
      <c r="DU7" s="38">
        <v>5.85</v>
      </c>
      <c r="DV7" s="38">
        <v>6.51</v>
      </c>
      <c r="DW7" s="38">
        <v>7.45</v>
      </c>
      <c r="DX7" s="38">
        <v>13.33</v>
      </c>
      <c r="DY7" s="38">
        <v>14.54</v>
      </c>
      <c r="DZ7" s="38">
        <v>16.16</v>
      </c>
      <c r="EA7" s="38">
        <v>17.420000000000002</v>
      </c>
      <c r="EB7" s="38">
        <v>18.940000000000001</v>
      </c>
      <c r="EC7" s="38">
        <v>15.89</v>
      </c>
      <c r="ED7" s="38">
        <v>0.67</v>
      </c>
      <c r="EE7" s="38">
        <v>0.98</v>
      </c>
      <c r="EF7" s="38">
        <v>1.1399999999999999</v>
      </c>
      <c r="EG7" s="38">
        <v>1.59</v>
      </c>
      <c r="EH7" s="38">
        <v>1.9</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所沢市</cp:lastModifiedBy>
  <cp:lastPrinted>2019-02-07T06:10:26Z</cp:lastPrinted>
  <dcterms:created xsi:type="dcterms:W3CDTF">2018-12-03T08:28:40Z</dcterms:created>
  <dcterms:modified xsi:type="dcterms:W3CDTF">2019-02-07T06:12:20Z</dcterms:modified>
  <cp:category/>
</cp:coreProperties>
</file>