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59790\Desktop\（1.24まで）20190115公営企業に係る経営比較分析表（平成29年度決算）の分析等について（依頼）\"/>
    </mc:Choice>
  </mc:AlternateContent>
  <workbookProtection workbookAlgorithmName="SHA-512" workbookHashValue="r2CQu54ofoj92LfmxxIj9RYiwditxPstIM1dRu2tXXZ+BI2UbuIAYnQk/Wa1cF6kT2UmhtCb8HK+fYEcf2yt6Q==" workbookSaltValue="CSa+ZWClEGv3NlreSw33/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I10" i="4"/>
  <c r="B10" i="4"/>
  <c r="BB8" i="4"/>
  <c r="AT8" i="4"/>
  <c r="AL8" i="4"/>
  <c r="W8" i="4"/>
  <c r="P8" i="4"/>
  <c r="I8" i="4"/>
  <c r="B6" i="4"/>
  <c r="C10" i="5" l="1"/>
  <c r="D10" i="5"/>
  <c r="E10" i="5"/>
  <c r="B10" i="5"/>
</calcChain>
</file>

<file path=xl/sharedStrings.xml><?xml version="1.0" encoding="utf-8"?>
<sst xmlns="http://schemas.openxmlformats.org/spreadsheetml/2006/main" count="240" uniqueCount="123">
  <si>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</si>
  <si>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</si>
  <si>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</si>
  <si>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</si>
  <si>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</si>
  <si>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</si>
  <si>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</si>
  <si>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</si>
  <si>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</si>
  <si>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</si>
  <si>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</si>
  <si>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</si>
  <si>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</si>
  <si>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</si>
  <si>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</si>
  <si>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</si>
  <si>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</si>
  <si>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</si>
  <si>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</si>
  <si>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</si>
  <si>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</si>
  <si>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</si>
  <si>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</si>
  <si>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</si>
  <si>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</si>
  <si>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</si>
  <si>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</si>
  <si>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</si>
  <si>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</si>
  <si>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</si>
  <si>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</si>
  <si>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</si>
  <si>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</si>
  <si>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</si>
  <si>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</si>
  <si>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</si>
  <si>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</si>
  <si>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</si>
  <si>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</si>
  <si>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</si>
  <si>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</si>
  <si>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</si>
  <si>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</si>
  <si>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</si>
  <si>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</si>
  <si>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</si>
  <si>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</si>
  <si>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</si>
  <si>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</si>
  <si>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</si>
  <si>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</si>
  <si>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</si>
  <si>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</si>
  <si>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</si>
  <si>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</si>
  <si>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</si>
  <si>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</si>
  <si>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</si>
  <si>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</si>
  <si>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</si>
  <si>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</si>
  <si>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</si>
  <si>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</si>
  <si>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</si>
  <si>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</si>
  <si>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</si>
  <si>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</si>
  <si>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</si>
  <si>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</si>
  <si>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</si>
  <si>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</si>
  <si>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</si>
  <si>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</si>
  <si>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</si>
  <si>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</si>
  <si>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</si>
  <si>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</si>
  <si>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</si>
  <si>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</si>
  <si>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</si>
  <si>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</si>
  <si>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</si>
  <si>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</si>
  <si>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</si>
  <si>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</si>
  <si>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</si>
  <si>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</si>
  <si>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</si>
  <si>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</si>
  <si>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</si>
  <si>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</si>
  <si>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</si>
  <si>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</si>
  <si>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</si>
  <si>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</si>
  <si>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</si>
  <si>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</si>
  <si>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</si>
  <si>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</si>
  <si>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</si>
  <si>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</si>
  <si>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</si>
  <si>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</si>
  <si>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</si>
  <si>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</si>
  <si>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</si>
  <si>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</si>
  <si>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</si>
  <si>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春日部市</t>
  </si>
  <si>
    <t>法適用</t>
  </si>
  <si>
    <t>下水道事業</t>
  </si>
  <si>
    <t>公共下水道</t>
  </si>
  <si>
    <t>Ab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</si>
  <si>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</si>
  <si>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</si>
  <si>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</si>
  <si>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</si>
  <si>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</si>
  <si>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</si>
  <si>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</si>
  <si>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経営状況が厳しさを増す中、策定した経営戦略に基づき、経営基盤の強化を図り、持続可能な経営が求められる。
　これにあたり、水洗化率の向上による使用料収入の増加および不明水解消による汚水処理費用の削減に取り組む必要がある。
　また、下水道管渠や中継ポンプ場施設の老朽化及び震災などの災害に対応するため、計画的・合理的な維持管理・更新を実施していく必要がある。</t>
    <rPh sb="1" eb="3">
      <t>ケイエイ</t>
    </rPh>
    <rPh sb="3" eb="5">
      <t>ジョウキョウ</t>
    </rPh>
    <rPh sb="6" eb="7">
      <t>キビ</t>
    </rPh>
    <rPh sb="10" eb="11">
      <t>マ</t>
    </rPh>
    <rPh sb="12" eb="13">
      <t>ナカ</t>
    </rPh>
    <rPh sb="14" eb="16">
      <t>サクテイ</t>
    </rPh>
    <rPh sb="18" eb="20">
      <t>ケイエイ</t>
    </rPh>
    <rPh sb="20" eb="22">
      <t>センリャク</t>
    </rPh>
    <rPh sb="23" eb="24">
      <t>モト</t>
    </rPh>
    <rPh sb="27" eb="29">
      <t>ケイエイ</t>
    </rPh>
    <rPh sb="29" eb="31">
      <t>キバン</t>
    </rPh>
    <rPh sb="32" eb="34">
      <t>キョウカ</t>
    </rPh>
    <rPh sb="35" eb="36">
      <t>ハカ</t>
    </rPh>
    <rPh sb="38" eb="40">
      <t>ジゾク</t>
    </rPh>
    <rPh sb="40" eb="42">
      <t>カノウ</t>
    </rPh>
    <rPh sb="43" eb="45">
      <t>ケイエイ</t>
    </rPh>
    <rPh sb="46" eb="47">
      <t>モト</t>
    </rPh>
    <rPh sb="61" eb="64">
      <t>スイセンカ</t>
    </rPh>
    <rPh sb="64" eb="65">
      <t>リツ</t>
    </rPh>
    <rPh sb="66" eb="68">
      <t>コウジョウ</t>
    </rPh>
    <rPh sb="71" eb="73">
      <t>シヨウ</t>
    </rPh>
    <rPh sb="73" eb="74">
      <t>リョウ</t>
    </rPh>
    <rPh sb="74" eb="75">
      <t>シュウ</t>
    </rPh>
    <rPh sb="75" eb="76">
      <t>ニュウ</t>
    </rPh>
    <rPh sb="77" eb="79">
      <t>ゾウカ</t>
    </rPh>
    <rPh sb="82" eb="84">
      <t>フメイ</t>
    </rPh>
    <rPh sb="84" eb="85">
      <t>スイ</t>
    </rPh>
    <rPh sb="85" eb="87">
      <t>カイショウ</t>
    </rPh>
    <rPh sb="90" eb="92">
      <t>オスイ</t>
    </rPh>
    <rPh sb="92" eb="94">
      <t>ショリ</t>
    </rPh>
    <rPh sb="94" eb="95">
      <t>ヒ</t>
    </rPh>
    <rPh sb="95" eb="96">
      <t>ヨウ</t>
    </rPh>
    <rPh sb="97" eb="99">
      <t>サクゲン</t>
    </rPh>
    <rPh sb="100" eb="101">
      <t>ト</t>
    </rPh>
    <rPh sb="102" eb="103">
      <t>ク</t>
    </rPh>
    <rPh sb="104" eb="106">
      <t>ヒツヨウ</t>
    </rPh>
    <rPh sb="115" eb="118">
      <t>ゲスイドウ</t>
    </rPh>
    <rPh sb="118" eb="119">
      <t>カン</t>
    </rPh>
    <rPh sb="119" eb="120">
      <t>キョ</t>
    </rPh>
    <rPh sb="121" eb="123">
      <t>チュウケイ</t>
    </rPh>
    <rPh sb="126" eb="127">
      <t>ジョウ</t>
    </rPh>
    <rPh sb="127" eb="129">
      <t>シセツ</t>
    </rPh>
    <rPh sb="130" eb="133">
      <t>ロウキュウカ</t>
    </rPh>
    <rPh sb="133" eb="134">
      <t>オヨ</t>
    </rPh>
    <rPh sb="135" eb="137">
      <t>シンサイ</t>
    </rPh>
    <rPh sb="140" eb="142">
      <t>サイガイ</t>
    </rPh>
    <rPh sb="143" eb="145">
      <t>タイオウ</t>
    </rPh>
    <rPh sb="150" eb="153">
      <t>ケイカクテキ</t>
    </rPh>
    <rPh sb="154" eb="157">
      <t>ゴウリテキ</t>
    </rPh>
    <rPh sb="158" eb="160">
      <t>イジ</t>
    </rPh>
    <rPh sb="160" eb="162">
      <t>カンリ</t>
    </rPh>
    <rPh sb="163" eb="165">
      <t>コウシン</t>
    </rPh>
    <rPh sb="166" eb="168">
      <t>ジッシ</t>
    </rPh>
    <rPh sb="172" eb="174">
      <t>ヒツヨウ</t>
    </rPh>
    <phoneticPr fontId="4"/>
  </si>
  <si>
    <t>①②経常収支比率、累積欠損比率
　経常収支比率は100％を上回っているが、使用料収入の不足分を一般会計補助金で補てんしている状況にあるため、引き続き、水洗化率の向上による使用料収入の増加及び不明水解消による維持管理費用の削減に努める必要がある。
③今後は企業債残高の減少に伴い流動比率も増加していくものと考えられるが、当面の間は100％を下回ることが想定されるため、短期的な債務に対する支払いには留意する必要がある。
④初期投資の企業債や資本費平準化債の借入により類似団体平均より大きくなっている。なお、前年度より増加しているのは、企業債現在高のうち一般会計が負担する額が見直されたためであるが、今後は残高が減少傾向となる見込みである。
⑤⑥経費回収率、汚水処理原価
　改めて分流式下水道に要する経費の算出方法を見直したこともあり汚水処理原価が上昇したが、平成28年度中に行った使用料改定が通年で反映されたことにより経費回収率は前年度を上回った。
　今後も、使用料の適正化について検討していく必要がある。
⑧水洗化率については、算出方法を精査したところ前年度を上回り、類似団体平均に近づいている。</t>
    <rPh sb="2" eb="4">
      <t>ケイジョウ</t>
    </rPh>
    <rPh sb="4" eb="6">
      <t>シュウシ</t>
    </rPh>
    <rPh sb="6" eb="8">
      <t>ヒリツ</t>
    </rPh>
    <rPh sb="9" eb="11">
      <t>ルイセキ</t>
    </rPh>
    <rPh sb="11" eb="13">
      <t>ケッソン</t>
    </rPh>
    <rPh sb="13" eb="15">
      <t>ヒリツ</t>
    </rPh>
    <rPh sb="17" eb="19">
      <t>ケイジョウ</t>
    </rPh>
    <rPh sb="19" eb="21">
      <t>シュウシ</t>
    </rPh>
    <rPh sb="21" eb="23">
      <t>ヒリツ</t>
    </rPh>
    <rPh sb="29" eb="31">
      <t>ウワマワ</t>
    </rPh>
    <rPh sb="37" eb="39">
      <t>シヨウ</t>
    </rPh>
    <rPh sb="39" eb="40">
      <t>リョウ</t>
    </rPh>
    <rPh sb="40" eb="42">
      <t>シュウニュウ</t>
    </rPh>
    <rPh sb="43" eb="46">
      <t>フソクブン</t>
    </rPh>
    <rPh sb="47" eb="49">
      <t>イッパン</t>
    </rPh>
    <rPh sb="49" eb="51">
      <t>カイケイ</t>
    </rPh>
    <rPh sb="51" eb="54">
      <t>ホジョキン</t>
    </rPh>
    <rPh sb="55" eb="56">
      <t>ホ</t>
    </rPh>
    <rPh sb="62" eb="64">
      <t>ジョウキョウ</t>
    </rPh>
    <rPh sb="70" eb="71">
      <t>ヒ</t>
    </rPh>
    <rPh sb="72" eb="73">
      <t>ツヅ</t>
    </rPh>
    <rPh sb="75" eb="78">
      <t>スイセンカ</t>
    </rPh>
    <rPh sb="78" eb="79">
      <t>リツ</t>
    </rPh>
    <rPh sb="80" eb="82">
      <t>コウジョウ</t>
    </rPh>
    <rPh sb="85" eb="87">
      <t>シヨウ</t>
    </rPh>
    <rPh sb="87" eb="88">
      <t>リョウ</t>
    </rPh>
    <rPh sb="88" eb="90">
      <t>シュウニュウ</t>
    </rPh>
    <rPh sb="91" eb="93">
      <t>ゾウカ</t>
    </rPh>
    <rPh sb="93" eb="94">
      <t>オヨ</t>
    </rPh>
    <rPh sb="95" eb="97">
      <t>フメイ</t>
    </rPh>
    <rPh sb="97" eb="98">
      <t>スイ</t>
    </rPh>
    <rPh sb="98" eb="100">
      <t>カイショウ</t>
    </rPh>
    <rPh sb="103" eb="105">
      <t>イジ</t>
    </rPh>
    <rPh sb="105" eb="107">
      <t>カンリ</t>
    </rPh>
    <rPh sb="107" eb="109">
      <t>ヒヨウ</t>
    </rPh>
    <rPh sb="110" eb="112">
      <t>サクゲン</t>
    </rPh>
    <rPh sb="113" eb="114">
      <t>ツト</t>
    </rPh>
    <rPh sb="116" eb="118">
      <t>ヒツヨウ</t>
    </rPh>
    <rPh sb="125" eb="127">
      <t>コンゴ</t>
    </rPh>
    <rPh sb="128" eb="130">
      <t>キギョウ</t>
    </rPh>
    <rPh sb="212" eb="214">
      <t>ショキ</t>
    </rPh>
    <rPh sb="214" eb="216">
      <t>トウシ</t>
    </rPh>
    <rPh sb="217" eb="219">
      <t>キギョウ</t>
    </rPh>
    <rPh sb="300" eb="302">
      <t>コンゴ</t>
    </rPh>
    <rPh sb="303" eb="305">
      <t>ザンダカ</t>
    </rPh>
    <rPh sb="306" eb="308">
      <t>ゲンショウ</t>
    </rPh>
    <rPh sb="308" eb="310">
      <t>ケイコウ</t>
    </rPh>
    <rPh sb="313" eb="315">
      <t>ミコ</t>
    </rPh>
    <rPh sb="324" eb="326">
      <t>ケイヒ</t>
    </rPh>
    <rPh sb="326" eb="328">
      <t>カイシュウ</t>
    </rPh>
    <rPh sb="328" eb="329">
      <t>リツ</t>
    </rPh>
    <rPh sb="330" eb="332">
      <t>オスイ</t>
    </rPh>
    <rPh sb="332" eb="334">
      <t>ショリ</t>
    </rPh>
    <rPh sb="334" eb="336">
      <t>ゲンカ</t>
    </rPh>
    <rPh sb="338" eb="339">
      <t>アラタ</t>
    </rPh>
    <rPh sb="341" eb="343">
      <t>ブンリュウ</t>
    </rPh>
    <rPh sb="343" eb="344">
      <t>シキ</t>
    </rPh>
    <rPh sb="344" eb="347">
      <t>ゲスイドウ</t>
    </rPh>
    <rPh sb="348" eb="349">
      <t>ヨウ</t>
    </rPh>
    <rPh sb="351" eb="353">
      <t>ケイヒ</t>
    </rPh>
    <rPh sb="354" eb="356">
      <t>サンシュツ</t>
    </rPh>
    <rPh sb="356" eb="358">
      <t>ホウホウ</t>
    </rPh>
    <rPh sb="359" eb="361">
      <t>ミナオ</t>
    </rPh>
    <rPh sb="368" eb="370">
      <t>オスイ</t>
    </rPh>
    <rPh sb="370" eb="372">
      <t>ショリ</t>
    </rPh>
    <rPh sb="372" eb="374">
      <t>ゲンカ</t>
    </rPh>
    <rPh sb="375" eb="377">
      <t>ジョウショウ</t>
    </rPh>
    <rPh sb="381" eb="383">
      <t>ヘイセイ</t>
    </rPh>
    <rPh sb="385" eb="387">
      <t>ネンド</t>
    </rPh>
    <rPh sb="387" eb="388">
      <t>ナカ</t>
    </rPh>
    <rPh sb="389" eb="390">
      <t>オコナ</t>
    </rPh>
    <rPh sb="392" eb="394">
      <t>シヨウ</t>
    </rPh>
    <rPh sb="394" eb="395">
      <t>リョウ</t>
    </rPh>
    <rPh sb="395" eb="397">
      <t>カイテイ</t>
    </rPh>
    <rPh sb="398" eb="400">
      <t>ツウネン</t>
    </rPh>
    <rPh sb="401" eb="403">
      <t>ハンエイ</t>
    </rPh>
    <rPh sb="411" eb="413">
      <t>ケイヒ</t>
    </rPh>
    <rPh sb="413" eb="415">
      <t>カイシュウ</t>
    </rPh>
    <rPh sb="415" eb="416">
      <t>リツ</t>
    </rPh>
    <rPh sb="417" eb="420">
      <t>ゼンネンド</t>
    </rPh>
    <rPh sb="421" eb="423">
      <t>ウワマワ</t>
    </rPh>
    <rPh sb="428" eb="430">
      <t>コンゴ</t>
    </rPh>
    <rPh sb="449" eb="451">
      <t>ヒツヨウ</t>
    </rPh>
    <rPh sb="458" eb="461">
      <t>スイセンカ</t>
    </rPh>
    <rPh sb="461" eb="462">
      <t>リツ</t>
    </rPh>
    <rPh sb="468" eb="470">
      <t>サンシュツ</t>
    </rPh>
    <rPh sb="470" eb="472">
      <t>ホウホウ</t>
    </rPh>
    <rPh sb="473" eb="475">
      <t>セイサ</t>
    </rPh>
    <rPh sb="480" eb="483">
      <t>ゼンネンド</t>
    </rPh>
    <rPh sb="484" eb="486">
      <t>ウワマワ</t>
    </rPh>
    <rPh sb="488" eb="490">
      <t>ルイジ</t>
    </rPh>
    <rPh sb="490" eb="492">
      <t>ダンタイ</t>
    </rPh>
    <rPh sb="492" eb="494">
      <t>ヘイキン</t>
    </rPh>
    <rPh sb="495" eb="496">
      <t>チカ</t>
    </rPh>
    <phoneticPr fontId="4"/>
  </si>
  <si>
    <t>①有形固定資産減価償却率
　平均値と比較して低い値であり、法定耐用年数に近い資産は比較的少ないといえる。
②管渠老朽化率
　当市の値は「０」であり、法定耐用年数を超過した管渠はない。
③管渠改善率
　老朽化の度合いが低いといえる。
　老朽化の程度は低いが、将来の更新時期に備えて長寿命化計画に基づいた計画的・効率的な維持管理に取組んで行く必要がある。</t>
    <rPh sb="18" eb="20">
      <t>ヒカク</t>
    </rPh>
    <rPh sb="36" eb="37">
      <t>チカ</t>
    </rPh>
    <rPh sb="38" eb="40">
      <t>シサン</t>
    </rPh>
    <rPh sb="41" eb="44">
      <t>ヒカクテキ</t>
    </rPh>
    <rPh sb="44" eb="45">
      <t>スク</t>
    </rPh>
    <rPh sb="65" eb="66">
      <t>シ</t>
    </rPh>
    <rPh sb="78" eb="80">
      <t>タイヨウ</t>
    </rPh>
    <rPh sb="122" eb="125">
      <t>ロウキュウカ</t>
    </rPh>
    <rPh sb="126" eb="128">
      <t>テイド</t>
    </rPh>
    <rPh sb="129" eb="130">
      <t>ヒク</t>
    </rPh>
    <rPh sb="151" eb="152">
      <t>モト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</si>
</sst>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0.01</c:v>
                </c:pt>
                <c:pt idx="1">
                  <c:v>0.02</c:v>
                </c:pt>
                <c:pt idx="2">
                  <c:v>0.02</c:v>
                </c:pt>
                <c:pt idx="3">
                  <c:v>0.01</c:v>
                </c:pt>
                <c:pt idx="4">
                  <c:v>0.02</c:v>
                </c:pt>
              </c:numCache>
            </c:numRef>
          </c:val>
          <c:extLst xmlns:c16r2="http://schemas.microsoft.com/office/drawing/2015/06/chart">
            <c:ext xmlns:c16="http://schemas.microsoft.com/office/drawing/2014/chart" uri="{C3380CC4-5D6E-409C-BE32-E72D297353CC}">
              <c16:uniqueId val="{00000000-144B-4384-92B5-A075FADD2508}"/>
            </c:ext>
          </c:extLst>
        </c:ser>
        <c:dLbls>
          <c:showLegendKey val="0"/>
          <c:showVal val="0"/>
          <c:showCatName val="0"/>
          <c:showSerName val="0"/>
          <c:showPercent val="0"/>
          <c:showBubbleSize val="0"/>
        </c:dLbls>
        <c:gapWidth val="150"/>
        <c:axId val="169636080"/>
        <c:axId val="169636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0.1</c:v>
                </c:pt>
                <c:pt idx="2">
                  <c:v>0.11</c:v>
                </c:pt>
                <c:pt idx="3">
                  <c:v>0.13</c:v>
                </c:pt>
                <c:pt idx="4">
                  <c:v>0.1</c:v>
                </c:pt>
              </c:numCache>
            </c:numRef>
          </c:val>
          <c:smooth val="0"/>
          <c:extLst xmlns:c16r2="http://schemas.microsoft.com/office/drawing/2015/06/chart">
            <c:ext xmlns:c16="http://schemas.microsoft.com/office/drawing/2014/chart" uri="{C3380CC4-5D6E-409C-BE32-E72D297353CC}">
              <c16:uniqueId val="{00000001-144B-4384-92B5-A075FADD2508}"/>
            </c:ext>
          </c:extLst>
        </c:ser>
        <c:dLbls>
          <c:showLegendKey val="0"/>
          <c:showVal val="0"/>
          <c:showCatName val="0"/>
          <c:showSerName val="0"/>
          <c:showPercent val="0"/>
          <c:showBubbleSize val="0"/>
        </c:dLbls>
        <c:marker val="1"/>
        <c:smooth val="0"/>
        <c:axId val="169636080"/>
        <c:axId val="169636464"/>
      </c:lineChart>
      <c:dateAx>
        <c:axId val="169636080"/>
        <c:scaling>
          <c:orientation val="minMax"/>
        </c:scaling>
        <c:delete val="1"/>
        <c:axPos val="b"/>
        <c:numFmt formatCode="ge" sourceLinked="1"/>
        <c:majorTickMark val="none"/>
        <c:minorTickMark val="none"/>
        <c:tickLblPos val="none"/>
        <c:crossAx val="169636464"/>
        <c:crosses val="autoZero"/>
        <c:auto val="1"/>
        <c:lblOffset val="100"/>
        <c:baseTimeUnit val="years"/>
      </c:dateAx>
      <c:valAx>
        <c:axId val="16963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636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C48-4D94-B6A4-49DBFB12AC46}"/>
            </c:ext>
          </c:extLst>
        </c:ser>
        <c:dLbls>
          <c:showLegendKey val="0"/>
          <c:showVal val="0"/>
          <c:showCatName val="0"/>
          <c:showSerName val="0"/>
          <c:showPercent val="0"/>
          <c:showBubbleSize val="0"/>
        </c:dLbls>
        <c:gapWidth val="150"/>
        <c:axId val="169028640"/>
        <c:axId val="170379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70.16</c:v>
                </c:pt>
                <c:pt idx="1">
                  <c:v>69.95</c:v>
                </c:pt>
                <c:pt idx="2">
                  <c:v>72.239999999999995</c:v>
                </c:pt>
                <c:pt idx="3">
                  <c:v>69.23</c:v>
                </c:pt>
                <c:pt idx="4">
                  <c:v>70.37</c:v>
                </c:pt>
              </c:numCache>
            </c:numRef>
          </c:val>
          <c:smooth val="0"/>
          <c:extLst xmlns:c16r2="http://schemas.microsoft.com/office/drawing/2015/06/chart">
            <c:ext xmlns:c16="http://schemas.microsoft.com/office/drawing/2014/chart" uri="{C3380CC4-5D6E-409C-BE32-E72D297353CC}">
              <c16:uniqueId val="{00000001-FC48-4D94-B6A4-49DBFB12AC46}"/>
            </c:ext>
          </c:extLst>
        </c:ser>
        <c:dLbls>
          <c:showLegendKey val="0"/>
          <c:showVal val="0"/>
          <c:showCatName val="0"/>
          <c:showSerName val="0"/>
          <c:showPercent val="0"/>
          <c:showBubbleSize val="0"/>
        </c:dLbls>
        <c:marker val="1"/>
        <c:smooth val="0"/>
        <c:axId val="169028640"/>
        <c:axId val="170379152"/>
      </c:lineChart>
      <c:dateAx>
        <c:axId val="169028640"/>
        <c:scaling>
          <c:orientation val="minMax"/>
        </c:scaling>
        <c:delete val="1"/>
        <c:axPos val="b"/>
        <c:numFmt formatCode="ge" sourceLinked="1"/>
        <c:majorTickMark val="none"/>
        <c:minorTickMark val="none"/>
        <c:tickLblPos val="none"/>
        <c:crossAx val="170379152"/>
        <c:crosses val="autoZero"/>
        <c:auto val="1"/>
        <c:lblOffset val="100"/>
        <c:baseTimeUnit val="years"/>
      </c:dateAx>
      <c:valAx>
        <c:axId val="170379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02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94.66</c:v>
                </c:pt>
                <c:pt idx="1">
                  <c:v>94.73</c:v>
                </c:pt>
                <c:pt idx="2">
                  <c:v>94.34</c:v>
                </c:pt>
                <c:pt idx="3">
                  <c:v>94.46</c:v>
                </c:pt>
                <c:pt idx="4">
                  <c:v>96.3</c:v>
                </c:pt>
              </c:numCache>
            </c:numRef>
          </c:val>
          <c:extLst xmlns:c16r2="http://schemas.microsoft.com/office/drawing/2015/06/chart">
            <c:ext xmlns:c16="http://schemas.microsoft.com/office/drawing/2014/chart" uri="{C3380CC4-5D6E-409C-BE32-E72D297353CC}">
              <c16:uniqueId val="{00000000-F476-4E18-B7CE-3AF23F909F71}"/>
            </c:ext>
          </c:extLst>
        </c:ser>
        <c:dLbls>
          <c:showLegendKey val="0"/>
          <c:showVal val="0"/>
          <c:showCatName val="0"/>
          <c:showSerName val="0"/>
          <c:showPercent val="0"/>
          <c:showBubbleSize val="0"/>
        </c:dLbls>
        <c:gapWidth val="150"/>
        <c:axId val="170380328"/>
        <c:axId val="17038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96.82</c:v>
                </c:pt>
                <c:pt idx="1">
                  <c:v>96.69</c:v>
                </c:pt>
                <c:pt idx="2">
                  <c:v>96.84</c:v>
                </c:pt>
                <c:pt idx="3">
                  <c:v>96.84</c:v>
                </c:pt>
                <c:pt idx="4">
                  <c:v>96.75</c:v>
                </c:pt>
              </c:numCache>
            </c:numRef>
          </c:val>
          <c:smooth val="0"/>
          <c:extLst xmlns:c16r2="http://schemas.microsoft.com/office/drawing/2015/06/chart">
            <c:ext xmlns:c16="http://schemas.microsoft.com/office/drawing/2014/chart" uri="{C3380CC4-5D6E-409C-BE32-E72D297353CC}">
              <c16:uniqueId val="{00000001-F476-4E18-B7CE-3AF23F909F71}"/>
            </c:ext>
          </c:extLst>
        </c:ser>
        <c:dLbls>
          <c:showLegendKey val="0"/>
          <c:showVal val="0"/>
          <c:showCatName val="0"/>
          <c:showSerName val="0"/>
          <c:showPercent val="0"/>
          <c:showBubbleSize val="0"/>
        </c:dLbls>
        <c:marker val="1"/>
        <c:smooth val="0"/>
        <c:axId val="170380328"/>
        <c:axId val="170380720"/>
      </c:lineChart>
      <c:dateAx>
        <c:axId val="170380328"/>
        <c:scaling>
          <c:orientation val="minMax"/>
        </c:scaling>
        <c:delete val="1"/>
        <c:axPos val="b"/>
        <c:numFmt formatCode="ge" sourceLinked="1"/>
        <c:majorTickMark val="none"/>
        <c:minorTickMark val="none"/>
        <c:tickLblPos val="none"/>
        <c:crossAx val="170380720"/>
        <c:crosses val="autoZero"/>
        <c:auto val="1"/>
        <c:lblOffset val="100"/>
        <c:baseTimeUnit val="years"/>
      </c:dateAx>
      <c:valAx>
        <c:axId val="17038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380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c:v>
                </c:pt>
                <c:pt idx="1">
                  <c:v>99.5</c:v>
                </c:pt>
                <c:pt idx="2">
                  <c:v>114.17</c:v>
                </c:pt>
                <c:pt idx="3">
                  <c:v>114.4</c:v>
                </c:pt>
                <c:pt idx="4">
                  <c:v>113.54</c:v>
                </c:pt>
              </c:numCache>
            </c:numRef>
          </c:val>
          <c:extLst xmlns:c16r2="http://schemas.microsoft.com/office/drawing/2015/06/chart">
            <c:ext xmlns:c16="http://schemas.microsoft.com/office/drawing/2014/chart" uri="{C3380CC4-5D6E-409C-BE32-E72D297353CC}">
              <c16:uniqueId val="{00000000-B03A-42B4-AB43-4E638A038FFD}"/>
            </c:ext>
          </c:extLst>
        </c:ser>
        <c:dLbls>
          <c:showLegendKey val="0"/>
          <c:showVal val="0"/>
          <c:showCatName val="0"/>
          <c:showSerName val="0"/>
          <c:showPercent val="0"/>
          <c:showBubbleSize val="0"/>
        </c:dLbls>
        <c:gapWidth val="150"/>
        <c:axId val="170331176"/>
        <c:axId val="170333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104.3</c:v>
                </c:pt>
                <c:pt idx="1">
                  <c:v>104.63</c:v>
                </c:pt>
                <c:pt idx="2">
                  <c:v>105.91</c:v>
                </c:pt>
                <c:pt idx="3">
                  <c:v>106.96</c:v>
                </c:pt>
                <c:pt idx="4">
                  <c:v>106.55</c:v>
                </c:pt>
              </c:numCache>
            </c:numRef>
          </c:val>
          <c:smooth val="0"/>
          <c:extLst xmlns:c16r2="http://schemas.microsoft.com/office/drawing/2015/06/chart">
            <c:ext xmlns:c16="http://schemas.microsoft.com/office/drawing/2014/chart" uri="{C3380CC4-5D6E-409C-BE32-E72D297353CC}">
              <c16:uniqueId val="{00000001-B03A-42B4-AB43-4E638A038FFD}"/>
            </c:ext>
          </c:extLst>
        </c:ser>
        <c:dLbls>
          <c:showLegendKey val="0"/>
          <c:showVal val="0"/>
          <c:showCatName val="0"/>
          <c:showSerName val="0"/>
          <c:showPercent val="0"/>
          <c:showBubbleSize val="0"/>
        </c:dLbls>
        <c:marker val="1"/>
        <c:smooth val="0"/>
        <c:axId val="170331176"/>
        <c:axId val="170333608"/>
      </c:lineChart>
      <c:dateAx>
        <c:axId val="170331176"/>
        <c:scaling>
          <c:orientation val="minMax"/>
        </c:scaling>
        <c:delete val="1"/>
        <c:axPos val="b"/>
        <c:numFmt formatCode="ge" sourceLinked="1"/>
        <c:majorTickMark val="none"/>
        <c:minorTickMark val="none"/>
        <c:tickLblPos val="none"/>
        <c:crossAx val="170333608"/>
        <c:crosses val="autoZero"/>
        <c:auto val="1"/>
        <c:lblOffset val="100"/>
        <c:baseTimeUnit val="years"/>
      </c:dateAx>
      <c:valAx>
        <c:axId val="170333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331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3.05</c:v>
                </c:pt>
                <c:pt idx="1">
                  <c:v>5.94</c:v>
                </c:pt>
                <c:pt idx="2">
                  <c:v>8.77</c:v>
                </c:pt>
                <c:pt idx="3">
                  <c:v>11.5</c:v>
                </c:pt>
                <c:pt idx="4">
                  <c:v>14.04</c:v>
                </c:pt>
              </c:numCache>
            </c:numRef>
          </c:val>
          <c:extLst xmlns:c16r2="http://schemas.microsoft.com/office/drawing/2015/06/chart">
            <c:ext xmlns:c16="http://schemas.microsoft.com/office/drawing/2014/chart" uri="{C3380CC4-5D6E-409C-BE32-E72D297353CC}">
              <c16:uniqueId val="{00000000-CC79-4A9B-98FD-681B25F1A022}"/>
            </c:ext>
          </c:extLst>
        </c:ser>
        <c:dLbls>
          <c:showLegendKey val="0"/>
          <c:showVal val="0"/>
          <c:showCatName val="0"/>
          <c:showSerName val="0"/>
          <c:showPercent val="0"/>
          <c:showBubbleSize val="0"/>
        </c:dLbls>
        <c:gapWidth val="150"/>
        <c:axId val="170090704"/>
        <c:axId val="170091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17.37</c:v>
                </c:pt>
                <c:pt idx="1">
                  <c:v>25.54</c:v>
                </c:pt>
                <c:pt idx="2">
                  <c:v>22.87</c:v>
                </c:pt>
                <c:pt idx="3">
                  <c:v>28.42</c:v>
                </c:pt>
                <c:pt idx="4">
                  <c:v>28.24</c:v>
                </c:pt>
              </c:numCache>
            </c:numRef>
          </c:val>
          <c:smooth val="0"/>
          <c:extLst xmlns:c16r2="http://schemas.microsoft.com/office/drawing/2015/06/chart">
            <c:ext xmlns:c16="http://schemas.microsoft.com/office/drawing/2014/chart" uri="{C3380CC4-5D6E-409C-BE32-E72D297353CC}">
              <c16:uniqueId val="{00000001-CC79-4A9B-98FD-681B25F1A022}"/>
            </c:ext>
          </c:extLst>
        </c:ser>
        <c:dLbls>
          <c:showLegendKey val="0"/>
          <c:showVal val="0"/>
          <c:showCatName val="0"/>
          <c:showSerName val="0"/>
          <c:showPercent val="0"/>
          <c:showBubbleSize val="0"/>
        </c:dLbls>
        <c:marker val="1"/>
        <c:smooth val="0"/>
        <c:axId val="170090704"/>
        <c:axId val="170091088"/>
      </c:lineChart>
      <c:dateAx>
        <c:axId val="170090704"/>
        <c:scaling>
          <c:orientation val="minMax"/>
        </c:scaling>
        <c:delete val="1"/>
        <c:axPos val="b"/>
        <c:numFmt formatCode="ge" sourceLinked="1"/>
        <c:majorTickMark val="none"/>
        <c:minorTickMark val="none"/>
        <c:tickLblPos val="none"/>
        <c:crossAx val="170091088"/>
        <c:crosses val="autoZero"/>
        <c:auto val="1"/>
        <c:lblOffset val="100"/>
        <c:baseTimeUnit val="years"/>
      </c:dateAx>
      <c:valAx>
        <c:axId val="17009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09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F36-4C74-A5A2-8F4B599BB3DB}"/>
            </c:ext>
          </c:extLst>
        </c:ser>
        <c:dLbls>
          <c:showLegendKey val="0"/>
          <c:showVal val="0"/>
          <c:showCatName val="0"/>
          <c:showSerName val="0"/>
          <c:showPercent val="0"/>
          <c:showBubbleSize val="0"/>
        </c:dLbls>
        <c:gapWidth val="150"/>
        <c:axId val="170166448"/>
        <c:axId val="169027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1.51</c:v>
                </c:pt>
                <c:pt idx="1">
                  <c:v>1.39</c:v>
                </c:pt>
                <c:pt idx="2">
                  <c:v>1.2</c:v>
                </c:pt>
                <c:pt idx="3">
                  <c:v>3.01</c:v>
                </c:pt>
                <c:pt idx="4">
                  <c:v>3.67</c:v>
                </c:pt>
              </c:numCache>
            </c:numRef>
          </c:val>
          <c:smooth val="0"/>
          <c:extLst xmlns:c16r2="http://schemas.microsoft.com/office/drawing/2015/06/chart">
            <c:ext xmlns:c16="http://schemas.microsoft.com/office/drawing/2014/chart" uri="{C3380CC4-5D6E-409C-BE32-E72D297353CC}">
              <c16:uniqueId val="{00000001-1F36-4C74-A5A2-8F4B599BB3DB}"/>
            </c:ext>
          </c:extLst>
        </c:ser>
        <c:dLbls>
          <c:showLegendKey val="0"/>
          <c:showVal val="0"/>
          <c:showCatName val="0"/>
          <c:showSerName val="0"/>
          <c:showPercent val="0"/>
          <c:showBubbleSize val="0"/>
        </c:dLbls>
        <c:marker val="1"/>
        <c:smooth val="0"/>
        <c:axId val="170166448"/>
        <c:axId val="169027464"/>
      </c:lineChart>
      <c:dateAx>
        <c:axId val="170166448"/>
        <c:scaling>
          <c:orientation val="minMax"/>
        </c:scaling>
        <c:delete val="1"/>
        <c:axPos val="b"/>
        <c:numFmt formatCode="ge" sourceLinked="1"/>
        <c:majorTickMark val="none"/>
        <c:minorTickMark val="none"/>
        <c:tickLblPos val="none"/>
        <c:crossAx val="169027464"/>
        <c:crosses val="autoZero"/>
        <c:auto val="1"/>
        <c:lblOffset val="100"/>
        <c:baseTimeUnit val="years"/>
      </c:dateAx>
      <c:valAx>
        <c:axId val="169027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16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formatCode="#,##0.00;&quot;△&quot;#,##0.00">
                  <c:v>0</c:v>
                </c:pt>
                <c:pt idx="1">
                  <c:v>0.78</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3F6F-44F7-BFE7-D01E0B5AA6FD}"/>
            </c:ext>
          </c:extLst>
        </c:ser>
        <c:dLbls>
          <c:showLegendKey val="0"/>
          <c:showVal val="0"/>
          <c:showCatName val="0"/>
          <c:showSerName val="0"/>
          <c:showPercent val="0"/>
          <c:showBubbleSize val="0"/>
        </c:dLbls>
        <c:gapWidth val="150"/>
        <c:axId val="169030600"/>
        <c:axId val="170233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4.88</c:v>
                </c:pt>
                <c:pt idx="1">
                  <c:v>0.1</c:v>
                </c:pt>
                <c:pt idx="2" formatCode="#,##0.00;&quot;△&quot;#,##0.00">
                  <c:v>0</c:v>
                </c:pt>
                <c:pt idx="3" formatCode="#,##0.00;&quot;△&quot;#,##0.00">
                  <c:v>0</c:v>
                </c:pt>
                <c:pt idx="4">
                  <c:v>0.41</c:v>
                </c:pt>
              </c:numCache>
            </c:numRef>
          </c:val>
          <c:smooth val="0"/>
          <c:extLst xmlns:c16r2="http://schemas.microsoft.com/office/drawing/2015/06/chart">
            <c:ext xmlns:c16="http://schemas.microsoft.com/office/drawing/2014/chart" uri="{C3380CC4-5D6E-409C-BE32-E72D297353CC}">
              <c16:uniqueId val="{00000001-3F6F-44F7-BFE7-D01E0B5AA6FD}"/>
            </c:ext>
          </c:extLst>
        </c:ser>
        <c:dLbls>
          <c:showLegendKey val="0"/>
          <c:showVal val="0"/>
          <c:showCatName val="0"/>
          <c:showSerName val="0"/>
          <c:showPercent val="0"/>
          <c:showBubbleSize val="0"/>
        </c:dLbls>
        <c:marker val="1"/>
        <c:smooth val="0"/>
        <c:axId val="169030600"/>
        <c:axId val="170233128"/>
      </c:lineChart>
      <c:dateAx>
        <c:axId val="169030600"/>
        <c:scaling>
          <c:orientation val="minMax"/>
        </c:scaling>
        <c:delete val="1"/>
        <c:axPos val="b"/>
        <c:numFmt formatCode="ge" sourceLinked="1"/>
        <c:majorTickMark val="none"/>
        <c:minorTickMark val="none"/>
        <c:tickLblPos val="none"/>
        <c:crossAx val="170233128"/>
        <c:crosses val="autoZero"/>
        <c:auto val="1"/>
        <c:lblOffset val="100"/>
        <c:baseTimeUnit val="years"/>
      </c:dateAx>
      <c:valAx>
        <c:axId val="170233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030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100</c:v>
                </c:pt>
                <c:pt idx="1">
                  <c:v>20.95</c:v>
                </c:pt>
                <c:pt idx="2">
                  <c:v>27.98</c:v>
                </c:pt>
                <c:pt idx="3">
                  <c:v>36.53</c:v>
                </c:pt>
                <c:pt idx="4">
                  <c:v>44.86</c:v>
                </c:pt>
              </c:numCache>
            </c:numRef>
          </c:val>
          <c:extLst xmlns:c16r2="http://schemas.microsoft.com/office/drawing/2015/06/chart">
            <c:ext xmlns:c16="http://schemas.microsoft.com/office/drawing/2014/chart" uri="{C3380CC4-5D6E-409C-BE32-E72D297353CC}">
              <c16:uniqueId val="{00000000-C887-4CCC-8162-CF8E3449CEA8}"/>
            </c:ext>
          </c:extLst>
        </c:ser>
        <c:dLbls>
          <c:showLegendKey val="0"/>
          <c:showVal val="0"/>
          <c:showCatName val="0"/>
          <c:showSerName val="0"/>
          <c:showPercent val="0"/>
          <c:showBubbleSize val="0"/>
        </c:dLbls>
        <c:gapWidth val="150"/>
        <c:axId val="170234304"/>
        <c:axId val="170234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271.23</c:v>
                </c:pt>
                <c:pt idx="1">
                  <c:v>72.66</c:v>
                </c:pt>
                <c:pt idx="2">
                  <c:v>66.900000000000006</c:v>
                </c:pt>
                <c:pt idx="3">
                  <c:v>72.739999999999995</c:v>
                </c:pt>
                <c:pt idx="4">
                  <c:v>83.46</c:v>
                </c:pt>
              </c:numCache>
            </c:numRef>
          </c:val>
          <c:smooth val="0"/>
          <c:extLst xmlns:c16r2="http://schemas.microsoft.com/office/drawing/2015/06/chart">
            <c:ext xmlns:c16="http://schemas.microsoft.com/office/drawing/2014/chart" uri="{C3380CC4-5D6E-409C-BE32-E72D297353CC}">
              <c16:uniqueId val="{00000001-C887-4CCC-8162-CF8E3449CEA8}"/>
            </c:ext>
          </c:extLst>
        </c:ser>
        <c:dLbls>
          <c:showLegendKey val="0"/>
          <c:showVal val="0"/>
          <c:showCatName val="0"/>
          <c:showSerName val="0"/>
          <c:showPercent val="0"/>
          <c:showBubbleSize val="0"/>
        </c:dLbls>
        <c:marker val="1"/>
        <c:smooth val="0"/>
        <c:axId val="170234304"/>
        <c:axId val="170234696"/>
      </c:lineChart>
      <c:dateAx>
        <c:axId val="170234304"/>
        <c:scaling>
          <c:orientation val="minMax"/>
        </c:scaling>
        <c:delete val="1"/>
        <c:axPos val="b"/>
        <c:numFmt formatCode="ge" sourceLinked="1"/>
        <c:majorTickMark val="none"/>
        <c:minorTickMark val="none"/>
        <c:tickLblPos val="none"/>
        <c:crossAx val="170234696"/>
        <c:crosses val="autoZero"/>
        <c:auto val="1"/>
        <c:lblOffset val="100"/>
        <c:baseTimeUnit val="years"/>
      </c:dateAx>
      <c:valAx>
        <c:axId val="170234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23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1623.35</c:v>
                </c:pt>
                <c:pt idx="1">
                  <c:v>1226.5999999999999</c:v>
                </c:pt>
                <c:pt idx="2">
                  <c:v>1180.76</c:v>
                </c:pt>
                <c:pt idx="3">
                  <c:v>1021.3</c:v>
                </c:pt>
                <c:pt idx="4">
                  <c:v>1238.3</c:v>
                </c:pt>
              </c:numCache>
            </c:numRef>
          </c:val>
          <c:extLst xmlns:c16r2="http://schemas.microsoft.com/office/drawing/2015/06/chart">
            <c:ext xmlns:c16="http://schemas.microsoft.com/office/drawing/2014/chart" uri="{C3380CC4-5D6E-409C-BE32-E72D297353CC}">
              <c16:uniqueId val="{00000000-635A-4AA9-989F-799EE2851BA0}"/>
            </c:ext>
          </c:extLst>
        </c:ser>
        <c:dLbls>
          <c:showLegendKey val="0"/>
          <c:showVal val="0"/>
          <c:showCatName val="0"/>
          <c:showSerName val="0"/>
          <c:showPercent val="0"/>
          <c:showBubbleSize val="0"/>
        </c:dLbls>
        <c:gapWidth val="150"/>
        <c:axId val="170235872"/>
        <c:axId val="170236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624.4</c:v>
                </c:pt>
                <c:pt idx="1">
                  <c:v>607.52</c:v>
                </c:pt>
                <c:pt idx="2">
                  <c:v>643.19000000000005</c:v>
                </c:pt>
                <c:pt idx="3">
                  <c:v>596.44000000000005</c:v>
                </c:pt>
                <c:pt idx="4">
                  <c:v>612.6</c:v>
                </c:pt>
              </c:numCache>
            </c:numRef>
          </c:val>
          <c:smooth val="0"/>
          <c:extLst xmlns:c16r2="http://schemas.microsoft.com/office/drawing/2015/06/chart">
            <c:ext xmlns:c16="http://schemas.microsoft.com/office/drawing/2014/chart" uri="{C3380CC4-5D6E-409C-BE32-E72D297353CC}">
              <c16:uniqueId val="{00000001-635A-4AA9-989F-799EE2851BA0}"/>
            </c:ext>
          </c:extLst>
        </c:ser>
        <c:dLbls>
          <c:showLegendKey val="0"/>
          <c:showVal val="0"/>
          <c:showCatName val="0"/>
          <c:showSerName val="0"/>
          <c:showPercent val="0"/>
          <c:showBubbleSize val="0"/>
        </c:dLbls>
        <c:marker val="1"/>
        <c:smooth val="0"/>
        <c:axId val="170235872"/>
        <c:axId val="170236264"/>
      </c:lineChart>
      <c:dateAx>
        <c:axId val="170235872"/>
        <c:scaling>
          <c:orientation val="minMax"/>
        </c:scaling>
        <c:delete val="1"/>
        <c:axPos val="b"/>
        <c:numFmt formatCode="ge" sourceLinked="1"/>
        <c:majorTickMark val="none"/>
        <c:minorTickMark val="none"/>
        <c:tickLblPos val="none"/>
        <c:crossAx val="170236264"/>
        <c:crosses val="autoZero"/>
        <c:auto val="1"/>
        <c:lblOffset val="100"/>
        <c:baseTimeUnit val="years"/>
      </c:dateAx>
      <c:valAx>
        <c:axId val="170236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23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57.26</c:v>
                </c:pt>
                <c:pt idx="1">
                  <c:v>80.88</c:v>
                </c:pt>
                <c:pt idx="2">
                  <c:v>83.45</c:v>
                </c:pt>
                <c:pt idx="3">
                  <c:v>77.98</c:v>
                </c:pt>
                <c:pt idx="4">
                  <c:v>81.7</c:v>
                </c:pt>
              </c:numCache>
            </c:numRef>
          </c:val>
          <c:extLst xmlns:c16r2="http://schemas.microsoft.com/office/drawing/2015/06/chart">
            <c:ext xmlns:c16="http://schemas.microsoft.com/office/drawing/2014/chart" uri="{C3380CC4-5D6E-409C-BE32-E72D297353CC}">
              <c16:uniqueId val="{00000000-750F-42A0-B15A-EFC57BDE73C2}"/>
            </c:ext>
          </c:extLst>
        </c:ser>
        <c:dLbls>
          <c:showLegendKey val="0"/>
          <c:showVal val="0"/>
          <c:showCatName val="0"/>
          <c:showSerName val="0"/>
          <c:showPercent val="0"/>
          <c:showBubbleSize val="0"/>
        </c:dLbls>
        <c:gapWidth val="150"/>
        <c:axId val="170377584"/>
        <c:axId val="170377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92.33</c:v>
                </c:pt>
                <c:pt idx="1">
                  <c:v>96.91</c:v>
                </c:pt>
                <c:pt idx="2">
                  <c:v>101.54</c:v>
                </c:pt>
                <c:pt idx="3">
                  <c:v>102.42</c:v>
                </c:pt>
                <c:pt idx="4">
                  <c:v>100.97</c:v>
                </c:pt>
              </c:numCache>
            </c:numRef>
          </c:val>
          <c:smooth val="0"/>
          <c:extLst xmlns:c16r2="http://schemas.microsoft.com/office/drawing/2015/06/chart">
            <c:ext xmlns:c16="http://schemas.microsoft.com/office/drawing/2014/chart" uri="{C3380CC4-5D6E-409C-BE32-E72D297353CC}">
              <c16:uniqueId val="{00000001-750F-42A0-B15A-EFC57BDE73C2}"/>
            </c:ext>
          </c:extLst>
        </c:ser>
        <c:dLbls>
          <c:showLegendKey val="0"/>
          <c:showVal val="0"/>
          <c:showCatName val="0"/>
          <c:showSerName val="0"/>
          <c:showPercent val="0"/>
          <c:showBubbleSize val="0"/>
        </c:dLbls>
        <c:marker val="1"/>
        <c:smooth val="0"/>
        <c:axId val="170377584"/>
        <c:axId val="170377976"/>
      </c:lineChart>
      <c:dateAx>
        <c:axId val="170377584"/>
        <c:scaling>
          <c:orientation val="minMax"/>
        </c:scaling>
        <c:delete val="1"/>
        <c:axPos val="b"/>
        <c:numFmt formatCode="ge" sourceLinked="1"/>
        <c:majorTickMark val="none"/>
        <c:minorTickMark val="none"/>
        <c:tickLblPos val="none"/>
        <c:crossAx val="170377976"/>
        <c:crosses val="autoZero"/>
        <c:auto val="1"/>
        <c:lblOffset val="100"/>
        <c:baseTimeUnit val="years"/>
      </c:dateAx>
      <c:valAx>
        <c:axId val="170377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037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184.41</c:v>
                </c:pt>
                <c:pt idx="1">
                  <c:v>130.22</c:v>
                </c:pt>
                <c:pt idx="2">
                  <c:v>126.3</c:v>
                </c:pt>
                <c:pt idx="3">
                  <c:v>150</c:v>
                </c:pt>
                <c:pt idx="4">
                  <c:v>154.5</c:v>
                </c:pt>
              </c:numCache>
            </c:numRef>
          </c:val>
          <c:extLst xmlns:c16r2="http://schemas.microsoft.com/office/drawing/2015/06/chart">
            <c:ext xmlns:c16="http://schemas.microsoft.com/office/drawing/2014/chart" uri="{C3380CC4-5D6E-409C-BE32-E72D297353CC}">
              <c16:uniqueId val="{00000000-70FB-4F6D-8405-CFBC85C3D650}"/>
            </c:ext>
          </c:extLst>
        </c:ser>
        <c:dLbls>
          <c:showLegendKey val="0"/>
          <c:showVal val="0"/>
          <c:showCatName val="0"/>
          <c:showSerName val="0"/>
          <c:showPercent val="0"/>
          <c:showBubbleSize val="0"/>
        </c:dLbls>
        <c:gapWidth val="150"/>
        <c:axId val="169030208"/>
        <c:axId val="169029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123.69</c:v>
                </c:pt>
                <c:pt idx="1">
                  <c:v>120.5</c:v>
                </c:pt>
                <c:pt idx="2">
                  <c:v>116.15</c:v>
                </c:pt>
                <c:pt idx="3">
                  <c:v>116.2</c:v>
                </c:pt>
                <c:pt idx="4">
                  <c:v>118.78</c:v>
                </c:pt>
              </c:numCache>
            </c:numRef>
          </c:val>
          <c:smooth val="0"/>
          <c:extLst xmlns:c16r2="http://schemas.microsoft.com/office/drawing/2015/06/chart">
            <c:ext xmlns:c16="http://schemas.microsoft.com/office/drawing/2014/chart" uri="{C3380CC4-5D6E-409C-BE32-E72D297353CC}">
              <c16:uniqueId val="{00000001-70FB-4F6D-8405-CFBC85C3D650}"/>
            </c:ext>
          </c:extLst>
        </c:ser>
        <c:dLbls>
          <c:showLegendKey val="0"/>
          <c:showVal val="0"/>
          <c:showCatName val="0"/>
          <c:showSerName val="0"/>
          <c:showPercent val="0"/>
          <c:showBubbleSize val="0"/>
        </c:dLbls>
        <c:marker val="1"/>
        <c:smooth val="0"/>
        <c:axId val="169030208"/>
        <c:axId val="169029816"/>
      </c:lineChart>
      <c:dateAx>
        <c:axId val="169030208"/>
        <c:scaling>
          <c:orientation val="minMax"/>
        </c:scaling>
        <c:delete val="1"/>
        <c:axPos val="b"/>
        <c:numFmt formatCode="ge" sourceLinked="1"/>
        <c:majorTickMark val="none"/>
        <c:minorTickMark val="none"/>
        <c:tickLblPos val="none"/>
        <c:crossAx val="169029816"/>
        <c:crosses val="autoZero"/>
        <c:auto val="1"/>
        <c:lblOffset val="100"/>
        <c:baseTimeUnit val="years"/>
      </c:dateAx>
      <c:valAx>
        <c:axId val="169029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9030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B42" zoomScale="90" zoomScaleNormal="90" workbookViewId="0">
      <selection activeCell="BL64" sqref="BL64:BZ6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埼玉県　春日部市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Ab</v>
      </c>
      <c r="X8" s="72"/>
      <c r="Y8" s="72"/>
      <c r="Z8" s="72"/>
      <c r="AA8" s="72"/>
      <c r="AB8" s="72"/>
      <c r="AC8" s="72"/>
      <c r="AD8" s="73" t="str">
        <f>データ!$M$6</f>
        <v>非設置</v>
      </c>
      <c r="AE8" s="73"/>
      <c r="AF8" s="73"/>
      <c r="AG8" s="73"/>
      <c r="AH8" s="73"/>
      <c r="AI8" s="73"/>
      <c r="AJ8" s="73"/>
      <c r="AK8" s="3"/>
      <c r="AL8" s="67">
        <f>データ!S6</f>
        <v>235716</v>
      </c>
      <c r="AM8" s="67"/>
      <c r="AN8" s="67"/>
      <c r="AO8" s="67"/>
      <c r="AP8" s="67"/>
      <c r="AQ8" s="67"/>
      <c r="AR8" s="67"/>
      <c r="AS8" s="67"/>
      <c r="AT8" s="66">
        <f>データ!T6</f>
        <v>66</v>
      </c>
      <c r="AU8" s="66"/>
      <c r="AV8" s="66"/>
      <c r="AW8" s="66"/>
      <c r="AX8" s="66"/>
      <c r="AY8" s="66"/>
      <c r="AZ8" s="66"/>
      <c r="BA8" s="66"/>
      <c r="BB8" s="66">
        <f>データ!U6</f>
        <v>3571.45</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42.81</v>
      </c>
      <c r="J10" s="66"/>
      <c r="K10" s="66"/>
      <c r="L10" s="66"/>
      <c r="M10" s="66"/>
      <c r="N10" s="66"/>
      <c r="O10" s="66"/>
      <c r="P10" s="66">
        <f>データ!P6</f>
        <v>88.14</v>
      </c>
      <c r="Q10" s="66"/>
      <c r="R10" s="66"/>
      <c r="S10" s="66"/>
      <c r="T10" s="66"/>
      <c r="U10" s="66"/>
      <c r="V10" s="66"/>
      <c r="W10" s="66">
        <f>データ!Q6</f>
        <v>89.59</v>
      </c>
      <c r="X10" s="66"/>
      <c r="Y10" s="66"/>
      <c r="Z10" s="66"/>
      <c r="AA10" s="66"/>
      <c r="AB10" s="66"/>
      <c r="AC10" s="66"/>
      <c r="AD10" s="67">
        <f>データ!R6</f>
        <v>2333</v>
      </c>
      <c r="AE10" s="67"/>
      <c r="AF10" s="67"/>
      <c r="AG10" s="67"/>
      <c r="AH10" s="67"/>
      <c r="AI10" s="67"/>
      <c r="AJ10" s="67"/>
      <c r="AK10" s="2"/>
      <c r="AL10" s="67">
        <f>データ!V6</f>
        <v>207461</v>
      </c>
      <c r="AM10" s="67"/>
      <c r="AN10" s="67"/>
      <c r="AO10" s="67"/>
      <c r="AP10" s="67"/>
      <c r="AQ10" s="67"/>
      <c r="AR10" s="67"/>
      <c r="AS10" s="67"/>
      <c r="AT10" s="66">
        <f>データ!W6</f>
        <v>22.24</v>
      </c>
      <c r="AU10" s="66"/>
      <c r="AV10" s="66"/>
      <c r="AW10" s="66"/>
      <c r="AX10" s="66"/>
      <c r="AY10" s="66"/>
      <c r="AZ10" s="66"/>
      <c r="BA10" s="66"/>
      <c r="BB10" s="66">
        <f>データ!X6</f>
        <v>9328.2800000000007</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120</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esDN39cWea/TFYokuFZJVySCyi3OIfH10kxBK+/fsGXHHxIKdhnj3dkP4cZhCqPSzhShNyo5JSNrspdXHnN1uQ==" saltValue="4/ckw7I5TyIczpqYArJvB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112143</v>
      </c>
      <c r="D6" s="33">
        <f t="shared" si="3"/>
        <v>46</v>
      </c>
      <c r="E6" s="33">
        <f t="shared" si="3"/>
        <v>17</v>
      </c>
      <c r="F6" s="33">
        <f t="shared" si="3"/>
        <v>1</v>
      </c>
      <c r="G6" s="33">
        <f t="shared" si="3"/>
        <v>0</v>
      </c>
      <c r="H6" s="33" t="str">
        <f t="shared" si="3"/>
        <v>埼玉県　春日部市</v>
      </c>
      <c r="I6" s="33" t="str">
        <f t="shared" si="3"/>
        <v>法適用</v>
      </c>
      <c r="J6" s="33" t="str">
        <f t="shared" si="3"/>
        <v>下水道事業</v>
      </c>
      <c r="K6" s="33" t="str">
        <f t="shared" si="3"/>
        <v>公共下水道</v>
      </c>
      <c r="L6" s="33" t="str">
        <f t="shared" si="3"/>
        <v>Ab</v>
      </c>
      <c r="M6" s="33" t="str">
        <f t="shared" si="3"/>
        <v>非設置</v>
      </c>
      <c r="N6" s="34" t="str">
        <f t="shared" si="3"/>
        <v>-</v>
      </c>
      <c r="O6" s="34">
        <f t="shared" si="3"/>
        <v>42.81</v>
      </c>
      <c r="P6" s="34">
        <f t="shared" si="3"/>
        <v>88.14</v>
      </c>
      <c r="Q6" s="34">
        <f t="shared" si="3"/>
        <v>89.59</v>
      </c>
      <c r="R6" s="34">
        <f t="shared" si="3"/>
        <v>2333</v>
      </c>
      <c r="S6" s="34">
        <f t="shared" si="3"/>
        <v>235716</v>
      </c>
      <c r="T6" s="34">
        <f t="shared" si="3"/>
        <v>66</v>
      </c>
      <c r="U6" s="34">
        <f t="shared" si="3"/>
        <v>3571.45</v>
      </c>
      <c r="V6" s="34">
        <f t="shared" si="3"/>
        <v>207461</v>
      </c>
      <c r="W6" s="34">
        <f t="shared" si="3"/>
        <v>22.24</v>
      </c>
      <c r="X6" s="34">
        <f t="shared" si="3"/>
        <v>9328.2800000000007</v>
      </c>
      <c r="Y6" s="35">
        <f>IF(Y7="",NA(),Y7)</f>
        <v>100</v>
      </c>
      <c r="Z6" s="35">
        <f t="shared" ref="Z6:AH6" si="4">IF(Z7="",NA(),Z7)</f>
        <v>99.5</v>
      </c>
      <c r="AA6" s="35">
        <f t="shared" si="4"/>
        <v>114.17</v>
      </c>
      <c r="AB6" s="35">
        <f t="shared" si="4"/>
        <v>114.4</v>
      </c>
      <c r="AC6" s="35">
        <f t="shared" si="4"/>
        <v>113.54</v>
      </c>
      <c r="AD6" s="35">
        <f t="shared" si="4"/>
        <v>104.3</v>
      </c>
      <c r="AE6" s="35">
        <f t="shared" si="4"/>
        <v>104.63</v>
      </c>
      <c r="AF6" s="35">
        <f t="shared" si="4"/>
        <v>105.91</v>
      </c>
      <c r="AG6" s="35">
        <f t="shared" si="4"/>
        <v>106.96</v>
      </c>
      <c r="AH6" s="35">
        <f t="shared" si="4"/>
        <v>106.55</v>
      </c>
      <c r="AI6" s="34" t="str">
        <f>IF(AI7="","",IF(AI7="-","【-】","【"&amp;SUBSTITUTE(TEXT(AI7,"#,##0.00"),"-","△")&amp;"】"))</f>
        <v>【108.80】</v>
      </c>
      <c r="AJ6" s="34">
        <f>IF(AJ7="",NA(),AJ7)</f>
        <v>0</v>
      </c>
      <c r="AK6" s="35">
        <f t="shared" ref="AK6:AS6" si="5">IF(AK7="",NA(),AK7)</f>
        <v>0.78</v>
      </c>
      <c r="AL6" s="34">
        <f t="shared" si="5"/>
        <v>0</v>
      </c>
      <c r="AM6" s="34">
        <f t="shared" si="5"/>
        <v>0</v>
      </c>
      <c r="AN6" s="34">
        <f t="shared" si="5"/>
        <v>0</v>
      </c>
      <c r="AO6" s="35">
        <f t="shared" si="5"/>
        <v>4.88</v>
      </c>
      <c r="AP6" s="35">
        <f t="shared" si="5"/>
        <v>0.1</v>
      </c>
      <c r="AQ6" s="34">
        <f t="shared" si="5"/>
        <v>0</v>
      </c>
      <c r="AR6" s="34">
        <f t="shared" si="5"/>
        <v>0</v>
      </c>
      <c r="AS6" s="35">
        <f t="shared" si="5"/>
        <v>0.41</v>
      </c>
      <c r="AT6" s="34" t="str">
        <f>IF(AT7="","",IF(AT7="-","【-】","【"&amp;SUBSTITUTE(TEXT(AT7,"#,##0.00"),"-","△")&amp;"】"))</f>
        <v>【4.27】</v>
      </c>
      <c r="AU6" s="35">
        <f>IF(AU7="",NA(),AU7)</f>
        <v>100</v>
      </c>
      <c r="AV6" s="35">
        <f t="shared" ref="AV6:BD6" si="6">IF(AV7="",NA(),AV7)</f>
        <v>20.95</v>
      </c>
      <c r="AW6" s="35">
        <f t="shared" si="6"/>
        <v>27.98</v>
      </c>
      <c r="AX6" s="35">
        <f t="shared" si="6"/>
        <v>36.53</v>
      </c>
      <c r="AY6" s="35">
        <f t="shared" si="6"/>
        <v>44.86</v>
      </c>
      <c r="AZ6" s="35">
        <f t="shared" si="6"/>
        <v>271.23</v>
      </c>
      <c r="BA6" s="35">
        <f t="shared" si="6"/>
        <v>72.66</v>
      </c>
      <c r="BB6" s="35">
        <f t="shared" si="6"/>
        <v>66.900000000000006</v>
      </c>
      <c r="BC6" s="35">
        <f t="shared" si="6"/>
        <v>72.739999999999995</v>
      </c>
      <c r="BD6" s="35">
        <f t="shared" si="6"/>
        <v>83.46</v>
      </c>
      <c r="BE6" s="34" t="str">
        <f>IF(BE7="","",IF(BE7="-","【-】","【"&amp;SUBSTITUTE(TEXT(BE7,"#,##0.00"),"-","△")&amp;"】"))</f>
        <v>【66.41】</v>
      </c>
      <c r="BF6" s="35">
        <f>IF(BF7="",NA(),BF7)</f>
        <v>1623.35</v>
      </c>
      <c r="BG6" s="35">
        <f t="shared" ref="BG6:BO6" si="7">IF(BG7="",NA(),BG7)</f>
        <v>1226.5999999999999</v>
      </c>
      <c r="BH6" s="35">
        <f t="shared" si="7"/>
        <v>1180.76</v>
      </c>
      <c r="BI6" s="35">
        <f t="shared" si="7"/>
        <v>1021.3</v>
      </c>
      <c r="BJ6" s="35">
        <f t="shared" si="7"/>
        <v>1238.3</v>
      </c>
      <c r="BK6" s="35">
        <f t="shared" si="7"/>
        <v>624.4</v>
      </c>
      <c r="BL6" s="35">
        <f t="shared" si="7"/>
        <v>607.52</v>
      </c>
      <c r="BM6" s="35">
        <f t="shared" si="7"/>
        <v>643.19000000000005</v>
      </c>
      <c r="BN6" s="35">
        <f t="shared" si="7"/>
        <v>596.44000000000005</v>
      </c>
      <c r="BO6" s="35">
        <f t="shared" si="7"/>
        <v>612.6</v>
      </c>
      <c r="BP6" s="34" t="str">
        <f>IF(BP7="","",IF(BP7="-","【-】","【"&amp;SUBSTITUTE(TEXT(BP7,"#,##0.00"),"-","△")&amp;"】"))</f>
        <v>【707.33】</v>
      </c>
      <c r="BQ6" s="35">
        <f>IF(BQ7="",NA(),BQ7)</f>
        <v>57.26</v>
      </c>
      <c r="BR6" s="35">
        <f t="shared" ref="BR6:BZ6" si="8">IF(BR7="",NA(),BR7)</f>
        <v>80.88</v>
      </c>
      <c r="BS6" s="35">
        <f t="shared" si="8"/>
        <v>83.45</v>
      </c>
      <c r="BT6" s="35">
        <f t="shared" si="8"/>
        <v>77.98</v>
      </c>
      <c r="BU6" s="35">
        <f t="shared" si="8"/>
        <v>81.7</v>
      </c>
      <c r="BV6" s="35">
        <f t="shared" si="8"/>
        <v>92.33</v>
      </c>
      <c r="BW6" s="35">
        <f t="shared" si="8"/>
        <v>96.91</v>
      </c>
      <c r="BX6" s="35">
        <f t="shared" si="8"/>
        <v>101.54</v>
      </c>
      <c r="BY6" s="35">
        <f t="shared" si="8"/>
        <v>102.42</v>
      </c>
      <c r="BZ6" s="35">
        <f t="shared" si="8"/>
        <v>100.97</v>
      </c>
      <c r="CA6" s="34" t="str">
        <f>IF(CA7="","",IF(CA7="-","【-】","【"&amp;SUBSTITUTE(TEXT(CA7,"#,##0.00"),"-","△")&amp;"】"))</f>
        <v>【101.26】</v>
      </c>
      <c r="CB6" s="35">
        <f>IF(CB7="",NA(),CB7)</f>
        <v>184.41</v>
      </c>
      <c r="CC6" s="35">
        <f t="shared" ref="CC6:CK6" si="9">IF(CC7="",NA(),CC7)</f>
        <v>130.22</v>
      </c>
      <c r="CD6" s="35">
        <f t="shared" si="9"/>
        <v>126.3</v>
      </c>
      <c r="CE6" s="35">
        <f t="shared" si="9"/>
        <v>150</v>
      </c>
      <c r="CF6" s="35">
        <f t="shared" si="9"/>
        <v>154.5</v>
      </c>
      <c r="CG6" s="35">
        <f t="shared" si="9"/>
        <v>123.69</v>
      </c>
      <c r="CH6" s="35">
        <f t="shared" si="9"/>
        <v>120.5</v>
      </c>
      <c r="CI6" s="35">
        <f t="shared" si="9"/>
        <v>116.15</v>
      </c>
      <c r="CJ6" s="35">
        <f t="shared" si="9"/>
        <v>116.2</v>
      </c>
      <c r="CK6" s="35">
        <f t="shared" si="9"/>
        <v>118.78</v>
      </c>
      <c r="CL6" s="34" t="str">
        <f>IF(CL7="","",IF(CL7="-","【-】","【"&amp;SUBSTITUTE(TEXT(CL7,"#,##0.00"),"-","△")&amp;"】"))</f>
        <v>【136.39】</v>
      </c>
      <c r="CM6" s="35" t="str">
        <f>IF(CM7="",NA(),CM7)</f>
        <v>-</v>
      </c>
      <c r="CN6" s="35" t="str">
        <f t="shared" ref="CN6:CV6" si="10">IF(CN7="",NA(),CN7)</f>
        <v>-</v>
      </c>
      <c r="CO6" s="35" t="str">
        <f t="shared" si="10"/>
        <v>-</v>
      </c>
      <c r="CP6" s="35" t="str">
        <f t="shared" si="10"/>
        <v>-</v>
      </c>
      <c r="CQ6" s="35" t="str">
        <f t="shared" si="10"/>
        <v>-</v>
      </c>
      <c r="CR6" s="35">
        <f t="shared" si="10"/>
        <v>70.16</v>
      </c>
      <c r="CS6" s="35">
        <f t="shared" si="10"/>
        <v>69.95</v>
      </c>
      <c r="CT6" s="35">
        <f t="shared" si="10"/>
        <v>72.239999999999995</v>
      </c>
      <c r="CU6" s="35">
        <f t="shared" si="10"/>
        <v>69.23</v>
      </c>
      <c r="CV6" s="35">
        <f t="shared" si="10"/>
        <v>70.37</v>
      </c>
      <c r="CW6" s="34" t="str">
        <f>IF(CW7="","",IF(CW7="-","【-】","【"&amp;SUBSTITUTE(TEXT(CW7,"#,##0.00"),"-","△")&amp;"】"))</f>
        <v>【60.13】</v>
      </c>
      <c r="CX6" s="35">
        <f>IF(CX7="",NA(),CX7)</f>
        <v>94.66</v>
      </c>
      <c r="CY6" s="35">
        <f t="shared" ref="CY6:DG6" si="11">IF(CY7="",NA(),CY7)</f>
        <v>94.73</v>
      </c>
      <c r="CZ6" s="35">
        <f t="shared" si="11"/>
        <v>94.34</v>
      </c>
      <c r="DA6" s="35">
        <f t="shared" si="11"/>
        <v>94.46</v>
      </c>
      <c r="DB6" s="35">
        <f t="shared" si="11"/>
        <v>96.3</v>
      </c>
      <c r="DC6" s="35">
        <f t="shared" si="11"/>
        <v>96.82</v>
      </c>
      <c r="DD6" s="35">
        <f t="shared" si="11"/>
        <v>96.69</v>
      </c>
      <c r="DE6" s="35">
        <f t="shared" si="11"/>
        <v>96.84</v>
      </c>
      <c r="DF6" s="35">
        <f t="shared" si="11"/>
        <v>96.84</v>
      </c>
      <c r="DG6" s="35">
        <f t="shared" si="11"/>
        <v>96.75</v>
      </c>
      <c r="DH6" s="34" t="str">
        <f>IF(DH7="","",IF(DH7="-","【-】","【"&amp;SUBSTITUTE(TEXT(DH7,"#,##0.00"),"-","△")&amp;"】"))</f>
        <v>【95.06】</v>
      </c>
      <c r="DI6" s="35">
        <f>IF(DI7="",NA(),DI7)</f>
        <v>3.05</v>
      </c>
      <c r="DJ6" s="35">
        <f t="shared" ref="DJ6:DR6" si="12">IF(DJ7="",NA(),DJ7)</f>
        <v>5.94</v>
      </c>
      <c r="DK6" s="35">
        <f t="shared" si="12"/>
        <v>8.77</v>
      </c>
      <c r="DL6" s="35">
        <f t="shared" si="12"/>
        <v>11.5</v>
      </c>
      <c r="DM6" s="35">
        <f t="shared" si="12"/>
        <v>14.04</v>
      </c>
      <c r="DN6" s="35">
        <f t="shared" si="12"/>
        <v>17.37</v>
      </c>
      <c r="DO6" s="35">
        <f t="shared" si="12"/>
        <v>25.54</v>
      </c>
      <c r="DP6" s="35">
        <f t="shared" si="12"/>
        <v>22.87</v>
      </c>
      <c r="DQ6" s="35">
        <f t="shared" si="12"/>
        <v>28.42</v>
      </c>
      <c r="DR6" s="35">
        <f t="shared" si="12"/>
        <v>28.24</v>
      </c>
      <c r="DS6" s="34" t="str">
        <f>IF(DS7="","",IF(DS7="-","【-】","【"&amp;SUBSTITUTE(TEXT(DS7,"#,##0.00"),"-","△")&amp;"】"))</f>
        <v>【38.13】</v>
      </c>
      <c r="DT6" s="34">
        <f>IF(DT7="",NA(),DT7)</f>
        <v>0</v>
      </c>
      <c r="DU6" s="34">
        <f t="shared" ref="DU6:EC6" si="13">IF(DU7="",NA(),DU7)</f>
        <v>0</v>
      </c>
      <c r="DV6" s="34">
        <f t="shared" si="13"/>
        <v>0</v>
      </c>
      <c r="DW6" s="34">
        <f t="shared" si="13"/>
        <v>0</v>
      </c>
      <c r="DX6" s="34">
        <f t="shared" si="13"/>
        <v>0</v>
      </c>
      <c r="DY6" s="35">
        <f t="shared" si="13"/>
        <v>1.51</v>
      </c>
      <c r="DZ6" s="35">
        <f t="shared" si="13"/>
        <v>1.39</v>
      </c>
      <c r="EA6" s="35">
        <f t="shared" si="13"/>
        <v>1.2</v>
      </c>
      <c r="EB6" s="35">
        <f t="shared" si="13"/>
        <v>3.01</v>
      </c>
      <c r="EC6" s="35">
        <f t="shared" si="13"/>
        <v>3.67</v>
      </c>
      <c r="ED6" s="34" t="str">
        <f>IF(ED7="","",IF(ED7="-","【-】","【"&amp;SUBSTITUTE(TEXT(ED7,"#,##0.00"),"-","△")&amp;"】"))</f>
        <v>【5.37】</v>
      </c>
      <c r="EE6" s="35">
        <f>IF(EE7="",NA(),EE7)</f>
        <v>0.01</v>
      </c>
      <c r="EF6" s="35">
        <f t="shared" ref="EF6:EN6" si="14">IF(EF7="",NA(),EF7)</f>
        <v>0.02</v>
      </c>
      <c r="EG6" s="35">
        <f t="shared" si="14"/>
        <v>0.02</v>
      </c>
      <c r="EH6" s="35">
        <f t="shared" si="14"/>
        <v>0.01</v>
      </c>
      <c r="EI6" s="35">
        <f t="shared" si="14"/>
        <v>0.02</v>
      </c>
      <c r="EJ6" s="35">
        <f t="shared" si="14"/>
        <v>0.08</v>
      </c>
      <c r="EK6" s="35">
        <f t="shared" si="14"/>
        <v>0.1</v>
      </c>
      <c r="EL6" s="35">
        <f t="shared" si="14"/>
        <v>0.11</v>
      </c>
      <c r="EM6" s="35">
        <f t="shared" si="14"/>
        <v>0.13</v>
      </c>
      <c r="EN6" s="35">
        <f t="shared" si="14"/>
        <v>0.1</v>
      </c>
      <c r="EO6" s="34" t="str">
        <f>IF(EO7="","",IF(EO7="-","【-】","【"&amp;SUBSTITUTE(TEXT(EO7,"#,##0.00"),"-","△")&amp;"】"))</f>
        <v>【0.23】</v>
      </c>
    </row>
    <row r="7" spans="1:148" s="36" customFormat="1" x14ac:dyDescent="0.15">
      <c r="A7" s="28"/>
      <c r="B7" s="37">
        <v>2017</v>
      </c>
      <c r="C7" s="37">
        <v>112143</v>
      </c>
      <c r="D7" s="37">
        <v>46</v>
      </c>
      <c r="E7" s="37">
        <v>17</v>
      </c>
      <c r="F7" s="37">
        <v>1</v>
      </c>
      <c r="G7" s="37">
        <v>0</v>
      </c>
      <c r="H7" s="37" t="s">
        <v>108</v>
      </c>
      <c r="I7" s="37" t="s">
        <v>109</v>
      </c>
      <c r="J7" s="37" t="s">
        <v>110</v>
      </c>
      <c r="K7" s="37" t="s">
        <v>111</v>
      </c>
      <c r="L7" s="37" t="s">
        <v>112</v>
      </c>
      <c r="M7" s="37" t="s">
        <v>113</v>
      </c>
      <c r="N7" s="38" t="s">
        <v>114</v>
      </c>
      <c r="O7" s="38">
        <v>42.81</v>
      </c>
      <c r="P7" s="38">
        <v>88.14</v>
      </c>
      <c r="Q7" s="38">
        <v>89.59</v>
      </c>
      <c r="R7" s="38">
        <v>2333</v>
      </c>
      <c r="S7" s="38">
        <v>235716</v>
      </c>
      <c r="T7" s="38">
        <v>66</v>
      </c>
      <c r="U7" s="38">
        <v>3571.45</v>
      </c>
      <c r="V7" s="38">
        <v>207461</v>
      </c>
      <c r="W7" s="38">
        <v>22.24</v>
      </c>
      <c r="X7" s="38">
        <v>9328.2800000000007</v>
      </c>
      <c r="Y7" s="38">
        <v>100</v>
      </c>
      <c r="Z7" s="38">
        <v>99.5</v>
      </c>
      <c r="AA7" s="38">
        <v>114.17</v>
      </c>
      <c r="AB7" s="38">
        <v>114.4</v>
      </c>
      <c r="AC7" s="38">
        <v>113.54</v>
      </c>
      <c r="AD7" s="38">
        <v>104.3</v>
      </c>
      <c r="AE7" s="38">
        <v>104.63</v>
      </c>
      <c r="AF7" s="38">
        <v>105.91</v>
      </c>
      <c r="AG7" s="38">
        <v>106.96</v>
      </c>
      <c r="AH7" s="38">
        <v>106.55</v>
      </c>
      <c r="AI7" s="38">
        <v>108.8</v>
      </c>
      <c r="AJ7" s="38">
        <v>0</v>
      </c>
      <c r="AK7" s="38">
        <v>0.78</v>
      </c>
      <c r="AL7" s="38">
        <v>0</v>
      </c>
      <c r="AM7" s="38">
        <v>0</v>
      </c>
      <c r="AN7" s="38">
        <v>0</v>
      </c>
      <c r="AO7" s="38">
        <v>4.88</v>
      </c>
      <c r="AP7" s="38">
        <v>0.1</v>
      </c>
      <c r="AQ7" s="38">
        <v>0</v>
      </c>
      <c r="AR7" s="38">
        <v>0</v>
      </c>
      <c r="AS7" s="38">
        <v>0.41</v>
      </c>
      <c r="AT7" s="38">
        <v>4.2699999999999996</v>
      </c>
      <c r="AU7" s="38">
        <v>100</v>
      </c>
      <c r="AV7" s="38">
        <v>20.95</v>
      </c>
      <c r="AW7" s="38">
        <v>27.98</v>
      </c>
      <c r="AX7" s="38">
        <v>36.53</v>
      </c>
      <c r="AY7" s="38">
        <v>44.86</v>
      </c>
      <c r="AZ7" s="38">
        <v>271.23</v>
      </c>
      <c r="BA7" s="38">
        <v>72.66</v>
      </c>
      <c r="BB7" s="38">
        <v>66.900000000000006</v>
      </c>
      <c r="BC7" s="38">
        <v>72.739999999999995</v>
      </c>
      <c r="BD7" s="38">
        <v>83.46</v>
      </c>
      <c r="BE7" s="38">
        <v>66.41</v>
      </c>
      <c r="BF7" s="38">
        <v>1623.35</v>
      </c>
      <c r="BG7" s="38">
        <v>1226.5999999999999</v>
      </c>
      <c r="BH7" s="38">
        <v>1180.76</v>
      </c>
      <c r="BI7" s="38">
        <v>1021.3</v>
      </c>
      <c r="BJ7" s="38">
        <v>1238.3</v>
      </c>
      <c r="BK7" s="38">
        <v>624.4</v>
      </c>
      <c r="BL7" s="38">
        <v>607.52</v>
      </c>
      <c r="BM7" s="38">
        <v>643.19000000000005</v>
      </c>
      <c r="BN7" s="38">
        <v>596.44000000000005</v>
      </c>
      <c r="BO7" s="38">
        <v>612.6</v>
      </c>
      <c r="BP7" s="38">
        <v>707.33</v>
      </c>
      <c r="BQ7" s="38">
        <v>57.26</v>
      </c>
      <c r="BR7" s="38">
        <v>80.88</v>
      </c>
      <c r="BS7" s="38">
        <v>83.45</v>
      </c>
      <c r="BT7" s="38">
        <v>77.98</v>
      </c>
      <c r="BU7" s="38">
        <v>81.7</v>
      </c>
      <c r="BV7" s="38">
        <v>92.33</v>
      </c>
      <c r="BW7" s="38">
        <v>96.91</v>
      </c>
      <c r="BX7" s="38">
        <v>101.54</v>
      </c>
      <c r="BY7" s="38">
        <v>102.42</v>
      </c>
      <c r="BZ7" s="38">
        <v>100.97</v>
      </c>
      <c r="CA7" s="38">
        <v>101.26</v>
      </c>
      <c r="CB7" s="38">
        <v>184.41</v>
      </c>
      <c r="CC7" s="38">
        <v>130.22</v>
      </c>
      <c r="CD7" s="38">
        <v>126.3</v>
      </c>
      <c r="CE7" s="38">
        <v>150</v>
      </c>
      <c r="CF7" s="38">
        <v>154.5</v>
      </c>
      <c r="CG7" s="38">
        <v>123.69</v>
      </c>
      <c r="CH7" s="38">
        <v>120.5</v>
      </c>
      <c r="CI7" s="38">
        <v>116.15</v>
      </c>
      <c r="CJ7" s="38">
        <v>116.2</v>
      </c>
      <c r="CK7" s="38">
        <v>118.78</v>
      </c>
      <c r="CL7" s="38">
        <v>136.38999999999999</v>
      </c>
      <c r="CM7" s="38" t="s">
        <v>114</v>
      </c>
      <c r="CN7" s="38" t="s">
        <v>114</v>
      </c>
      <c r="CO7" s="38" t="s">
        <v>114</v>
      </c>
      <c r="CP7" s="38" t="s">
        <v>114</v>
      </c>
      <c r="CQ7" s="38" t="s">
        <v>114</v>
      </c>
      <c r="CR7" s="38">
        <v>70.16</v>
      </c>
      <c r="CS7" s="38">
        <v>69.95</v>
      </c>
      <c r="CT7" s="38">
        <v>72.239999999999995</v>
      </c>
      <c r="CU7" s="38">
        <v>69.23</v>
      </c>
      <c r="CV7" s="38">
        <v>70.37</v>
      </c>
      <c r="CW7" s="38">
        <v>60.13</v>
      </c>
      <c r="CX7" s="38">
        <v>94.66</v>
      </c>
      <c r="CY7" s="38">
        <v>94.73</v>
      </c>
      <c r="CZ7" s="38">
        <v>94.34</v>
      </c>
      <c r="DA7" s="38">
        <v>94.46</v>
      </c>
      <c r="DB7" s="38">
        <v>96.3</v>
      </c>
      <c r="DC7" s="38">
        <v>96.82</v>
      </c>
      <c r="DD7" s="38">
        <v>96.69</v>
      </c>
      <c r="DE7" s="38">
        <v>96.84</v>
      </c>
      <c r="DF7" s="38">
        <v>96.84</v>
      </c>
      <c r="DG7" s="38">
        <v>96.75</v>
      </c>
      <c r="DH7" s="38">
        <v>95.06</v>
      </c>
      <c r="DI7" s="38">
        <v>3.05</v>
      </c>
      <c r="DJ7" s="38">
        <v>5.94</v>
      </c>
      <c r="DK7" s="38">
        <v>8.77</v>
      </c>
      <c r="DL7" s="38">
        <v>11.5</v>
      </c>
      <c r="DM7" s="38">
        <v>14.04</v>
      </c>
      <c r="DN7" s="38">
        <v>17.37</v>
      </c>
      <c r="DO7" s="38">
        <v>25.54</v>
      </c>
      <c r="DP7" s="38">
        <v>22.87</v>
      </c>
      <c r="DQ7" s="38">
        <v>28.42</v>
      </c>
      <c r="DR7" s="38">
        <v>28.24</v>
      </c>
      <c r="DS7" s="38">
        <v>38.130000000000003</v>
      </c>
      <c r="DT7" s="38">
        <v>0</v>
      </c>
      <c r="DU7" s="38">
        <v>0</v>
      </c>
      <c r="DV7" s="38">
        <v>0</v>
      </c>
      <c r="DW7" s="38">
        <v>0</v>
      </c>
      <c r="DX7" s="38">
        <v>0</v>
      </c>
      <c r="DY7" s="38">
        <v>1.51</v>
      </c>
      <c r="DZ7" s="38">
        <v>1.39</v>
      </c>
      <c r="EA7" s="38">
        <v>1.2</v>
      </c>
      <c r="EB7" s="38">
        <v>3.01</v>
      </c>
      <c r="EC7" s="38">
        <v>3.67</v>
      </c>
      <c r="ED7" s="38">
        <v>5.37</v>
      </c>
      <c r="EE7" s="38">
        <v>0.01</v>
      </c>
      <c r="EF7" s="38">
        <v>0.02</v>
      </c>
      <c r="EG7" s="38">
        <v>0.02</v>
      </c>
      <c r="EH7" s="38">
        <v>0.01</v>
      </c>
      <c r="EI7" s="38">
        <v>0.02</v>
      </c>
      <c r="EJ7" s="38">
        <v>0.08</v>
      </c>
      <c r="EK7" s="38">
        <v>0.1</v>
      </c>
      <c r="EL7" s="38">
        <v>0.11</v>
      </c>
      <c r="EM7" s="38">
        <v>0.13</v>
      </c>
      <c r="EN7" s="38">
        <v>0.1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住石 孝人</cp:lastModifiedBy>
  <cp:lastPrinted>2019-01-16T08:10:13Z</cp:lastPrinted>
  <dcterms:created xsi:type="dcterms:W3CDTF">2018-12-03T08:48:02Z</dcterms:created>
  <dcterms:modified xsi:type="dcterms:W3CDTF">2019-01-16T08:14:15Z</dcterms:modified>
  <cp:category/>
</cp:coreProperties>
</file>