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業務課\経理文書\■照会■依頼■回答■提出\県等依頼・照会・回答・報告\H30年度\経営比較分析表について\"/>
    </mc:Choice>
  </mc:AlternateContent>
  <workbookProtection workbookAlgorithmName="SHA-512" workbookHashValue="73phhP4lAqPiMIvEXt/zVloAoo6kx48NsfD+N8NPn4n1ekNBd7Ohuv+FO0wRoekIlddMzJRwNiBJQEQ8PMEVMg==" workbookSaltValue="gakhwMzzKMe7liiOFZ3TT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<sst xmlns="http://schemas.openxmlformats.org/spreadsheetml/2006/main" count="232" uniqueCount="120">
  <si>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</si>
  <si>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</si>
  <si>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</si>
  <si>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</si>
  <si>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</si>
  <si>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</si>
  <si>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</si>
  <si>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</si>
  <si>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</si>
  <si>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</si>
  <si>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</si>
  <si>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</si>
  <si>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</si>
  <si>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</si>
  <si>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</si>
  <si>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</si>
  <si>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</si>
  <si>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</si>
  <si>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</si>
  <si>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</si>
  <si>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</si>
  <si>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</si>
  <si>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</si>
  <si>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</si>
  <si>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</si>
  <si>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</si>
  <si>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</si>
  <si>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</si>
  <si>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</si>
  <si>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</si>
  <si>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</si>
  <si>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</si>
  <si>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</si>
  <si>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</si>
  <si>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</si>
  <si>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</si>
  <si>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</si>
  <si>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</si>
  <si>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</si>
  <si>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</si>
  <si>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</si>
  <si>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</si>
  <si>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</si>
  <si>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</si>
  <si>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</si>
  <si>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</si>
  <si>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</si>
  <si>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</si>
  <si>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</si>
  <si>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</si>
  <si>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</si>
  <si>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</si>
  <si>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</si>
  <si>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</si>
  <si>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</si>
  <si>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</si>
  <si>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</si>
  <si>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</si>
  <si>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</si>
  <si>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</si>
  <si>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</si>
  <si>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</si>
  <si>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</si>
  <si>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</si>
  <si>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</si>
  <si>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</si>
  <si>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</si>
  <si>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</si>
  <si>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</si>
  <si>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</si>
  <si>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</si>
  <si>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</si>
  <si>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</si>
  <si>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</si>
  <si>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</si>
  <si>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</si>
  <si>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</si>
  <si>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</si>
  <si>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</si>
  <si>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</si>
  <si>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</si>
  <si>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</si>
  <si>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</si>
  <si>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</si>
  <si>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</si>
  <si>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</si>
  <si>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</si>
  <si>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</si>
  <si>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</si>
  <si>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</si>
  <si>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</si>
  <si>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</si>
  <si>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</si>
  <si>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</si>
  <si>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</si>
  <si>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</si>
  <si>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</si>
  <si>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</si>
  <si>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</si>
  <si>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</si>
  <si>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</si>
  <si>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</si>
  <si>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</si>
  <si>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</si>
  <si>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</si>
  <si>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春日部市</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</si>
  <si>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</si>
  <si>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</si>
  <si>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</si>
  <si>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</si>
  <si>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</si>
  <si>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</si>
  <si>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</si>
  <si>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</si>
  <si>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</si>
  <si>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</si>
  <si>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</si>
  <si>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①経常収支比率は、100％を上回っているが、下降傾向で類似団体平均値を下回っており、将来の更新財源が確保されているとは言い難い状況である。
③流動比率は、100％を超えており、短期的な債務に対する支払能力を有しており問題ない。
④企業債残高対給水収益比率は、類似団体平均値を大きく下回っているが、将来世代の負担が過大とならないよう、企業債残高を適正に管理（発行の抑制）していく必要がある。
⑤料金回収率は、平成25年度までは100％程度であったが、平成26年度から100％を上回っている。これは、平成26年度の会計基準見直しにより給水原価の算出方法が変更されたことによるものであり、実態に変化があったわけではないため、経営は依然として厳しい状態が続いている。
⑥給水原価は、営業経費の削減に努めてきたことなどから類似団体平均値を下回っているが、施設更新に伴い減価償却費が増加傾向にあるなど今後も上昇が見込まれる。
⑦施設利用率は、類似団体平均値を上回っているが、給水量の減少に伴って下降してきており、水需要を考慮しながら効率的な運用に努める必要がある。
⑧有収率は、類似団体平均値を上回っているが、引き続き漏水調査や老朽管の更新を行い、有収率の更なる向上に努める必要がある。</t>
    <rPh sb="1" eb="3">
      <t>ケイジョウ</t>
    </rPh>
    <rPh sb="3" eb="5">
      <t>シュウシ</t>
    </rPh>
    <rPh sb="5" eb="7">
      <t>ヒリツ</t>
    </rPh>
    <rPh sb="14" eb="16">
      <t>ウワマワ</t>
    </rPh>
    <rPh sb="22" eb="24">
      <t>カコウ</t>
    </rPh>
    <rPh sb="24" eb="26">
      <t>ケイコウ</t>
    </rPh>
    <rPh sb="27" eb="29">
      <t>ルイジ</t>
    </rPh>
    <rPh sb="29" eb="31">
      <t>ダンタイ</t>
    </rPh>
    <rPh sb="31" eb="34">
      <t>ヘイキンチ</t>
    </rPh>
    <rPh sb="35" eb="37">
      <t>シタマワ</t>
    </rPh>
    <rPh sb="42" eb="44">
      <t>ショウライ</t>
    </rPh>
    <rPh sb="45" eb="47">
      <t>コウシン</t>
    </rPh>
    <rPh sb="47" eb="49">
      <t>ザイゲン</t>
    </rPh>
    <rPh sb="50" eb="52">
      <t>カクホ</t>
    </rPh>
    <rPh sb="59" eb="60">
      <t>イ</t>
    </rPh>
    <rPh sb="61" eb="62">
      <t>ガタ</t>
    </rPh>
    <rPh sb="63" eb="65">
      <t>ジョウキョウ</t>
    </rPh>
    <rPh sb="71" eb="73">
      <t>リュウドウ</t>
    </rPh>
    <rPh sb="73" eb="75">
      <t>ヒリツ</t>
    </rPh>
    <rPh sb="82" eb="83">
      <t>コ</t>
    </rPh>
    <rPh sb="88" eb="91">
      <t>タンキテキ</t>
    </rPh>
    <rPh sb="92" eb="94">
      <t>サイム</t>
    </rPh>
    <rPh sb="95" eb="96">
      <t>タイ</t>
    </rPh>
    <rPh sb="98" eb="100">
      <t>シハライ</t>
    </rPh>
    <rPh sb="100" eb="102">
      <t>ノウリョク</t>
    </rPh>
    <rPh sb="103" eb="104">
      <t>ユウ</t>
    </rPh>
    <rPh sb="108" eb="110">
      <t>モンダイ</t>
    </rPh>
    <rPh sb="115" eb="117">
      <t>キギョウ</t>
    </rPh>
    <rPh sb="117" eb="118">
      <t>サイ</t>
    </rPh>
    <rPh sb="118" eb="120">
      <t>ザンダカ</t>
    </rPh>
    <rPh sb="120" eb="121">
      <t>タイ</t>
    </rPh>
    <rPh sb="121" eb="123">
      <t>キュウスイ</t>
    </rPh>
    <rPh sb="123" eb="125">
      <t>シュウエキ</t>
    </rPh>
    <rPh sb="125" eb="127">
      <t>ヒリツ</t>
    </rPh>
    <rPh sb="129" eb="131">
      <t>ルイジ</t>
    </rPh>
    <rPh sb="131" eb="133">
      <t>ダンタイ</t>
    </rPh>
    <rPh sb="133" eb="136">
      <t>ヘイキンチ</t>
    </rPh>
    <rPh sb="137" eb="138">
      <t>オオ</t>
    </rPh>
    <rPh sb="140" eb="142">
      <t>シタマワ</t>
    </rPh>
    <rPh sb="148" eb="150">
      <t>ショウライ</t>
    </rPh>
    <rPh sb="150" eb="152">
      <t>セダイ</t>
    </rPh>
    <rPh sb="153" eb="155">
      <t>フタン</t>
    </rPh>
    <rPh sb="156" eb="158">
      <t>カダイ</t>
    </rPh>
    <rPh sb="166" eb="168">
      <t>キギョウ</t>
    </rPh>
    <rPh sb="168" eb="169">
      <t>サイ</t>
    </rPh>
    <rPh sb="169" eb="171">
      <t>ザンダカ</t>
    </rPh>
    <rPh sb="172" eb="174">
      <t>テキセイ</t>
    </rPh>
    <rPh sb="175" eb="177">
      <t>カンリ</t>
    </rPh>
    <rPh sb="178" eb="180">
      <t>ハッコウ</t>
    </rPh>
    <rPh sb="181" eb="183">
      <t>ヨクセイ</t>
    </rPh>
    <rPh sb="188" eb="190">
      <t>ヒツヨウ</t>
    </rPh>
    <rPh sb="196" eb="198">
      <t>リョウキン</t>
    </rPh>
    <rPh sb="198" eb="200">
      <t>カイシュウ</t>
    </rPh>
    <rPh sb="200" eb="201">
      <t>リツ</t>
    </rPh>
    <rPh sb="203" eb="205">
      <t>ヘイセイ</t>
    </rPh>
    <rPh sb="207" eb="209">
      <t>ネンド</t>
    </rPh>
    <rPh sb="216" eb="218">
      <t>テイド</t>
    </rPh>
    <rPh sb="224" eb="226">
      <t>ヘイセイ</t>
    </rPh>
    <rPh sb="228" eb="230">
      <t>ネンド</t>
    </rPh>
    <rPh sb="237" eb="239">
      <t>ウワマワ</t>
    </rPh>
    <rPh sb="248" eb="250">
      <t>ヘイセイ</t>
    </rPh>
    <rPh sb="252" eb="253">
      <t>ネン</t>
    </rPh>
    <rPh sb="253" eb="254">
      <t>ド</t>
    </rPh>
    <rPh sb="255" eb="257">
      <t>カイケイ</t>
    </rPh>
    <rPh sb="257" eb="259">
      <t>キジュン</t>
    </rPh>
    <rPh sb="259" eb="261">
      <t>ミナオ</t>
    </rPh>
    <rPh sb="265" eb="267">
      <t>キュウスイ</t>
    </rPh>
    <rPh sb="267" eb="269">
      <t>ゲンカ</t>
    </rPh>
    <rPh sb="270" eb="272">
      <t>サンシュツ</t>
    </rPh>
    <rPh sb="272" eb="274">
      <t>ホウホウ</t>
    </rPh>
    <rPh sb="275" eb="277">
      <t>ヘンコウ</t>
    </rPh>
    <rPh sb="291" eb="293">
      <t>ジッタイ</t>
    </rPh>
    <rPh sb="294" eb="296">
      <t>ヘンカ</t>
    </rPh>
    <rPh sb="309" eb="311">
      <t>ケイエイ</t>
    </rPh>
    <rPh sb="312" eb="314">
      <t>イゼン</t>
    </rPh>
    <rPh sb="317" eb="318">
      <t>キビ</t>
    </rPh>
    <rPh sb="320" eb="322">
      <t>ジョウタイ</t>
    </rPh>
    <rPh sb="323" eb="324">
      <t>ツヅ</t>
    </rPh>
    <rPh sb="331" eb="333">
      <t>キュウスイ</t>
    </rPh>
    <rPh sb="333" eb="335">
      <t>ゲンカ</t>
    </rPh>
    <rPh sb="337" eb="339">
      <t>エイギョウ</t>
    </rPh>
    <rPh sb="339" eb="341">
      <t>ケイヒ</t>
    </rPh>
    <rPh sb="342" eb="344">
      <t>サクゲン</t>
    </rPh>
    <rPh sb="345" eb="346">
      <t>ツト</t>
    </rPh>
    <rPh sb="356" eb="358">
      <t>ルイジ</t>
    </rPh>
    <rPh sb="358" eb="360">
      <t>ダンタイ</t>
    </rPh>
    <rPh sb="360" eb="362">
      <t>ヘイキン</t>
    </rPh>
    <rPh sb="362" eb="363">
      <t>アタイ</t>
    </rPh>
    <rPh sb="364" eb="366">
      <t>シタマワ</t>
    </rPh>
    <rPh sb="372" eb="374">
      <t>シセツ</t>
    </rPh>
    <rPh sb="374" eb="376">
      <t>コウシン</t>
    </rPh>
    <rPh sb="377" eb="378">
      <t>トモナ</t>
    </rPh>
    <rPh sb="379" eb="381">
      <t>ゲンカ</t>
    </rPh>
    <rPh sb="381" eb="383">
      <t>ショウキャク</t>
    </rPh>
    <rPh sb="383" eb="384">
      <t>ヒ</t>
    </rPh>
    <rPh sb="385" eb="387">
      <t>ゾウカ</t>
    </rPh>
    <rPh sb="387" eb="389">
      <t>ケイコウ</t>
    </rPh>
    <rPh sb="394" eb="396">
      <t>コンゴ</t>
    </rPh>
    <rPh sb="397" eb="399">
      <t>ジョウショウ</t>
    </rPh>
    <rPh sb="400" eb="402">
      <t>ミコ</t>
    </rPh>
    <rPh sb="408" eb="410">
      <t>シセツ</t>
    </rPh>
    <rPh sb="410" eb="413">
      <t>リヨウリツ</t>
    </rPh>
    <rPh sb="415" eb="417">
      <t>ルイジ</t>
    </rPh>
    <rPh sb="417" eb="419">
      <t>ダンタイ</t>
    </rPh>
    <rPh sb="419" eb="422">
      <t>ヘイキンチ</t>
    </rPh>
    <rPh sb="423" eb="425">
      <t>ウワマワ</t>
    </rPh>
    <rPh sb="431" eb="433">
      <t>キュウスイ</t>
    </rPh>
    <rPh sb="433" eb="434">
      <t>リョウ</t>
    </rPh>
    <rPh sb="435" eb="437">
      <t>ゲンショウ</t>
    </rPh>
    <rPh sb="438" eb="439">
      <t>トモナ</t>
    </rPh>
    <rPh sb="441" eb="443">
      <t>カコウ</t>
    </rPh>
    <rPh sb="450" eb="451">
      <t>ミズ</t>
    </rPh>
    <rPh sb="451" eb="453">
      <t>ジュヨウ</t>
    </rPh>
    <rPh sb="454" eb="456">
      <t>コウリョ</t>
    </rPh>
    <rPh sb="460" eb="463">
      <t>コウリツテキ</t>
    </rPh>
    <rPh sb="464" eb="466">
      <t>ウンヨウ</t>
    </rPh>
    <rPh sb="467" eb="468">
      <t>ツト</t>
    </rPh>
    <rPh sb="470" eb="472">
      <t>ヒツヨウ</t>
    </rPh>
    <rPh sb="478" eb="481">
      <t>ユウシュウリツ</t>
    </rPh>
    <rPh sb="483" eb="485">
      <t>ルイジ</t>
    </rPh>
    <rPh sb="485" eb="487">
      <t>ダンタイ</t>
    </rPh>
    <rPh sb="487" eb="490">
      <t>ヘイキンチ</t>
    </rPh>
    <rPh sb="491" eb="493">
      <t>ウワマワ</t>
    </rPh>
    <rPh sb="499" eb="500">
      <t>ヒ</t>
    </rPh>
    <rPh sb="501" eb="502">
      <t>ツヅ</t>
    </rPh>
    <rPh sb="503" eb="505">
      <t>ロウスイ</t>
    </rPh>
    <rPh sb="505" eb="507">
      <t>チョウサ</t>
    </rPh>
    <rPh sb="508" eb="510">
      <t>ロウキュウ</t>
    </rPh>
    <rPh sb="510" eb="511">
      <t>カン</t>
    </rPh>
    <rPh sb="512" eb="514">
      <t>コウシン</t>
    </rPh>
    <rPh sb="515" eb="516">
      <t>オコナ</t>
    </rPh>
    <rPh sb="518" eb="521">
      <t>ユウシュウリツ</t>
    </rPh>
    <rPh sb="522" eb="523">
      <t>サラ</t>
    </rPh>
    <rPh sb="525" eb="527">
      <t>コウジョウ</t>
    </rPh>
    <rPh sb="528" eb="529">
      <t>ツト</t>
    </rPh>
    <rPh sb="531" eb="533">
      <t>ヒツヨウ</t>
    </rPh>
    <phoneticPr fontId="4"/>
  </si>
  <si>
    <t>　水需要の低下や老朽化した施設の更新等、経営状況は厳しさを増している。今年度策定した経営戦略や、将来にわたって安定的に事業を継続するための中長期的な経営の基本計画をもとに、経営環境の変化に着実に対応していく必要がある。また、健全な事業運営を継続していくためには、計画的な施設の更新が不可欠であるが、更新のための財源確保が十分とは言えない状況であり、今後は料金改定を含めた様々な財源確保策を検討していく必要がある。</t>
    <rPh sb="1" eb="2">
      <t>ミズ</t>
    </rPh>
    <rPh sb="2" eb="4">
      <t>ジュヨウ</t>
    </rPh>
    <rPh sb="5" eb="7">
      <t>テイカ</t>
    </rPh>
    <rPh sb="8" eb="11">
      <t>ロウキュウカ</t>
    </rPh>
    <rPh sb="13" eb="15">
      <t>シセツ</t>
    </rPh>
    <rPh sb="16" eb="18">
      <t>コウシン</t>
    </rPh>
    <rPh sb="18" eb="19">
      <t>ナド</t>
    </rPh>
    <rPh sb="20" eb="22">
      <t>ケイエイ</t>
    </rPh>
    <rPh sb="22" eb="24">
      <t>ジョウキョウ</t>
    </rPh>
    <rPh sb="25" eb="26">
      <t>キビ</t>
    </rPh>
    <rPh sb="29" eb="30">
      <t>マ</t>
    </rPh>
    <rPh sb="35" eb="38">
      <t>コンネンド</t>
    </rPh>
    <rPh sb="38" eb="40">
      <t>サクテイ</t>
    </rPh>
    <rPh sb="42" eb="44">
      <t>ケイエイ</t>
    </rPh>
    <rPh sb="44" eb="46">
      <t>センリャク</t>
    </rPh>
    <rPh sb="48" eb="50">
      <t>ショウライ</t>
    </rPh>
    <rPh sb="55" eb="58">
      <t>アンテイテキ</t>
    </rPh>
    <rPh sb="59" eb="61">
      <t>ジギョウ</t>
    </rPh>
    <rPh sb="62" eb="64">
      <t>ケイゾク</t>
    </rPh>
    <rPh sb="69" eb="72">
      <t>チュウチョウキ</t>
    </rPh>
    <rPh sb="72" eb="73">
      <t>テキ</t>
    </rPh>
    <rPh sb="74" eb="76">
      <t>ケイエイ</t>
    </rPh>
    <rPh sb="77" eb="79">
      <t>キホン</t>
    </rPh>
    <rPh sb="79" eb="81">
      <t>ケイカク</t>
    </rPh>
    <rPh sb="86" eb="88">
      <t>ケイエイ</t>
    </rPh>
    <rPh sb="88" eb="90">
      <t>カンキョウ</t>
    </rPh>
    <rPh sb="91" eb="93">
      <t>ヘンカ</t>
    </rPh>
    <rPh sb="94" eb="96">
      <t>チャクジツ</t>
    </rPh>
    <rPh sb="97" eb="99">
      <t>タイオウ</t>
    </rPh>
    <rPh sb="103" eb="105">
      <t>ヒツヨウ</t>
    </rPh>
    <rPh sb="112" eb="114">
      <t>ケンゼン</t>
    </rPh>
    <rPh sb="115" eb="117">
      <t>ジギョウ</t>
    </rPh>
    <rPh sb="117" eb="119">
      <t>ウンエイ</t>
    </rPh>
    <rPh sb="120" eb="122">
      <t>ケイゾク</t>
    </rPh>
    <rPh sb="131" eb="134">
      <t>ケイカクテキ</t>
    </rPh>
    <rPh sb="135" eb="137">
      <t>シセツ</t>
    </rPh>
    <rPh sb="138" eb="140">
      <t>コウシン</t>
    </rPh>
    <rPh sb="141" eb="144">
      <t>フカケツ</t>
    </rPh>
    <rPh sb="149" eb="151">
      <t>コウシン</t>
    </rPh>
    <rPh sb="155" eb="157">
      <t>ザイゲン</t>
    </rPh>
    <rPh sb="157" eb="159">
      <t>カクホ</t>
    </rPh>
    <rPh sb="160" eb="162">
      <t>ジュウブン</t>
    </rPh>
    <rPh sb="164" eb="165">
      <t>イ</t>
    </rPh>
    <rPh sb="168" eb="170">
      <t>ジョウキョウ</t>
    </rPh>
    <rPh sb="174" eb="176">
      <t>コンゴ</t>
    </rPh>
    <rPh sb="177" eb="179">
      <t>リョウキン</t>
    </rPh>
    <rPh sb="179" eb="181">
      <t>カイテイ</t>
    </rPh>
    <rPh sb="182" eb="183">
      <t>フク</t>
    </rPh>
    <rPh sb="185" eb="187">
      <t>サマザマ</t>
    </rPh>
    <rPh sb="188" eb="190">
      <t>ザイゲン</t>
    </rPh>
    <rPh sb="190" eb="192">
      <t>カクホ</t>
    </rPh>
    <rPh sb="192" eb="193">
      <t>サク</t>
    </rPh>
    <rPh sb="194" eb="196">
      <t>ケントウ</t>
    </rPh>
    <rPh sb="200" eb="202">
      <t>ヒツヨウ</t>
    </rPh>
    <phoneticPr fontId="4"/>
  </si>
  <si>
    <t>①有形固定資産減価償却率は50％を超えており、法定耐用年数に近い資産が多いことを示している。平成26年度以降に率が上昇したのは、会計基準の見直しによる影響である。
②管路経年化率は類似団体平均値を上回っており、法定耐用年数を超えた老朽管が多いことを示している。
③管路更新率は類似団体平均値を上回っているものの、将来に渡って安定供給していくためには、更なる更新率の向上が不可欠であり、法定耐用年数の40年を経過した管路等の計画的な更新が必要である。</t>
    <rPh sb="1" eb="3">
      <t>ユウケイ</t>
    </rPh>
    <rPh sb="3" eb="5">
      <t>コテイ</t>
    </rPh>
    <rPh sb="5" eb="7">
      <t>シサン</t>
    </rPh>
    <rPh sb="7" eb="9">
      <t>ゲンカ</t>
    </rPh>
    <rPh sb="9" eb="11">
      <t>ショウキャク</t>
    </rPh>
    <rPh sb="11" eb="12">
      <t>リツ</t>
    </rPh>
    <rPh sb="17" eb="18">
      <t>コ</t>
    </rPh>
    <rPh sb="23" eb="25">
      <t>ホウテイ</t>
    </rPh>
    <rPh sb="25" eb="27">
      <t>タイヨウ</t>
    </rPh>
    <rPh sb="27" eb="29">
      <t>ネンスウ</t>
    </rPh>
    <rPh sb="30" eb="31">
      <t>チカ</t>
    </rPh>
    <rPh sb="32" eb="34">
      <t>シサン</t>
    </rPh>
    <rPh sb="35" eb="36">
      <t>オオ</t>
    </rPh>
    <rPh sb="40" eb="41">
      <t>シメ</t>
    </rPh>
    <rPh sb="46" eb="48">
      <t>ヘイセイ</t>
    </rPh>
    <rPh sb="50" eb="52">
      <t>ネンド</t>
    </rPh>
    <rPh sb="52" eb="54">
      <t>イコウ</t>
    </rPh>
    <rPh sb="55" eb="56">
      <t>リツ</t>
    </rPh>
    <rPh sb="57" eb="59">
      <t>ジョウショウ</t>
    </rPh>
    <rPh sb="64" eb="66">
      <t>カイケイ</t>
    </rPh>
    <rPh sb="66" eb="68">
      <t>キジュン</t>
    </rPh>
    <rPh sb="69" eb="71">
      <t>ミナオ</t>
    </rPh>
    <rPh sb="75" eb="77">
      <t>エイキョウ</t>
    </rPh>
    <rPh sb="84" eb="86">
      <t>カンロ</t>
    </rPh>
    <rPh sb="86" eb="88">
      <t>ケイネン</t>
    </rPh>
    <rPh sb="88" eb="89">
      <t>カ</t>
    </rPh>
    <rPh sb="89" eb="90">
      <t>リツ</t>
    </rPh>
    <rPh sb="91" eb="93">
      <t>ルイジ</t>
    </rPh>
    <rPh sb="93" eb="95">
      <t>ダンタイ</t>
    </rPh>
    <rPh sb="95" eb="98">
      <t>ヘイキンチ</t>
    </rPh>
    <rPh sb="99" eb="101">
      <t>ウワマワ</t>
    </rPh>
    <rPh sb="106" eb="108">
      <t>ホウテイ</t>
    </rPh>
    <rPh sb="108" eb="110">
      <t>タイヨウ</t>
    </rPh>
    <rPh sb="110" eb="112">
      <t>ネンスウ</t>
    </rPh>
    <rPh sb="113" eb="114">
      <t>コ</t>
    </rPh>
    <rPh sb="116" eb="118">
      <t>ロウキュウ</t>
    </rPh>
    <rPh sb="118" eb="119">
      <t>カン</t>
    </rPh>
    <rPh sb="120" eb="121">
      <t>オオ</t>
    </rPh>
    <rPh sb="125" eb="126">
      <t>シメ</t>
    </rPh>
    <rPh sb="134" eb="136">
      <t>カンロ</t>
    </rPh>
    <rPh sb="136" eb="138">
      <t>コウシン</t>
    </rPh>
    <rPh sb="138" eb="139">
      <t>リツ</t>
    </rPh>
    <rPh sb="140" eb="142">
      <t>ルイジ</t>
    </rPh>
    <rPh sb="142" eb="144">
      <t>ダンタイ</t>
    </rPh>
    <rPh sb="144" eb="147">
      <t>ヘイキンチ</t>
    </rPh>
    <rPh sb="158" eb="160">
      <t>ショウライ</t>
    </rPh>
    <rPh sb="161" eb="162">
      <t>ワタ</t>
    </rPh>
    <rPh sb="164" eb="166">
      <t>アンテイ</t>
    </rPh>
    <rPh sb="166" eb="168">
      <t>キョウキュウ</t>
    </rPh>
    <rPh sb="177" eb="178">
      <t>サラ</t>
    </rPh>
    <rPh sb="182" eb="183">
      <t>リツ</t>
    </rPh>
    <rPh sb="184" eb="186">
      <t>コウジョウ</t>
    </rPh>
    <rPh sb="187" eb="190">
      <t>フカケツ</t>
    </rPh>
    <rPh sb="194" eb="196">
      <t>ホウテイ</t>
    </rPh>
    <rPh sb="196" eb="198">
      <t>タイヨウ</t>
    </rPh>
    <rPh sb="198" eb="200">
      <t>ネンスウ</t>
    </rPh>
    <rPh sb="203" eb="204">
      <t>トシ</t>
    </rPh>
    <rPh sb="205" eb="207">
      <t>ケイカ</t>
    </rPh>
    <rPh sb="209" eb="211">
      <t>カンロ</t>
    </rPh>
    <rPh sb="211" eb="212">
      <t>ナド</t>
    </rPh>
    <rPh sb="213" eb="216">
      <t>ケイカクテキ</t>
    </rPh>
    <rPh sb="217" eb="219">
      <t>コウシン</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</si>
</sst>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0.21</c:v>
                </c:pt>
                <c:pt idx="2">
                  <c:v>0.34</c:v>
                </c:pt>
                <c:pt idx="3">
                  <c:v>0.54</c:v>
                </c:pt>
                <c:pt idx="4">
                  <c:v>0.69</c:v>
                </c:pt>
              </c:numCache>
            </c:numRef>
          </c:val>
          <c:extLst xmlns:c16r2="http://schemas.microsoft.com/office/drawing/2015/06/chart">
            <c:ext xmlns:c16="http://schemas.microsoft.com/office/drawing/2014/chart" uri="{C3380CC4-5D6E-409C-BE32-E72D297353CC}">
              <c16:uniqueId val="{00000000-0BC8-4D3E-8402-B0A97A74D1C0}"/>
            </c:ext>
          </c:extLst>
        </c:ser>
        <c:dLbls>
          <c:showLegendKey val="0"/>
          <c:showVal val="0"/>
          <c:showCatName val="0"/>
          <c:showSerName val="0"/>
          <c:showPercent val="0"/>
          <c:showBubbleSize val="0"/>
        </c:dLbls>
        <c:gapWidth val="150"/>
        <c:axId val="121536408"/>
        <c:axId val="12153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0BC8-4D3E-8402-B0A97A74D1C0}"/>
            </c:ext>
          </c:extLst>
        </c:ser>
        <c:dLbls>
          <c:showLegendKey val="0"/>
          <c:showVal val="0"/>
          <c:showCatName val="0"/>
          <c:showSerName val="0"/>
          <c:showPercent val="0"/>
          <c:showBubbleSize val="0"/>
        </c:dLbls>
        <c:marker val="1"/>
        <c:smooth val="0"/>
        <c:axId val="121536408"/>
        <c:axId val="121531704"/>
      </c:lineChart>
      <c:dateAx>
        <c:axId val="121536408"/>
        <c:scaling>
          <c:orientation val="minMax"/>
        </c:scaling>
        <c:delete val="1"/>
        <c:axPos val="b"/>
        <c:numFmt formatCode="ge" sourceLinked="1"/>
        <c:majorTickMark val="none"/>
        <c:minorTickMark val="none"/>
        <c:tickLblPos val="none"/>
        <c:crossAx val="121531704"/>
        <c:crosses val="autoZero"/>
        <c:auto val="1"/>
        <c:lblOffset val="100"/>
        <c:baseTimeUnit val="years"/>
      </c:dateAx>
      <c:valAx>
        <c:axId val="1215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3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69.3</c:v>
                </c:pt>
                <c:pt idx="1">
                  <c:v>68.36</c:v>
                </c:pt>
                <c:pt idx="2">
                  <c:v>67.94</c:v>
                </c:pt>
                <c:pt idx="3">
                  <c:v>67.64</c:v>
                </c:pt>
                <c:pt idx="4">
                  <c:v>67.14</c:v>
                </c:pt>
              </c:numCache>
            </c:numRef>
          </c:val>
          <c:extLst xmlns:c16r2="http://schemas.microsoft.com/office/drawing/2015/06/chart">
            <c:ext xmlns:c16="http://schemas.microsoft.com/office/drawing/2014/chart" uri="{C3380CC4-5D6E-409C-BE32-E72D297353CC}">
              <c16:uniqueId val="{00000000-803D-4123-ADE2-7C8DD975CC09}"/>
            </c:ext>
          </c:extLst>
        </c:ser>
        <c:dLbls>
          <c:showLegendKey val="0"/>
          <c:showVal val="0"/>
          <c:showCatName val="0"/>
          <c:showSerName val="0"/>
          <c:showPercent val="0"/>
          <c:showBubbleSize val="0"/>
        </c:dLbls>
        <c:gapWidth val="150"/>
        <c:axId val="341946912"/>
        <c:axId val="3419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803D-4123-ADE2-7C8DD975CC09}"/>
            </c:ext>
          </c:extLst>
        </c:ser>
        <c:dLbls>
          <c:showLegendKey val="0"/>
          <c:showVal val="0"/>
          <c:showCatName val="0"/>
          <c:showSerName val="0"/>
          <c:showPercent val="0"/>
          <c:showBubbleSize val="0"/>
        </c:dLbls>
        <c:marker val="1"/>
        <c:smooth val="0"/>
        <c:axId val="341946912"/>
        <c:axId val="341943776"/>
      </c:lineChart>
      <c:dateAx>
        <c:axId val="341946912"/>
        <c:scaling>
          <c:orientation val="minMax"/>
        </c:scaling>
        <c:delete val="1"/>
        <c:axPos val="b"/>
        <c:numFmt formatCode="ge" sourceLinked="1"/>
        <c:majorTickMark val="none"/>
        <c:minorTickMark val="none"/>
        <c:tickLblPos val="none"/>
        <c:crossAx val="341943776"/>
        <c:crosses val="autoZero"/>
        <c:auto val="1"/>
        <c:lblOffset val="100"/>
        <c:baseTimeUnit val="years"/>
      </c:dateAx>
      <c:valAx>
        <c:axId val="3419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91.69</c:v>
                </c:pt>
                <c:pt idx="1">
                  <c:v>91.54</c:v>
                </c:pt>
                <c:pt idx="2">
                  <c:v>91.93</c:v>
                </c:pt>
                <c:pt idx="3">
                  <c:v>91.81</c:v>
                </c:pt>
                <c:pt idx="4">
                  <c:v>92.61</c:v>
                </c:pt>
              </c:numCache>
            </c:numRef>
          </c:val>
          <c:extLst xmlns:c16r2="http://schemas.microsoft.com/office/drawing/2015/06/chart">
            <c:ext xmlns:c16="http://schemas.microsoft.com/office/drawing/2014/chart" uri="{C3380CC4-5D6E-409C-BE32-E72D297353CC}">
              <c16:uniqueId val="{00000000-FD92-43FB-AA33-2A76D1249B72}"/>
            </c:ext>
          </c:extLst>
        </c:ser>
        <c:dLbls>
          <c:showLegendKey val="0"/>
          <c:showVal val="0"/>
          <c:showCatName val="0"/>
          <c:showSerName val="0"/>
          <c:showPercent val="0"/>
          <c:showBubbleSize val="0"/>
        </c:dLbls>
        <c:gapWidth val="150"/>
        <c:axId val="341942600"/>
        <c:axId val="34194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FD92-43FB-AA33-2A76D1249B72}"/>
            </c:ext>
          </c:extLst>
        </c:ser>
        <c:dLbls>
          <c:showLegendKey val="0"/>
          <c:showVal val="0"/>
          <c:showCatName val="0"/>
          <c:showSerName val="0"/>
          <c:showPercent val="0"/>
          <c:showBubbleSize val="0"/>
        </c:dLbls>
        <c:marker val="1"/>
        <c:smooth val="0"/>
        <c:axId val="341942600"/>
        <c:axId val="341943384"/>
      </c:lineChart>
      <c:dateAx>
        <c:axId val="341942600"/>
        <c:scaling>
          <c:orientation val="minMax"/>
        </c:scaling>
        <c:delete val="1"/>
        <c:axPos val="b"/>
        <c:numFmt formatCode="ge" sourceLinked="1"/>
        <c:majorTickMark val="none"/>
        <c:minorTickMark val="none"/>
        <c:tickLblPos val="none"/>
        <c:crossAx val="341943384"/>
        <c:crosses val="autoZero"/>
        <c:auto val="1"/>
        <c:lblOffset val="100"/>
        <c:baseTimeUnit val="years"/>
      </c:dateAx>
      <c:valAx>
        <c:axId val="3419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105.31</c:v>
                </c:pt>
                <c:pt idx="1">
                  <c:v>113.25</c:v>
                </c:pt>
                <c:pt idx="2">
                  <c:v>111.75</c:v>
                </c:pt>
                <c:pt idx="3">
                  <c:v>109.76</c:v>
                </c:pt>
                <c:pt idx="4">
                  <c:v>107.87</c:v>
                </c:pt>
              </c:numCache>
            </c:numRef>
          </c:val>
          <c:extLst xmlns:c16r2="http://schemas.microsoft.com/office/drawing/2015/06/chart">
            <c:ext xmlns:c16="http://schemas.microsoft.com/office/drawing/2014/chart" uri="{C3380CC4-5D6E-409C-BE32-E72D297353CC}">
              <c16:uniqueId val="{00000000-E9A7-4A4C-8AC9-8306492E40D4}"/>
            </c:ext>
          </c:extLst>
        </c:ser>
        <c:dLbls>
          <c:showLegendKey val="0"/>
          <c:showVal val="0"/>
          <c:showCatName val="0"/>
          <c:showSerName val="0"/>
          <c:showPercent val="0"/>
          <c:showBubbleSize val="0"/>
        </c:dLbls>
        <c:gapWidth val="150"/>
        <c:axId val="121532096"/>
        <c:axId val="12153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E9A7-4A4C-8AC9-8306492E40D4}"/>
            </c:ext>
          </c:extLst>
        </c:ser>
        <c:dLbls>
          <c:showLegendKey val="0"/>
          <c:showVal val="0"/>
          <c:showCatName val="0"/>
          <c:showSerName val="0"/>
          <c:showPercent val="0"/>
          <c:showBubbleSize val="0"/>
        </c:dLbls>
        <c:marker val="1"/>
        <c:smooth val="0"/>
        <c:axId val="121532096"/>
        <c:axId val="121534840"/>
      </c:lineChart>
      <c:dateAx>
        <c:axId val="121532096"/>
        <c:scaling>
          <c:orientation val="minMax"/>
        </c:scaling>
        <c:delete val="1"/>
        <c:axPos val="b"/>
        <c:numFmt formatCode="ge" sourceLinked="1"/>
        <c:majorTickMark val="none"/>
        <c:minorTickMark val="none"/>
        <c:tickLblPos val="none"/>
        <c:crossAx val="121534840"/>
        <c:crosses val="autoZero"/>
        <c:auto val="1"/>
        <c:lblOffset val="100"/>
        <c:baseTimeUnit val="years"/>
      </c:dateAx>
      <c:valAx>
        <c:axId val="12153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c:v>
                </c:pt>
                <c:pt idx="1">
                  <c:v>51.24</c:v>
                </c:pt>
                <c:pt idx="2">
                  <c:v>52.32</c:v>
                </c:pt>
                <c:pt idx="3">
                  <c:v>52.09</c:v>
                </c:pt>
                <c:pt idx="4">
                  <c:v>52.82</c:v>
                </c:pt>
              </c:numCache>
            </c:numRef>
          </c:val>
          <c:extLst xmlns:c16r2="http://schemas.microsoft.com/office/drawing/2015/06/chart">
            <c:ext xmlns:c16="http://schemas.microsoft.com/office/drawing/2014/chart" uri="{C3380CC4-5D6E-409C-BE32-E72D297353CC}">
              <c16:uniqueId val="{00000000-6FCE-4901-8D6B-B84FCA46A85C}"/>
            </c:ext>
          </c:extLst>
        </c:ser>
        <c:dLbls>
          <c:showLegendKey val="0"/>
          <c:showVal val="0"/>
          <c:showCatName val="0"/>
          <c:showSerName val="0"/>
          <c:showPercent val="0"/>
          <c:showBubbleSize val="0"/>
        </c:dLbls>
        <c:gapWidth val="150"/>
        <c:axId val="341741888"/>
        <c:axId val="34173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6FCE-4901-8D6B-B84FCA46A85C}"/>
            </c:ext>
          </c:extLst>
        </c:ser>
        <c:dLbls>
          <c:showLegendKey val="0"/>
          <c:showVal val="0"/>
          <c:showCatName val="0"/>
          <c:showSerName val="0"/>
          <c:showPercent val="0"/>
          <c:showBubbleSize val="0"/>
        </c:dLbls>
        <c:marker val="1"/>
        <c:smooth val="0"/>
        <c:axId val="341741888"/>
        <c:axId val="341739928"/>
      </c:lineChart>
      <c:dateAx>
        <c:axId val="341741888"/>
        <c:scaling>
          <c:orientation val="minMax"/>
        </c:scaling>
        <c:delete val="1"/>
        <c:axPos val="b"/>
        <c:numFmt formatCode="ge" sourceLinked="1"/>
        <c:majorTickMark val="none"/>
        <c:minorTickMark val="none"/>
        <c:tickLblPos val="none"/>
        <c:crossAx val="341739928"/>
        <c:crosses val="autoZero"/>
        <c:auto val="1"/>
        <c:lblOffset val="100"/>
        <c:baseTimeUnit val="years"/>
      </c:dateAx>
      <c:valAx>
        <c:axId val="34173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13.36</c:v>
                </c:pt>
                <c:pt idx="1">
                  <c:v>14.71</c:v>
                </c:pt>
                <c:pt idx="2">
                  <c:v>15.76</c:v>
                </c:pt>
                <c:pt idx="3">
                  <c:v>20</c:v>
                </c:pt>
                <c:pt idx="4">
                  <c:v>25.05</c:v>
                </c:pt>
              </c:numCache>
            </c:numRef>
          </c:val>
          <c:extLst xmlns:c16r2="http://schemas.microsoft.com/office/drawing/2015/06/chart">
            <c:ext xmlns:c16="http://schemas.microsoft.com/office/drawing/2014/chart" uri="{C3380CC4-5D6E-409C-BE32-E72D297353CC}">
              <c16:uniqueId val="{00000000-47D6-484F-B27F-092A13696C50}"/>
            </c:ext>
          </c:extLst>
        </c:ser>
        <c:dLbls>
          <c:showLegendKey val="0"/>
          <c:showVal val="0"/>
          <c:showCatName val="0"/>
          <c:showSerName val="0"/>
          <c:showPercent val="0"/>
          <c:showBubbleSize val="0"/>
        </c:dLbls>
        <c:gapWidth val="150"/>
        <c:axId val="341737968"/>
        <c:axId val="34173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47D6-484F-B27F-092A13696C50}"/>
            </c:ext>
          </c:extLst>
        </c:ser>
        <c:dLbls>
          <c:showLegendKey val="0"/>
          <c:showVal val="0"/>
          <c:showCatName val="0"/>
          <c:showSerName val="0"/>
          <c:showPercent val="0"/>
          <c:showBubbleSize val="0"/>
        </c:dLbls>
        <c:marker val="1"/>
        <c:smooth val="0"/>
        <c:axId val="341737968"/>
        <c:axId val="341736792"/>
      </c:lineChart>
      <c:dateAx>
        <c:axId val="341737968"/>
        <c:scaling>
          <c:orientation val="minMax"/>
        </c:scaling>
        <c:delete val="1"/>
        <c:axPos val="b"/>
        <c:numFmt formatCode="ge" sourceLinked="1"/>
        <c:majorTickMark val="none"/>
        <c:minorTickMark val="none"/>
        <c:tickLblPos val="none"/>
        <c:crossAx val="341736792"/>
        <c:crosses val="autoZero"/>
        <c:auto val="1"/>
        <c:lblOffset val="100"/>
        <c:baseTimeUnit val="years"/>
      </c:dateAx>
      <c:valAx>
        <c:axId val="3417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3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AF-44D2-AEB4-273077F7B2FD}"/>
            </c:ext>
          </c:extLst>
        </c:ser>
        <c:dLbls>
          <c:showLegendKey val="0"/>
          <c:showVal val="0"/>
          <c:showCatName val="0"/>
          <c:showSerName val="0"/>
          <c:showPercent val="0"/>
          <c:showBubbleSize val="0"/>
        </c:dLbls>
        <c:gapWidth val="150"/>
        <c:axId val="341738752"/>
        <c:axId val="3417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CAF-44D2-AEB4-273077F7B2FD}"/>
            </c:ext>
          </c:extLst>
        </c:ser>
        <c:dLbls>
          <c:showLegendKey val="0"/>
          <c:showVal val="0"/>
          <c:showCatName val="0"/>
          <c:showSerName val="0"/>
          <c:showPercent val="0"/>
          <c:showBubbleSize val="0"/>
        </c:dLbls>
        <c:marker val="1"/>
        <c:smooth val="0"/>
        <c:axId val="341738752"/>
        <c:axId val="341741104"/>
      </c:lineChart>
      <c:dateAx>
        <c:axId val="341738752"/>
        <c:scaling>
          <c:orientation val="minMax"/>
        </c:scaling>
        <c:delete val="1"/>
        <c:axPos val="b"/>
        <c:numFmt formatCode="ge" sourceLinked="1"/>
        <c:majorTickMark val="none"/>
        <c:minorTickMark val="none"/>
        <c:tickLblPos val="none"/>
        <c:crossAx val="341741104"/>
        <c:crosses val="autoZero"/>
        <c:auto val="1"/>
        <c:lblOffset val="100"/>
        <c:baseTimeUnit val="years"/>
      </c:dateAx>
      <c:valAx>
        <c:axId val="34174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7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754.2</c:v>
                </c:pt>
                <c:pt idx="1">
                  <c:v>464.48</c:v>
                </c:pt>
                <c:pt idx="2">
                  <c:v>548.67999999999995</c:v>
                </c:pt>
                <c:pt idx="3">
                  <c:v>443.84</c:v>
                </c:pt>
                <c:pt idx="4">
                  <c:v>322.08</c:v>
                </c:pt>
              </c:numCache>
            </c:numRef>
          </c:val>
          <c:extLst xmlns:c16r2="http://schemas.microsoft.com/office/drawing/2015/06/chart">
            <c:ext xmlns:c16="http://schemas.microsoft.com/office/drawing/2014/chart" uri="{C3380CC4-5D6E-409C-BE32-E72D297353CC}">
              <c16:uniqueId val="{00000000-78FE-4C30-B5CA-A6C5CCBD8707}"/>
            </c:ext>
          </c:extLst>
        </c:ser>
        <c:dLbls>
          <c:showLegendKey val="0"/>
          <c:showVal val="0"/>
          <c:showCatName val="0"/>
          <c:showSerName val="0"/>
          <c:showPercent val="0"/>
          <c:showBubbleSize val="0"/>
        </c:dLbls>
        <c:gapWidth val="150"/>
        <c:axId val="341743456"/>
        <c:axId val="34173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78FE-4C30-B5CA-A6C5CCBD8707}"/>
            </c:ext>
          </c:extLst>
        </c:ser>
        <c:dLbls>
          <c:showLegendKey val="0"/>
          <c:showVal val="0"/>
          <c:showCatName val="0"/>
          <c:showSerName val="0"/>
          <c:showPercent val="0"/>
          <c:showBubbleSize val="0"/>
        </c:dLbls>
        <c:marker val="1"/>
        <c:smooth val="0"/>
        <c:axId val="341743456"/>
        <c:axId val="341736008"/>
      </c:lineChart>
      <c:dateAx>
        <c:axId val="341743456"/>
        <c:scaling>
          <c:orientation val="minMax"/>
        </c:scaling>
        <c:delete val="1"/>
        <c:axPos val="b"/>
        <c:numFmt formatCode="ge" sourceLinked="1"/>
        <c:majorTickMark val="none"/>
        <c:minorTickMark val="none"/>
        <c:tickLblPos val="none"/>
        <c:crossAx val="341736008"/>
        <c:crosses val="autoZero"/>
        <c:auto val="1"/>
        <c:lblOffset val="100"/>
        <c:baseTimeUnit val="years"/>
      </c:dateAx>
      <c:valAx>
        <c:axId val="341736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7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177.9</c:v>
                </c:pt>
                <c:pt idx="1">
                  <c:v>177.41</c:v>
                </c:pt>
                <c:pt idx="2">
                  <c:v>177.2</c:v>
                </c:pt>
                <c:pt idx="3">
                  <c:v>186.73</c:v>
                </c:pt>
                <c:pt idx="4">
                  <c:v>181.74</c:v>
                </c:pt>
              </c:numCache>
            </c:numRef>
          </c:val>
          <c:extLst xmlns:c16r2="http://schemas.microsoft.com/office/drawing/2015/06/chart">
            <c:ext xmlns:c16="http://schemas.microsoft.com/office/drawing/2014/chart" uri="{C3380CC4-5D6E-409C-BE32-E72D297353CC}">
              <c16:uniqueId val="{00000000-2B3B-4B33-AB8E-90E96A0BD41B}"/>
            </c:ext>
          </c:extLst>
        </c:ser>
        <c:dLbls>
          <c:showLegendKey val="0"/>
          <c:showVal val="0"/>
          <c:showCatName val="0"/>
          <c:showSerName val="0"/>
          <c:showPercent val="0"/>
          <c:showBubbleSize val="0"/>
        </c:dLbls>
        <c:gapWidth val="150"/>
        <c:axId val="341942992"/>
        <c:axId val="3419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2B3B-4B33-AB8E-90E96A0BD41B}"/>
            </c:ext>
          </c:extLst>
        </c:ser>
        <c:dLbls>
          <c:showLegendKey val="0"/>
          <c:showVal val="0"/>
          <c:showCatName val="0"/>
          <c:showSerName val="0"/>
          <c:showPercent val="0"/>
          <c:showBubbleSize val="0"/>
        </c:dLbls>
        <c:marker val="1"/>
        <c:smooth val="0"/>
        <c:axId val="341942992"/>
        <c:axId val="341946128"/>
      </c:lineChart>
      <c:dateAx>
        <c:axId val="341942992"/>
        <c:scaling>
          <c:orientation val="minMax"/>
        </c:scaling>
        <c:delete val="1"/>
        <c:axPos val="b"/>
        <c:numFmt formatCode="ge" sourceLinked="1"/>
        <c:majorTickMark val="none"/>
        <c:minorTickMark val="none"/>
        <c:tickLblPos val="none"/>
        <c:crossAx val="341946128"/>
        <c:crosses val="autoZero"/>
        <c:auto val="1"/>
        <c:lblOffset val="100"/>
        <c:baseTimeUnit val="years"/>
      </c:dateAx>
      <c:valAx>
        <c:axId val="34194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9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101.63</c:v>
                </c:pt>
                <c:pt idx="1">
                  <c:v>110.73</c:v>
                </c:pt>
                <c:pt idx="2">
                  <c:v>109.31</c:v>
                </c:pt>
                <c:pt idx="3">
                  <c:v>107.25</c:v>
                </c:pt>
                <c:pt idx="4">
                  <c:v>105.13</c:v>
                </c:pt>
              </c:numCache>
            </c:numRef>
          </c:val>
          <c:extLst xmlns:c16r2="http://schemas.microsoft.com/office/drawing/2015/06/chart">
            <c:ext xmlns:c16="http://schemas.microsoft.com/office/drawing/2014/chart" uri="{C3380CC4-5D6E-409C-BE32-E72D297353CC}">
              <c16:uniqueId val="{00000000-FF38-4666-8FEB-225D43A12BB5}"/>
            </c:ext>
          </c:extLst>
        </c:ser>
        <c:dLbls>
          <c:showLegendKey val="0"/>
          <c:showVal val="0"/>
          <c:showCatName val="0"/>
          <c:showSerName val="0"/>
          <c:showPercent val="0"/>
          <c:showBubbleSize val="0"/>
        </c:dLbls>
        <c:gapWidth val="150"/>
        <c:axId val="341949656"/>
        <c:axId val="34194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FF38-4666-8FEB-225D43A12BB5}"/>
            </c:ext>
          </c:extLst>
        </c:ser>
        <c:dLbls>
          <c:showLegendKey val="0"/>
          <c:showVal val="0"/>
          <c:showCatName val="0"/>
          <c:showSerName val="0"/>
          <c:showPercent val="0"/>
          <c:showBubbleSize val="0"/>
        </c:dLbls>
        <c:marker val="1"/>
        <c:smooth val="0"/>
        <c:axId val="341949656"/>
        <c:axId val="341949264"/>
      </c:lineChart>
      <c:dateAx>
        <c:axId val="341949656"/>
        <c:scaling>
          <c:orientation val="minMax"/>
        </c:scaling>
        <c:delete val="1"/>
        <c:axPos val="b"/>
        <c:numFmt formatCode="ge" sourceLinked="1"/>
        <c:majorTickMark val="none"/>
        <c:minorTickMark val="none"/>
        <c:tickLblPos val="none"/>
        <c:crossAx val="341949264"/>
        <c:crosses val="autoZero"/>
        <c:auto val="1"/>
        <c:lblOffset val="100"/>
        <c:baseTimeUnit val="years"/>
      </c:dateAx>
      <c:valAx>
        <c:axId val="34194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151.43</c:v>
                </c:pt>
                <c:pt idx="1">
                  <c:v>138.44999999999999</c:v>
                </c:pt>
                <c:pt idx="2">
                  <c:v>140.44</c:v>
                </c:pt>
                <c:pt idx="3">
                  <c:v>142.9</c:v>
                </c:pt>
                <c:pt idx="4">
                  <c:v>146.41999999999999</c:v>
                </c:pt>
              </c:numCache>
            </c:numRef>
          </c:val>
          <c:extLst xmlns:c16r2="http://schemas.microsoft.com/office/drawing/2015/06/chart">
            <c:ext xmlns:c16="http://schemas.microsoft.com/office/drawing/2014/chart" uri="{C3380CC4-5D6E-409C-BE32-E72D297353CC}">
              <c16:uniqueId val="{00000000-B4EA-4DAD-BB11-DA7FB6B5951D}"/>
            </c:ext>
          </c:extLst>
        </c:ser>
        <c:dLbls>
          <c:showLegendKey val="0"/>
          <c:showVal val="0"/>
          <c:showCatName val="0"/>
          <c:showSerName val="0"/>
          <c:showPercent val="0"/>
          <c:showBubbleSize val="0"/>
        </c:dLbls>
        <c:gapWidth val="150"/>
        <c:axId val="341946520"/>
        <c:axId val="3419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B4EA-4DAD-BB11-DA7FB6B5951D}"/>
            </c:ext>
          </c:extLst>
        </c:ser>
        <c:dLbls>
          <c:showLegendKey val="0"/>
          <c:showVal val="0"/>
          <c:showCatName val="0"/>
          <c:showSerName val="0"/>
          <c:showPercent val="0"/>
          <c:showBubbleSize val="0"/>
        </c:dLbls>
        <c:marker val="1"/>
        <c:smooth val="0"/>
        <c:axId val="341946520"/>
        <c:axId val="341948480"/>
      </c:lineChart>
      <c:dateAx>
        <c:axId val="341946520"/>
        <c:scaling>
          <c:orientation val="minMax"/>
        </c:scaling>
        <c:delete val="1"/>
        <c:axPos val="b"/>
        <c:numFmt formatCode="ge" sourceLinked="1"/>
        <c:majorTickMark val="none"/>
        <c:minorTickMark val="none"/>
        <c:tickLblPos val="none"/>
        <c:crossAx val="341948480"/>
        <c:crosses val="autoZero"/>
        <c:auto val="1"/>
        <c:lblOffset val="100"/>
        <c:baseTimeUnit val="years"/>
      </c:dateAx>
      <c:valAx>
        <c:axId val="3419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4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春日部市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その他</v>
      </c>
      <c r="AE8" s="58"/>
      <c r="AF8" s="58"/>
      <c r="AG8" s="58"/>
      <c r="AH8" s="58"/>
      <c r="AI8" s="58"/>
      <c r="AJ8" s="58"/>
      <c r="AK8" s="4"/>
      <c r="AL8" s="59">
        <f>データ!$R$6</f>
        <v>235716</v>
      </c>
      <c r="AM8" s="59"/>
      <c r="AN8" s="59"/>
      <c r="AO8" s="59"/>
      <c r="AP8" s="59"/>
      <c r="AQ8" s="59"/>
      <c r="AR8" s="59"/>
      <c r="AS8" s="59"/>
      <c r="AT8" s="50">
        <f>データ!$S$6</f>
        <v>66</v>
      </c>
      <c r="AU8" s="51"/>
      <c r="AV8" s="51"/>
      <c r="AW8" s="51"/>
      <c r="AX8" s="51"/>
      <c r="AY8" s="51"/>
      <c r="AZ8" s="51"/>
      <c r="BA8" s="51"/>
      <c r="BB8" s="52">
        <f>データ!$T$6</f>
        <v>3571.45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68.63</v>
      </c>
      <c r="J10" s="51"/>
      <c r="K10" s="51"/>
      <c r="L10" s="51"/>
      <c r="M10" s="51"/>
      <c r="N10" s="51"/>
      <c r="O10" s="62"/>
      <c r="P10" s="52">
        <f>データ!$P$6</f>
        <v>99.97</v>
      </c>
      <c r="Q10" s="52"/>
      <c r="R10" s="52"/>
      <c r="S10" s="52"/>
      <c r="T10" s="52"/>
      <c r="U10" s="52"/>
      <c r="V10" s="52"/>
      <c r="W10" s="59">
        <f>データ!$Q$6</f>
        <v>2635</v>
      </c>
      <c r="X10" s="59"/>
      <c r="Y10" s="59"/>
      <c r="Z10" s="59"/>
      <c r="AA10" s="59"/>
      <c r="AB10" s="59"/>
      <c r="AC10" s="59"/>
      <c r="AD10" s="2"/>
      <c r="AE10" s="2"/>
      <c r="AF10" s="2"/>
      <c r="AG10" s="2"/>
      <c r="AH10" s="4"/>
      <c r="AI10" s="4"/>
      <c r="AJ10" s="4"/>
      <c r="AK10" s="4"/>
      <c r="AL10" s="59">
        <f>データ!$U$6</f>
        <v>235298</v>
      </c>
      <c r="AM10" s="59"/>
      <c r="AN10" s="59"/>
      <c r="AO10" s="59"/>
      <c r="AP10" s="59"/>
      <c r="AQ10" s="59"/>
      <c r="AR10" s="59"/>
      <c r="AS10" s="59"/>
      <c r="AT10" s="50">
        <f>データ!$V$6</f>
        <v>66</v>
      </c>
      <c r="AU10" s="51"/>
      <c r="AV10" s="51"/>
      <c r="AW10" s="51"/>
      <c r="AX10" s="51"/>
      <c r="AY10" s="51"/>
      <c r="AZ10" s="51"/>
      <c r="BA10" s="51"/>
      <c r="BB10" s="52">
        <f>データ!$W$6</f>
        <v>3565.12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hP/qp+CdR+a7aAQoHS9LA63DAtckzzSywfJJ7HV8Eum8siLH4t3tu3i1ven942HeL14dcKW9pYDJvtVZhByFQ==" saltValue="YzQ8L9k5IgkFhDMRkqlJL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112143</v>
      </c>
      <c r="D6" s="33">
        <f t="shared" si="3"/>
        <v>46</v>
      </c>
      <c r="E6" s="33">
        <f t="shared" si="3"/>
        <v>1</v>
      </c>
      <c r="F6" s="33">
        <f t="shared" si="3"/>
        <v>0</v>
      </c>
      <c r="G6" s="33">
        <f t="shared" si="3"/>
        <v>1</v>
      </c>
      <c r="H6" s="33" t="str">
        <f t="shared" si="3"/>
        <v>埼玉県　春日部市</v>
      </c>
      <c r="I6" s="33" t="str">
        <f t="shared" si="3"/>
        <v>法適用</v>
      </c>
      <c r="J6" s="33" t="str">
        <f t="shared" si="3"/>
        <v>水道事業</v>
      </c>
      <c r="K6" s="33" t="str">
        <f t="shared" si="3"/>
        <v>末端給水事業</v>
      </c>
      <c r="L6" s="33" t="str">
        <f t="shared" si="3"/>
        <v>A2</v>
      </c>
      <c r="M6" s="33" t="str">
        <f t="shared" si="3"/>
        <v>その他</v>
      </c>
      <c r="N6" s="34" t="str">
        <f t="shared" si="3"/>
        <v>-</v>
      </c>
      <c r="O6" s="34">
        <f t="shared" si="3"/>
        <v>68.63</v>
      </c>
      <c r="P6" s="34">
        <f t="shared" si="3"/>
        <v>99.97</v>
      </c>
      <c r="Q6" s="34">
        <f t="shared" si="3"/>
        <v>2635</v>
      </c>
      <c r="R6" s="34">
        <f t="shared" si="3"/>
        <v>235716</v>
      </c>
      <c r="S6" s="34">
        <f t="shared" si="3"/>
        <v>66</v>
      </c>
      <c r="T6" s="34">
        <f t="shared" si="3"/>
        <v>3571.45</v>
      </c>
      <c r="U6" s="34">
        <f t="shared" si="3"/>
        <v>235298</v>
      </c>
      <c r="V6" s="34">
        <f t="shared" si="3"/>
        <v>66</v>
      </c>
      <c r="W6" s="34">
        <f t="shared" si="3"/>
        <v>3565.12</v>
      </c>
      <c r="X6" s="35">
        <f>IF(X7="",NA(),X7)</f>
        <v>105.31</v>
      </c>
      <c r="Y6" s="35">
        <f t="shared" ref="Y6:AG6" si="4">IF(Y7="",NA(),Y7)</f>
        <v>113.25</v>
      </c>
      <c r="Z6" s="35">
        <f t="shared" si="4"/>
        <v>111.75</v>
      </c>
      <c r="AA6" s="35">
        <f t="shared" si="4"/>
        <v>109.76</v>
      </c>
      <c r="AB6" s="35">
        <f t="shared" si="4"/>
        <v>107.87</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754.2</v>
      </c>
      <c r="AU6" s="35">
        <f t="shared" ref="AU6:BC6" si="6">IF(AU7="",NA(),AU7)</f>
        <v>464.48</v>
      </c>
      <c r="AV6" s="35">
        <f t="shared" si="6"/>
        <v>548.67999999999995</v>
      </c>
      <c r="AW6" s="35">
        <f t="shared" si="6"/>
        <v>443.84</v>
      </c>
      <c r="AX6" s="35">
        <f t="shared" si="6"/>
        <v>322.08</v>
      </c>
      <c r="AY6" s="35">
        <f t="shared" si="6"/>
        <v>628.34</v>
      </c>
      <c r="AZ6" s="35">
        <f t="shared" si="6"/>
        <v>289.8</v>
      </c>
      <c r="BA6" s="35">
        <f t="shared" si="6"/>
        <v>299.44</v>
      </c>
      <c r="BB6" s="35">
        <f t="shared" si="6"/>
        <v>311.99</v>
      </c>
      <c r="BC6" s="35">
        <f t="shared" si="6"/>
        <v>307.83</v>
      </c>
      <c r="BD6" s="34" t="str">
        <f>IF(BD7="","",IF(BD7="-","【-】","【"&amp;SUBSTITUTE(TEXT(BD7,"#,##0.00"),"-","△")&amp;"】"))</f>
        <v>【264.34】</v>
      </c>
      <c r="BE6" s="35">
        <f>IF(BE7="",NA(),BE7)</f>
        <v>177.9</v>
      </c>
      <c r="BF6" s="35">
        <f t="shared" ref="BF6:BN6" si="7">IF(BF7="",NA(),BF7)</f>
        <v>177.41</v>
      </c>
      <c r="BG6" s="35">
        <f t="shared" si="7"/>
        <v>177.2</v>
      </c>
      <c r="BH6" s="35">
        <f t="shared" si="7"/>
        <v>186.73</v>
      </c>
      <c r="BI6" s="35">
        <f t="shared" si="7"/>
        <v>181.74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101.63</v>
      </c>
      <c r="BQ6" s="35">
        <f t="shared" ref="BQ6:BY6" si="8">IF(BQ7="",NA(),BQ7)</f>
        <v>110.73</v>
      </c>
      <c r="BR6" s="35">
        <f t="shared" si="8"/>
        <v>109.31</v>
      </c>
      <c r="BS6" s="35">
        <f t="shared" si="8"/>
        <v>107.25</v>
      </c>
      <c r="BT6" s="35">
        <f t="shared" si="8"/>
        <v>105.13</v>
      </c>
      <c r="BU6" s="35">
        <f t="shared" si="8"/>
        <v>99.89</v>
      </c>
      <c r="BV6" s="35">
        <f t="shared" si="8"/>
        <v>107.05</v>
      </c>
      <c r="BW6" s="35">
        <f t="shared" si="8"/>
        <v>106.4</v>
      </c>
      <c r="BX6" s="35">
        <f t="shared" si="8"/>
        <v>107.61</v>
      </c>
      <c r="BY6" s="35">
        <f t="shared" si="8"/>
        <v>106.02</v>
      </c>
      <c r="BZ6" s="34" t="str">
        <f>IF(BZ7="","",IF(BZ7="-","【-】","【"&amp;SUBSTITUTE(TEXT(BZ7,"#,##0.00"),"-","△")&amp;"】"))</f>
        <v>【104.36】</v>
      </c>
      <c r="CA6" s="35">
        <f>IF(CA7="",NA(),CA7)</f>
        <v>151.43</v>
      </c>
      <c r="CB6" s="35">
        <f t="shared" ref="CB6:CJ6" si="9">IF(CB7="",NA(),CB7)</f>
        <v>138.44999999999999</v>
      </c>
      <c r="CC6" s="35">
        <f t="shared" si="9"/>
        <v>140.44</v>
      </c>
      <c r="CD6" s="35">
        <f t="shared" si="9"/>
        <v>142.9</v>
      </c>
      <c r="CE6" s="35">
        <f t="shared" si="9"/>
        <v>146.41999999999999</v>
      </c>
      <c r="CF6" s="35">
        <f t="shared" si="9"/>
        <v>165.34</v>
      </c>
      <c r="CG6" s="35">
        <f t="shared" si="9"/>
        <v>155.09</v>
      </c>
      <c r="CH6" s="35">
        <f t="shared" si="9"/>
        <v>156.29</v>
      </c>
      <c r="CI6" s="35">
        <f t="shared" si="9"/>
        <v>155.69</v>
      </c>
      <c r="CJ6" s="35">
        <f t="shared" si="9"/>
        <v>158.6</v>
      </c>
      <c r="CK6" s="34" t="str">
        <f>IF(CK7="","",IF(CK7="-","【-】","【"&amp;SUBSTITUTE(TEXT(CK7,"#,##0.00"),"-","△")&amp;"】"))</f>
        <v>【165.71】</v>
      </c>
      <c r="CL6" s="35">
        <f>IF(CL7="",NA(),CL7)</f>
        <v>69.3</v>
      </c>
      <c r="CM6" s="35">
        <f t="shared" ref="CM6:CU6" si="10">IF(CM7="",NA(),CM7)</f>
        <v>68.36</v>
      </c>
      <c r="CN6" s="35">
        <f t="shared" si="10"/>
        <v>67.94</v>
      </c>
      <c r="CO6" s="35">
        <f t="shared" si="10"/>
        <v>67.64</v>
      </c>
      <c r="CP6" s="35">
        <f t="shared" si="10"/>
        <v>67.14</v>
      </c>
      <c r="CQ6" s="35">
        <f t="shared" si="10"/>
        <v>62.15</v>
      </c>
      <c r="CR6" s="35">
        <f t="shared" si="10"/>
        <v>61.61</v>
      </c>
      <c r="CS6" s="35">
        <f t="shared" si="10"/>
        <v>62.34</v>
      </c>
      <c r="CT6" s="35">
        <f t="shared" si="10"/>
        <v>62.46</v>
      </c>
      <c r="CU6" s="35">
        <f t="shared" si="10"/>
        <v>62.88</v>
      </c>
      <c r="CV6" s="34" t="str">
        <f>IF(CV7="","",IF(CV7="-","【-】","【"&amp;SUBSTITUTE(TEXT(CV7,"#,##0.00"),"-","△")&amp;"】"))</f>
        <v>【60.41】</v>
      </c>
      <c r="CW6" s="35">
        <f>IF(CW7="",NA(),CW7)</f>
        <v>91.69</v>
      </c>
      <c r="CX6" s="35">
        <f t="shared" ref="CX6:DF6" si="11">IF(CX7="",NA(),CX7)</f>
        <v>91.54</v>
      </c>
      <c r="CY6" s="35">
        <f t="shared" si="11"/>
        <v>91.93</v>
      </c>
      <c r="CZ6" s="35">
        <f t="shared" si="11"/>
        <v>91.81</v>
      </c>
      <c r="DA6" s="35">
        <f t="shared" si="11"/>
        <v>92.61</v>
      </c>
      <c r="DB6" s="35">
        <f t="shared" si="11"/>
        <v>90.64</v>
      </c>
      <c r="DC6" s="35">
        <f t="shared" si="11"/>
        <v>90.23</v>
      </c>
      <c r="DD6" s="35">
        <f t="shared" si="11"/>
        <v>90.15</v>
      </c>
      <c r="DE6" s="35">
        <f t="shared" si="11"/>
        <v>90.62</v>
      </c>
      <c r="DF6" s="35">
        <f t="shared" si="11"/>
        <v>90.13</v>
      </c>
      <c r="DG6" s="34" t="str">
        <f>IF(DG7="","",IF(DG7="-","【-】","【"&amp;SUBSTITUTE(TEXT(DG7,"#,##0.00"),"-","△")&amp;"】"))</f>
        <v>【89.93】</v>
      </c>
      <c r="DH6" s="35">
        <f>IF(DH7="",NA(),DH7)</f>
        <v>39</v>
      </c>
      <c r="DI6" s="35">
        <f t="shared" ref="DI6:DQ6" si="12">IF(DI7="",NA(),DI7)</f>
        <v>51.24</v>
      </c>
      <c r="DJ6" s="35">
        <f t="shared" si="12"/>
        <v>52.32</v>
      </c>
      <c r="DK6" s="35">
        <f t="shared" si="12"/>
        <v>52.09</v>
      </c>
      <c r="DL6" s="35">
        <f t="shared" si="12"/>
        <v>52.82</v>
      </c>
      <c r="DM6" s="35">
        <f t="shared" si="12"/>
        <v>43.24</v>
      </c>
      <c r="DN6" s="35">
        <f t="shared" si="12"/>
        <v>46.36</v>
      </c>
      <c r="DO6" s="35">
        <f t="shared" si="12"/>
        <v>47.37</v>
      </c>
      <c r="DP6" s="35">
        <f t="shared" si="12"/>
        <v>48.01</v>
      </c>
      <c r="DQ6" s="35">
        <f t="shared" si="12"/>
        <v>48.01</v>
      </c>
      <c r="DR6" s="34" t="str">
        <f>IF(DR7="","",IF(DR7="-","【-】","【"&amp;SUBSTITUTE(TEXT(DR7,"#,##0.00"),"-","△")&amp;"】"))</f>
        <v>【48.12】</v>
      </c>
      <c r="DS6" s="35">
        <f>IF(DS7="",NA(),DS7)</f>
        <v>13.36</v>
      </c>
      <c r="DT6" s="35">
        <f t="shared" ref="DT6:EB6" si="13">IF(DT7="",NA(),DT7)</f>
        <v>14.71</v>
      </c>
      <c r="DU6" s="35">
        <f t="shared" si="13"/>
        <v>15.76</v>
      </c>
      <c r="DV6" s="35">
        <f t="shared" si="13"/>
        <v>20</v>
      </c>
      <c r="DW6" s="35">
        <f t="shared" si="13"/>
        <v>25.05</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0.44</v>
      </c>
      <c r="EE6" s="35">
        <f t="shared" ref="EE6:EM6" si="14">IF(EE7="",NA(),EE7)</f>
        <v>0.21</v>
      </c>
      <c r="EF6" s="35">
        <f t="shared" si="14"/>
        <v>0.34</v>
      </c>
      <c r="EG6" s="35">
        <f t="shared" si="14"/>
        <v>0.54</v>
      </c>
      <c r="EH6" s="35">
        <f t="shared" si="14"/>
        <v>0.69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112143</v>
      </c>
      <c r="D7" s="37">
        <v>46</v>
      </c>
      <c r="E7" s="37">
        <v>1</v>
      </c>
      <c r="F7" s="37">
        <v>0</v>
      </c>
      <c r="G7" s="37">
        <v>1</v>
      </c>
      <c r="H7" s="37" t="s">
        <v>105</v>
      </c>
      <c r="I7" s="37" t="s">
        <v>106</v>
      </c>
      <c r="J7" s="37" t="s">
        <v>107</v>
      </c>
      <c r="K7" s="37" t="s">
        <v>108</v>
      </c>
      <c r="L7" s="37" t="s">
        <v>109</v>
      </c>
      <c r="M7" s="37" t="s">
        <v>110</v>
      </c>
      <c r="N7" s="38" t="s">
        <v>111</v>
      </c>
      <c r="O7" s="38">
        <v>68.63</v>
      </c>
      <c r="P7" s="38">
        <v>99.97</v>
      </c>
      <c r="Q7" s="38">
        <v>2635</v>
      </c>
      <c r="R7" s="38">
        <v>235716</v>
      </c>
      <c r="S7" s="38">
        <v>66</v>
      </c>
      <c r="T7" s="38">
        <v>3571.45</v>
      </c>
      <c r="U7" s="38">
        <v>235298</v>
      </c>
      <c r="V7" s="38">
        <v>66</v>
      </c>
      <c r="W7" s="38">
        <v>3565.12</v>
      </c>
      <c r="X7" s="38">
        <v>105.31</v>
      </c>
      <c r="Y7" s="38">
        <v>113.25</v>
      </c>
      <c r="Z7" s="38">
        <v>111.75</v>
      </c>
      <c r="AA7" s="38">
        <v>109.76</v>
      </c>
      <c r="AB7" s="38">
        <v>107.87</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754.2</v>
      </c>
      <c r="AU7" s="38">
        <v>464.48</v>
      </c>
      <c r="AV7" s="38">
        <v>548.67999999999995</v>
      </c>
      <c r="AW7" s="38">
        <v>443.84</v>
      </c>
      <c r="AX7" s="38">
        <v>322.08</v>
      </c>
      <c r="AY7" s="38">
        <v>628.34</v>
      </c>
      <c r="AZ7" s="38">
        <v>289.8</v>
      </c>
      <c r="BA7" s="38">
        <v>299.44</v>
      </c>
      <c r="BB7" s="38">
        <v>311.99</v>
      </c>
      <c r="BC7" s="38">
        <v>307.83</v>
      </c>
      <c r="BD7" s="38">
        <v>264.33999999999997</v>
      </c>
      <c r="BE7" s="38">
        <v>177.9</v>
      </c>
      <c r="BF7" s="38">
        <v>177.41</v>
      </c>
      <c r="BG7" s="38">
        <v>177.2</v>
      </c>
      <c r="BH7" s="38">
        <v>186.73</v>
      </c>
      <c r="BI7" s="38">
        <v>181.74</v>
      </c>
      <c r="BJ7" s="38">
        <v>297.13</v>
      </c>
      <c r="BK7" s="38">
        <v>301.99</v>
      </c>
      <c r="BL7" s="38">
        <v>298.08999999999997</v>
      </c>
      <c r="BM7" s="38">
        <v>291.77999999999997</v>
      </c>
      <c r="BN7" s="38">
        <v>295.44</v>
      </c>
      <c r="BO7" s="38">
        <v>274.27</v>
      </c>
      <c r="BP7" s="38">
        <v>101.63</v>
      </c>
      <c r="BQ7" s="38">
        <v>110.73</v>
      </c>
      <c r="BR7" s="38">
        <v>109.31</v>
      </c>
      <c r="BS7" s="38">
        <v>107.25</v>
      </c>
      <c r="BT7" s="38">
        <v>105.13</v>
      </c>
      <c r="BU7" s="38">
        <v>99.89</v>
      </c>
      <c r="BV7" s="38">
        <v>107.05</v>
      </c>
      <c r="BW7" s="38">
        <v>106.4</v>
      </c>
      <c r="BX7" s="38">
        <v>107.61</v>
      </c>
      <c r="BY7" s="38">
        <v>106.02</v>
      </c>
      <c r="BZ7" s="38">
        <v>104.36</v>
      </c>
      <c r="CA7" s="38">
        <v>151.43</v>
      </c>
      <c r="CB7" s="38">
        <v>138.44999999999999</v>
      </c>
      <c r="CC7" s="38">
        <v>140.44</v>
      </c>
      <c r="CD7" s="38">
        <v>142.9</v>
      </c>
      <c r="CE7" s="38">
        <v>146.41999999999999</v>
      </c>
      <c r="CF7" s="38">
        <v>165.34</v>
      </c>
      <c r="CG7" s="38">
        <v>155.09</v>
      </c>
      <c r="CH7" s="38">
        <v>156.29</v>
      </c>
      <c r="CI7" s="38">
        <v>155.69</v>
      </c>
      <c r="CJ7" s="38">
        <v>158.6</v>
      </c>
      <c r="CK7" s="38">
        <v>165.71</v>
      </c>
      <c r="CL7" s="38">
        <v>69.3</v>
      </c>
      <c r="CM7" s="38">
        <v>68.36</v>
      </c>
      <c r="CN7" s="38">
        <v>67.94</v>
      </c>
      <c r="CO7" s="38">
        <v>67.64</v>
      </c>
      <c r="CP7" s="38">
        <v>67.14</v>
      </c>
      <c r="CQ7" s="38">
        <v>62.15</v>
      </c>
      <c r="CR7" s="38">
        <v>61.61</v>
      </c>
      <c r="CS7" s="38">
        <v>62.34</v>
      </c>
      <c r="CT7" s="38">
        <v>62.46</v>
      </c>
      <c r="CU7" s="38">
        <v>62.88</v>
      </c>
      <c r="CV7" s="38">
        <v>60.41</v>
      </c>
      <c r="CW7" s="38">
        <v>91.69</v>
      </c>
      <c r="CX7" s="38">
        <v>91.54</v>
      </c>
      <c r="CY7" s="38">
        <v>91.93</v>
      </c>
      <c r="CZ7" s="38">
        <v>91.81</v>
      </c>
      <c r="DA7" s="38">
        <v>92.61</v>
      </c>
      <c r="DB7" s="38">
        <v>90.64</v>
      </c>
      <c r="DC7" s="38">
        <v>90.23</v>
      </c>
      <c r="DD7" s="38">
        <v>90.15</v>
      </c>
      <c r="DE7" s="38">
        <v>90.62</v>
      </c>
      <c r="DF7" s="38">
        <v>90.13</v>
      </c>
      <c r="DG7" s="38">
        <v>89.93</v>
      </c>
      <c r="DH7" s="38">
        <v>39</v>
      </c>
      <c r="DI7" s="38">
        <v>51.24</v>
      </c>
      <c r="DJ7" s="38">
        <v>52.32</v>
      </c>
      <c r="DK7" s="38">
        <v>52.09</v>
      </c>
      <c r="DL7" s="38">
        <v>52.82</v>
      </c>
      <c r="DM7" s="38">
        <v>43.24</v>
      </c>
      <c r="DN7" s="38">
        <v>46.36</v>
      </c>
      <c r="DO7" s="38">
        <v>47.37</v>
      </c>
      <c r="DP7" s="38">
        <v>48.01</v>
      </c>
      <c r="DQ7" s="38">
        <v>48.01</v>
      </c>
      <c r="DR7" s="38">
        <v>48.12</v>
      </c>
      <c r="DS7" s="38">
        <v>13.36</v>
      </c>
      <c r="DT7" s="38">
        <v>14.71</v>
      </c>
      <c r="DU7" s="38">
        <v>15.76</v>
      </c>
      <c r="DV7" s="38">
        <v>20</v>
      </c>
      <c r="DW7" s="38">
        <v>25.05</v>
      </c>
      <c r="DX7" s="38">
        <v>12.21</v>
      </c>
      <c r="DY7" s="38">
        <v>13.57</v>
      </c>
      <c r="DZ7" s="38">
        <v>14.27</v>
      </c>
      <c r="EA7" s="38">
        <v>16.170000000000002</v>
      </c>
      <c r="EB7" s="38">
        <v>16.600000000000001</v>
      </c>
      <c r="EC7" s="38">
        <v>15.89</v>
      </c>
      <c r="ED7" s="38">
        <v>0.44</v>
      </c>
      <c r="EE7" s="38">
        <v>0.21</v>
      </c>
      <c r="EF7" s="38">
        <v>0.34</v>
      </c>
      <c r="EG7" s="38">
        <v>0.54</v>
      </c>
      <c r="EH7" s="38">
        <v>0.69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2019-01-21T06:34:25Z</cp:lastPrinted>
  <dcterms:created xsi:type="dcterms:W3CDTF">2018-12-03T08:28:43Z</dcterms:created>
  <dcterms:modified xsi:type="dcterms:W3CDTF">2019-01-21T06:45:07Z</dcterms:modified>
  <cp:category/>
</cp:coreProperties>
</file>