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RSvPENxHa/iqL1zGadmpYVJ1gF5xRXpPOrQWYZrK4HxDl31ntdAolTfPF+VTSAHdc7061oJyDxAtusqHJi1lA==" workbookSaltValue="+1ueJDUg4XptCGLzNJMJbw==" workbookSpinCount="100000" lockStructure="1"/>
  <bookViews>
    <workbookView xWindow="0" yWindow="0" windowWidth="20730" windowHeight="969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<sst xmlns="http://schemas.openxmlformats.org/spreadsheetml/2006/main" count="240" uniqueCount="123">
  <si>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</si>
  <si>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</si>
  <si>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</si>
  <si>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</si>
  <si>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</si>
  <si>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</si>
  <si>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</si>
  <si>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</si>
  <si>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</si>
  <si>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</si>
  <si>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</si>
  <si>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</si>
  <si>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</si>
  <si>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</si>
  <si>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</si>
  <si>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</si>
  <si>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</si>
  <si>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</si>
  <si>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</si>
  <si>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</si>
  <si>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</si>
  <si>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</si>
  <si>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</si>
  <si>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</si>
  <si>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</si>
  <si>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</si>
  <si>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</si>
  <si>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</si>
  <si>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</si>
  <si>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</si>
  <si>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</si>
  <si>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</si>
  <si>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</si>
  <si>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</si>
  <si>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</si>
  <si>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</si>
  <si>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</si>
  <si>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</si>
  <si>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</si>
  <si>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</si>
  <si>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</si>
  <si>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</si>
  <si>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</si>
  <si>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</si>
  <si>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</si>
  <si>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</si>
  <si>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</si>
  <si>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</si>
  <si>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</si>
  <si>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</si>
  <si>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</si>
  <si>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</si>
  <si>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</si>
  <si>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</si>
  <si>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</si>
  <si>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</si>
  <si>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</si>
  <si>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</si>
  <si>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</si>
  <si>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</si>
  <si>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</si>
  <si>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</si>
  <si>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</si>
  <si>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</si>
  <si>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</si>
  <si>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</si>
  <si>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</si>
  <si>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</si>
  <si>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</si>
  <si>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</si>
  <si>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</si>
  <si>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</si>
  <si>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</si>
  <si>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</si>
  <si>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</si>
  <si>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</si>
  <si>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</si>
  <si>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</si>
  <si>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</si>
  <si>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</si>
  <si>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</si>
  <si>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</si>
  <si>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</si>
  <si>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</si>
  <si>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</si>
  <si>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</si>
  <si>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</si>
  <si>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</si>
  <si>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</si>
  <si>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</si>
  <si>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</si>
  <si>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</si>
  <si>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</si>
  <si>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</si>
  <si>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</si>
  <si>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</si>
  <si>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</si>
  <si>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</si>
  <si>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</si>
  <si>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</si>
  <si>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</si>
  <si>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</si>
  <si>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</si>
  <si>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</si>
  <si>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</si>
  <si>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</si>
  <si>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</si>
  <si>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</si>
  <si>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狭山市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</si>
  <si>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</si>
  <si>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</si>
  <si>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</si>
  <si>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</si>
  <si>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</si>
  <si>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</si>
  <si>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</si>
  <si>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</si>
  <si>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</si>
  <si>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</si>
  <si>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</si>
  <si>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100％を超え、現時点では単年度黒字を満たしているが、一般会計からの繰入金によって黒字を維持している状態である。平成30年度からは使用料改定を行うため、経常収支が若干改善する見込みである。
②累積欠損金
　累積欠損金はなく、健全な経営状態である。
③流動比率
　100％を超え、短期的な債務に対する支払い能力は健全な状態である。
④企業債残高対事業規模比率
　年々減少傾向にあるが、全国及び類似団体平均より高い数値となっている。平成27年度以降は、より償還利息の少ない元金均等償還方法で借り入れているが、今後も企業債残高が増えないように留意する必要がある。
⑤経費回収率
　全国及び類似団体平均より低い数値となっている。平成30・31年度の2年間で二段階の使用料改定を行うことで、改善を図る。
⑥汚水処理原価
　全国及び類似団体平均より低くなっているが、有収水量が減少傾向にあるため、今後も効率的な維持管理による経費削減に努める必要がある。
⑧水洗化率
　平均値より高く良好であるが、今後も戸別訪問等による水洗化の推奨や水洗化改造補助金による助成を実施することで未水洗化世帯の減少を図る。</t>
    <rPh sb="1" eb="3">
      <t>ケイジョウ</t>
    </rPh>
    <rPh sb="3" eb="5">
      <t>シュウシ</t>
    </rPh>
    <rPh sb="5" eb="7">
      <t>ヒリツ</t>
    </rPh>
    <rPh sb="14" eb="15">
      <t>コ</t>
    </rPh>
    <rPh sb="17" eb="20">
      <t>ゲンジテン</t>
    </rPh>
    <rPh sb="22" eb="25">
      <t>タンネンド</t>
    </rPh>
    <rPh sb="25" eb="27">
      <t>クロジ</t>
    </rPh>
    <rPh sb="28" eb="29">
      <t>ミ</t>
    </rPh>
    <rPh sb="36" eb="38">
      <t>イッパン</t>
    </rPh>
    <rPh sb="38" eb="40">
      <t>カイケイ</t>
    </rPh>
    <rPh sb="43" eb="45">
      <t>クリイレ</t>
    </rPh>
    <rPh sb="45" eb="46">
      <t>キン</t>
    </rPh>
    <rPh sb="50" eb="52">
      <t>クロジ</t>
    </rPh>
    <rPh sb="53" eb="55">
      <t>イジ</t>
    </rPh>
    <rPh sb="59" eb="61">
      <t>ジョウタイ</t>
    </rPh>
    <rPh sb="74" eb="77">
      <t>シヨウリョウ</t>
    </rPh>
    <rPh sb="77" eb="79">
      <t>カイテイ</t>
    </rPh>
    <rPh sb="80" eb="81">
      <t>オコナ</t>
    </rPh>
    <rPh sb="85" eb="87">
      <t>ケイジョウ</t>
    </rPh>
    <rPh sb="87" eb="89">
      <t>シュウシ</t>
    </rPh>
    <rPh sb="90" eb="92">
      <t>ジャッカン</t>
    </rPh>
    <rPh sb="92" eb="94">
      <t>カイゼン</t>
    </rPh>
    <rPh sb="96" eb="98">
      <t>ミコ</t>
    </rPh>
    <rPh sb="105" eb="107">
      <t>ルイセキ</t>
    </rPh>
    <rPh sb="107" eb="110">
      <t>ケッソンキン</t>
    </rPh>
    <rPh sb="112" eb="114">
      <t>ルイセキ</t>
    </rPh>
    <rPh sb="114" eb="117">
      <t>ケッソンキン</t>
    </rPh>
    <rPh sb="121" eb="123">
      <t>ケンゼン</t>
    </rPh>
    <rPh sb="124" eb="126">
      <t>ケイエイ</t>
    </rPh>
    <rPh sb="126" eb="128">
      <t>ジョウタイ</t>
    </rPh>
    <rPh sb="134" eb="136">
      <t>リュウドウ</t>
    </rPh>
    <rPh sb="136" eb="138">
      <t>ヒリツ</t>
    </rPh>
    <rPh sb="145" eb="146">
      <t>コ</t>
    </rPh>
    <rPh sb="148" eb="151">
      <t>タンキテキ</t>
    </rPh>
    <rPh sb="152" eb="154">
      <t>サイム</t>
    </rPh>
    <rPh sb="155" eb="156">
      <t>タイ</t>
    </rPh>
    <rPh sb="158" eb="160">
      <t>シハラ</t>
    </rPh>
    <rPh sb="161" eb="163">
      <t>ノウリョク</t>
    </rPh>
    <rPh sb="164" eb="166">
      <t>ケンゼン</t>
    </rPh>
    <rPh sb="167" eb="169">
      <t>ジョウタイ</t>
    </rPh>
    <rPh sb="175" eb="177">
      <t>キギョウ</t>
    </rPh>
    <rPh sb="177" eb="178">
      <t>サイ</t>
    </rPh>
    <rPh sb="178" eb="180">
      <t>ザンダカ</t>
    </rPh>
    <rPh sb="180" eb="181">
      <t>タイ</t>
    </rPh>
    <rPh sb="181" eb="183">
      <t>ジギョウ</t>
    </rPh>
    <rPh sb="183" eb="185">
      <t>キボ</t>
    </rPh>
    <rPh sb="185" eb="187">
      <t>ヒリツ</t>
    </rPh>
    <rPh sb="189" eb="191">
      <t>ネンネン</t>
    </rPh>
    <rPh sb="191" eb="193">
      <t>ゲンショウ</t>
    </rPh>
    <rPh sb="193" eb="195">
      <t>ケイコウ</t>
    </rPh>
    <rPh sb="200" eb="202">
      <t>ゼンコク</t>
    </rPh>
    <rPh sb="202" eb="203">
      <t>オヨ</t>
    </rPh>
    <rPh sb="204" eb="206">
      <t>ルイジ</t>
    </rPh>
    <rPh sb="206" eb="208">
      <t>ダンタイ</t>
    </rPh>
    <rPh sb="208" eb="210">
      <t>ヘイキン</t>
    </rPh>
    <rPh sb="212" eb="213">
      <t>タカ</t>
    </rPh>
    <rPh sb="214" eb="216">
      <t>スウチ</t>
    </rPh>
    <rPh sb="223" eb="225">
      <t>ヘイセイ</t>
    </rPh>
    <rPh sb="227" eb="229">
      <t>ネンド</t>
    </rPh>
    <rPh sb="229" eb="231">
      <t>イコウ</t>
    </rPh>
    <rPh sb="235" eb="237">
      <t>ショウカン</t>
    </rPh>
    <rPh sb="237" eb="239">
      <t>リソク</t>
    </rPh>
    <rPh sb="240" eb="241">
      <t>スク</t>
    </rPh>
    <rPh sb="243" eb="245">
      <t>ガンキン</t>
    </rPh>
    <rPh sb="245" eb="247">
      <t>キントウ</t>
    </rPh>
    <rPh sb="247" eb="249">
      <t>ショウカン</t>
    </rPh>
    <rPh sb="249" eb="251">
      <t>ホウホウ</t>
    </rPh>
    <rPh sb="252" eb="253">
      <t>カ</t>
    </rPh>
    <rPh sb="254" eb="255">
      <t>イ</t>
    </rPh>
    <rPh sb="261" eb="263">
      <t>コンゴ</t>
    </rPh>
    <rPh sb="264" eb="266">
      <t>キギョウ</t>
    </rPh>
    <rPh sb="266" eb="267">
      <t>サイ</t>
    </rPh>
    <rPh sb="267" eb="269">
      <t>ザンダカ</t>
    </rPh>
    <rPh sb="270" eb="271">
      <t>フ</t>
    </rPh>
    <rPh sb="277" eb="279">
      <t>リュウイ</t>
    </rPh>
    <rPh sb="281" eb="283">
      <t>ヒツヨウ</t>
    </rPh>
    <rPh sb="289" eb="291">
      <t>ケイヒ</t>
    </rPh>
    <rPh sb="291" eb="293">
      <t>カイシュウ</t>
    </rPh>
    <rPh sb="293" eb="294">
      <t>リツ</t>
    </rPh>
    <rPh sb="296" eb="298">
      <t>ゼンコク</t>
    </rPh>
    <rPh sb="298" eb="299">
      <t>オヨ</t>
    </rPh>
    <rPh sb="300" eb="302">
      <t>ルイジ</t>
    </rPh>
    <rPh sb="302" eb="304">
      <t>ダンタイ</t>
    </rPh>
    <rPh sb="304" eb="306">
      <t>ヘイキン</t>
    </rPh>
    <rPh sb="308" eb="309">
      <t>ヒク</t>
    </rPh>
    <rPh sb="310" eb="312">
      <t>スウチ</t>
    </rPh>
    <rPh sb="326" eb="328">
      <t>ネンド</t>
    </rPh>
    <rPh sb="330" eb="331">
      <t>ネン</t>
    </rPh>
    <rPh sb="331" eb="332">
      <t>カン</t>
    </rPh>
    <rPh sb="333" eb="336">
      <t>ニダンカイ</t>
    </rPh>
    <rPh sb="337" eb="340">
      <t>シヨウリョウ</t>
    </rPh>
    <rPh sb="340" eb="342">
      <t>カイテイ</t>
    </rPh>
    <rPh sb="343" eb="344">
      <t>オコナ</t>
    </rPh>
    <rPh sb="349" eb="351">
      <t>カイゼン</t>
    </rPh>
    <rPh sb="352" eb="353">
      <t>ハカ</t>
    </rPh>
    <rPh sb="357" eb="359">
      <t>オスイ</t>
    </rPh>
    <rPh sb="359" eb="361">
      <t>ショリ</t>
    </rPh>
    <rPh sb="361" eb="363">
      <t>ゲンカ</t>
    </rPh>
    <rPh sb="365" eb="367">
      <t>ゼンコク</t>
    </rPh>
    <rPh sb="367" eb="368">
      <t>オヨ</t>
    </rPh>
    <rPh sb="369" eb="371">
      <t>ルイジ</t>
    </rPh>
    <rPh sb="371" eb="373">
      <t>ダンタイ</t>
    </rPh>
    <rPh sb="373" eb="375">
      <t>ヘイキン</t>
    </rPh>
    <rPh sb="377" eb="378">
      <t>ヒク</t>
    </rPh>
    <rPh sb="386" eb="388">
      <t>ユウシュウ</t>
    </rPh>
    <rPh sb="388" eb="390">
      <t>スイリョウ</t>
    </rPh>
    <rPh sb="391" eb="393">
      <t>ゲンショウ</t>
    </rPh>
    <rPh sb="393" eb="395">
      <t>ケイコウ</t>
    </rPh>
    <rPh sb="401" eb="403">
      <t>コンゴ</t>
    </rPh>
    <rPh sb="404" eb="407">
      <t>コウリツテキ</t>
    </rPh>
    <rPh sb="408" eb="410">
      <t>イジ</t>
    </rPh>
    <rPh sb="410" eb="412">
      <t>カンリ</t>
    </rPh>
    <rPh sb="415" eb="417">
      <t>ケイヒ</t>
    </rPh>
    <rPh sb="417" eb="419">
      <t>サクゲン</t>
    </rPh>
    <rPh sb="420" eb="421">
      <t>ツト</t>
    </rPh>
    <rPh sb="423" eb="425">
      <t>ヒツヨウ</t>
    </rPh>
    <rPh sb="431" eb="434">
      <t>スイセンカ</t>
    </rPh>
    <rPh sb="434" eb="435">
      <t>リツ</t>
    </rPh>
    <rPh sb="437" eb="440">
      <t>ヘイキンチ</t>
    </rPh>
    <rPh sb="442" eb="443">
      <t>タカ</t>
    </rPh>
    <rPh sb="444" eb="446">
      <t>リョウコウ</t>
    </rPh>
    <rPh sb="451" eb="453">
      <t>コンゴ</t>
    </rPh>
    <rPh sb="454" eb="456">
      <t>コベツ</t>
    </rPh>
    <rPh sb="456" eb="458">
      <t>ホウモン</t>
    </rPh>
    <rPh sb="458" eb="459">
      <t>ナド</t>
    </rPh>
    <rPh sb="462" eb="465">
      <t>スイセンカ</t>
    </rPh>
    <rPh sb="466" eb="468">
      <t>スイショウ</t>
    </rPh>
    <rPh sb="469" eb="472">
      <t>スイセンカ</t>
    </rPh>
    <rPh sb="472" eb="474">
      <t>カイゾウ</t>
    </rPh>
    <rPh sb="474" eb="477">
      <t>ホジョキン</t>
    </rPh>
    <rPh sb="480" eb="482">
      <t>ジョセイ</t>
    </rPh>
    <rPh sb="483" eb="485">
      <t>ジッシ</t>
    </rPh>
    <rPh sb="490" eb="491">
      <t>ミ</t>
    </rPh>
    <rPh sb="491" eb="494">
      <t>スイセンカ</t>
    </rPh>
    <rPh sb="494" eb="496">
      <t>セタイ</t>
    </rPh>
    <rPh sb="497" eb="499">
      <t>ゲンショウ</t>
    </rPh>
    <rPh sb="500" eb="501">
      <t>ハカ</t>
    </rPh>
    <phoneticPr fontId="4"/>
  </si>
  <si>
    <t>①有形固定資産減価償却率 ②管渠老朽化率
 全国及び類似団体平均より低い数値であるが、伸び幅が大きくなっている。今後も耐用年数を超える管渠が集中することによる増加が考えられる。
③管渠改善率
　全国及び類似団体平均より低い数値となっている。このため、今後は財源の確保に留意しながら、管渠の更新事業を計画的に実施していく必要がある。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ゼンコク</t>
    </rPh>
    <rPh sb="24" eb="25">
      <t>オヨ</t>
    </rPh>
    <rPh sb="26" eb="28">
      <t>ルイジ</t>
    </rPh>
    <rPh sb="28" eb="30">
      <t>ダンタイ</t>
    </rPh>
    <rPh sb="30" eb="32">
      <t>ヘイキン</t>
    </rPh>
    <rPh sb="34" eb="35">
      <t>ヒク</t>
    </rPh>
    <rPh sb="36" eb="38">
      <t>スウチ</t>
    </rPh>
    <rPh sb="43" eb="44">
      <t>ノ</t>
    </rPh>
    <rPh sb="45" eb="46">
      <t>ハバ</t>
    </rPh>
    <rPh sb="47" eb="48">
      <t>オオ</t>
    </rPh>
    <rPh sb="56" eb="58">
      <t>コンゴ</t>
    </rPh>
    <rPh sb="59" eb="61">
      <t>タイヨウ</t>
    </rPh>
    <rPh sb="61" eb="63">
      <t>ネンスウ</t>
    </rPh>
    <rPh sb="64" eb="65">
      <t>コ</t>
    </rPh>
    <rPh sb="67" eb="69">
      <t>カンキョ</t>
    </rPh>
    <rPh sb="70" eb="72">
      <t>シュウチュウ</t>
    </rPh>
    <rPh sb="79" eb="81">
      <t>ゾウカ</t>
    </rPh>
    <rPh sb="82" eb="83">
      <t>カンガ</t>
    </rPh>
    <rPh sb="90" eb="92">
      <t>カンキョ</t>
    </rPh>
    <rPh sb="92" eb="94">
      <t>カイゼン</t>
    </rPh>
    <rPh sb="94" eb="95">
      <t>リツ</t>
    </rPh>
    <rPh sb="97" eb="99">
      <t>ゼンコク</t>
    </rPh>
    <rPh sb="99" eb="100">
      <t>オヨ</t>
    </rPh>
    <rPh sb="101" eb="103">
      <t>ルイジ</t>
    </rPh>
    <rPh sb="103" eb="105">
      <t>ダンタイ</t>
    </rPh>
    <rPh sb="105" eb="107">
      <t>ヘイキン</t>
    </rPh>
    <rPh sb="109" eb="110">
      <t>ヒク</t>
    </rPh>
    <rPh sb="111" eb="113">
      <t>スウチ</t>
    </rPh>
    <rPh sb="125" eb="127">
      <t>コンゴ</t>
    </rPh>
    <rPh sb="128" eb="130">
      <t>ザイゲン</t>
    </rPh>
    <rPh sb="131" eb="133">
      <t>カクホ</t>
    </rPh>
    <rPh sb="134" eb="136">
      <t>リュウイ</t>
    </rPh>
    <rPh sb="141" eb="143">
      <t>カンキョ</t>
    </rPh>
    <rPh sb="144" eb="146">
      <t>コウシン</t>
    </rPh>
    <rPh sb="146" eb="148">
      <t>ジギョウ</t>
    </rPh>
    <rPh sb="149" eb="152">
      <t>ケイカクテキ</t>
    </rPh>
    <rPh sb="153" eb="155">
      <t>ジッシ</t>
    </rPh>
    <rPh sb="159" eb="161">
      <t>ヒツヨウ</t>
    </rPh>
    <phoneticPr fontId="4"/>
  </si>
  <si>
    <t>　経営状況としては、単年度黒字となり、また、短期的な債務に対する支払い能力もあり、良好といえる。
　しかしながら、経費回収率が100％未満であり、使用料によって汚水処理費用を賄うことができておらず、一般会計からの繰入金で不足分を補っている状態である。
　以上のことを踏まえ、平成30・31年度の2年間で二段階の使用料改定を行う。今後は、法定耐用年数を迎える管渠が増加し、老朽管対策の事業費が増加することが見込まれる。また、ストックマネジメント計画を策定し、事業費の平準化及び計画的な管渠の長寿命化を実施していく。</t>
    <rPh sb="1" eb="3">
      <t>ケイエイ</t>
    </rPh>
    <rPh sb="3" eb="5">
      <t>ジョウキョウ</t>
    </rPh>
    <rPh sb="10" eb="13">
      <t>タンネンド</t>
    </rPh>
    <rPh sb="13" eb="15">
      <t>クロジ</t>
    </rPh>
    <rPh sb="22" eb="25">
      <t>タンキテキ</t>
    </rPh>
    <rPh sb="26" eb="28">
      <t>サイム</t>
    </rPh>
    <rPh sb="29" eb="30">
      <t>タイ</t>
    </rPh>
    <rPh sb="32" eb="34">
      <t>シハラ</t>
    </rPh>
    <rPh sb="35" eb="37">
      <t>ノウリョク</t>
    </rPh>
    <rPh sb="41" eb="43">
      <t>リョウコウ</t>
    </rPh>
    <rPh sb="57" eb="59">
      <t>ケイヒ</t>
    </rPh>
    <rPh sb="59" eb="61">
      <t>カイシュウ</t>
    </rPh>
    <rPh sb="61" eb="62">
      <t>リツ</t>
    </rPh>
    <rPh sb="67" eb="69">
      <t>ミマン</t>
    </rPh>
    <rPh sb="73" eb="76">
      <t>シヨウリョウ</t>
    </rPh>
    <rPh sb="80" eb="82">
      <t>オスイ</t>
    </rPh>
    <rPh sb="82" eb="84">
      <t>ショリ</t>
    </rPh>
    <rPh sb="84" eb="86">
      <t>ヒヨウ</t>
    </rPh>
    <rPh sb="87" eb="88">
      <t>マカナ</t>
    </rPh>
    <rPh sb="99" eb="101">
      <t>イッパン</t>
    </rPh>
    <rPh sb="101" eb="103">
      <t>カイケイ</t>
    </rPh>
    <rPh sb="106" eb="108">
      <t>クリイレ</t>
    </rPh>
    <rPh sb="108" eb="109">
      <t>キン</t>
    </rPh>
    <rPh sb="110" eb="112">
      <t>フソク</t>
    </rPh>
    <rPh sb="112" eb="113">
      <t>ブン</t>
    </rPh>
    <rPh sb="114" eb="115">
      <t>オギナ</t>
    </rPh>
    <rPh sb="119" eb="121">
      <t>ジョウタイ</t>
    </rPh>
    <rPh sb="127" eb="129">
      <t>イジョウ</t>
    </rPh>
    <rPh sb="133" eb="134">
      <t>フ</t>
    </rPh>
    <rPh sb="137" eb="139">
      <t>ヘイセイ</t>
    </rPh>
    <rPh sb="144" eb="146">
      <t>ネンド</t>
    </rPh>
    <rPh sb="148" eb="150">
      <t>ネンカン</t>
    </rPh>
    <rPh sb="151" eb="154">
      <t>ニダンカイ</t>
    </rPh>
    <rPh sb="155" eb="158">
      <t>シヨウリョウ</t>
    </rPh>
    <rPh sb="158" eb="160">
      <t>カイテイ</t>
    </rPh>
    <rPh sb="161" eb="162">
      <t>オコナ</t>
    </rPh>
    <rPh sb="175" eb="176">
      <t>ムカ</t>
    </rPh>
    <rPh sb="195" eb="197">
      <t>ゾウカ</t>
    </rPh>
    <rPh sb="221" eb="223">
      <t>ケイカク</t>
    </rPh>
    <rPh sb="224" eb="226">
      <t>サクテイ</t>
    </rPh>
    <rPh sb="228" eb="230">
      <t>ジギョウ</t>
    </rPh>
    <rPh sb="230" eb="231">
      <t>ヒ</t>
    </rPh>
    <rPh sb="232" eb="235">
      <t>ヘイジュンカ</t>
    </rPh>
    <rPh sb="235" eb="236">
      <t>オヨ</t>
    </rPh>
    <rPh sb="237" eb="240">
      <t>ケイカクテキ</t>
    </rPh>
    <rPh sb="241" eb="243">
      <t>カンキョ</t>
    </rPh>
    <rPh sb="244" eb="245">
      <t>チョウ</t>
    </rPh>
    <rPh sb="245" eb="248">
      <t>ジュミョウカ</t>
    </rPh>
    <rPh sb="249" eb="25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</si>
</sst>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0.05</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F114-494E-818B-43763149EA2C}"/>
            </c:ext>
          </c:extLst>
        </c:ser>
        <c:dLbls>
          <c:showLegendKey val="0"/>
          <c:showVal val="0"/>
          <c:showCatName val="0"/>
          <c:showSerName val="0"/>
          <c:showPercent val="0"/>
          <c:showBubbleSize val="0"/>
        </c:dLbls>
        <c:gapWidth val="150"/>
        <c:axId val="106596608"/>
        <c:axId val="1066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F114-494E-818B-43763149EA2C}"/>
            </c:ext>
          </c:extLst>
        </c:ser>
        <c:dLbls>
          <c:showLegendKey val="0"/>
          <c:showVal val="0"/>
          <c:showCatName val="0"/>
          <c:showSerName val="0"/>
          <c:showPercent val="0"/>
          <c:showBubbleSize val="0"/>
        </c:dLbls>
        <c:marker val="1"/>
        <c:smooth val="0"/>
        <c:axId val="106596608"/>
        <c:axId val="106611072"/>
      </c:lineChart>
      <c:dateAx>
        <c:axId val="106596608"/>
        <c:scaling>
          <c:orientation val="minMax"/>
        </c:scaling>
        <c:delete val="1"/>
        <c:axPos val="b"/>
        <c:numFmt formatCode="ge" sourceLinked="1"/>
        <c:majorTickMark val="none"/>
        <c:minorTickMark val="none"/>
        <c:tickLblPos val="none"/>
        <c:crossAx val="106611072"/>
        <c:crosses val="autoZero"/>
        <c:auto val="1"/>
        <c:lblOffset val="100"/>
        <c:baseTimeUnit val="years"/>
      </c:dateAx>
      <c:valAx>
        <c:axId val="1066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E1-416D-8C86-8EB8603CA2B2}"/>
            </c:ext>
          </c:extLst>
        </c:ser>
        <c:dLbls>
          <c:showLegendKey val="0"/>
          <c:showVal val="0"/>
          <c:showCatName val="0"/>
          <c:showSerName val="0"/>
          <c:showPercent val="0"/>
          <c:showBubbleSize val="0"/>
        </c:dLbls>
        <c:gapWidth val="150"/>
        <c:axId val="108398848"/>
        <c:axId val="1084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96E1-416D-8C86-8EB8603CA2B2}"/>
            </c:ext>
          </c:extLst>
        </c:ser>
        <c:dLbls>
          <c:showLegendKey val="0"/>
          <c:showVal val="0"/>
          <c:showCatName val="0"/>
          <c:showSerName val="0"/>
          <c:showPercent val="0"/>
          <c:showBubbleSize val="0"/>
        </c:dLbls>
        <c:marker val="1"/>
        <c:smooth val="0"/>
        <c:axId val="108398848"/>
        <c:axId val="108409216"/>
      </c:lineChart>
      <c:dateAx>
        <c:axId val="108398848"/>
        <c:scaling>
          <c:orientation val="minMax"/>
        </c:scaling>
        <c:delete val="1"/>
        <c:axPos val="b"/>
        <c:numFmt formatCode="ge" sourceLinked="1"/>
        <c:majorTickMark val="none"/>
        <c:minorTickMark val="none"/>
        <c:tickLblPos val="none"/>
        <c:crossAx val="108409216"/>
        <c:crosses val="autoZero"/>
        <c:auto val="1"/>
        <c:lblOffset val="100"/>
        <c:baseTimeUnit val="years"/>
      </c:dateAx>
      <c:valAx>
        <c:axId val="1084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97.63</c:v>
                </c:pt>
                <c:pt idx="1">
                  <c:v>98.1</c:v>
                </c:pt>
                <c:pt idx="2">
                  <c:v>98.33</c:v>
                </c:pt>
                <c:pt idx="3">
                  <c:v>98.44</c:v>
                </c:pt>
                <c:pt idx="4">
                  <c:v>98.41</c:v>
                </c:pt>
              </c:numCache>
            </c:numRef>
          </c:val>
          <c:extLst xmlns:c16r2="http://schemas.microsoft.com/office/drawing/2015/06/chart">
            <c:ext xmlns:c16="http://schemas.microsoft.com/office/drawing/2014/chart" uri="{C3380CC4-5D6E-409C-BE32-E72D297353CC}">
              <c16:uniqueId val="{00000000-6AD7-4B4C-8E88-CFA75DC56A88}"/>
            </c:ext>
          </c:extLst>
        </c:ser>
        <c:dLbls>
          <c:showLegendKey val="0"/>
          <c:showVal val="0"/>
          <c:showCatName val="0"/>
          <c:showSerName val="0"/>
          <c:showPercent val="0"/>
          <c:showBubbleSize val="0"/>
        </c:dLbls>
        <c:gapWidth val="150"/>
        <c:axId val="108464768"/>
        <c:axId val="1084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6AD7-4B4C-8E88-CFA75DC56A88}"/>
            </c:ext>
          </c:extLst>
        </c:ser>
        <c:dLbls>
          <c:showLegendKey val="0"/>
          <c:showVal val="0"/>
          <c:showCatName val="0"/>
          <c:showSerName val="0"/>
          <c:showPercent val="0"/>
          <c:showBubbleSize val="0"/>
        </c:dLbls>
        <c:marker val="1"/>
        <c:smooth val="0"/>
        <c:axId val="108464768"/>
        <c:axId val="108466944"/>
      </c:lineChart>
      <c:dateAx>
        <c:axId val="108464768"/>
        <c:scaling>
          <c:orientation val="minMax"/>
        </c:scaling>
        <c:delete val="1"/>
        <c:axPos val="b"/>
        <c:numFmt formatCode="ge" sourceLinked="1"/>
        <c:majorTickMark val="none"/>
        <c:minorTickMark val="none"/>
        <c:tickLblPos val="none"/>
        <c:crossAx val="108466944"/>
        <c:crosses val="autoZero"/>
        <c:auto val="1"/>
        <c:lblOffset val="100"/>
        <c:baseTimeUnit val="years"/>
      </c:dateAx>
      <c:valAx>
        <c:axId val="108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99.64</c:v>
                </c:pt>
                <c:pt idx="1">
                  <c:v>102.34</c:v>
                </c:pt>
                <c:pt idx="2">
                  <c:v>103.74</c:v>
                </c:pt>
                <c:pt idx="3">
                  <c:v>104.93</c:v>
                </c:pt>
                <c:pt idx="4">
                  <c:v>104.28</c:v>
                </c:pt>
              </c:numCache>
            </c:numRef>
          </c:val>
          <c:extLst xmlns:c16r2="http://schemas.microsoft.com/office/drawing/2015/06/chart">
            <c:ext xmlns:c16="http://schemas.microsoft.com/office/drawing/2014/chart" uri="{C3380CC4-5D6E-409C-BE32-E72D297353CC}">
              <c16:uniqueId val="{00000000-4140-4194-8862-F35F64DF82FC}"/>
            </c:ext>
          </c:extLst>
        </c:ser>
        <c:dLbls>
          <c:showLegendKey val="0"/>
          <c:showVal val="0"/>
          <c:showCatName val="0"/>
          <c:showSerName val="0"/>
          <c:showPercent val="0"/>
          <c:showBubbleSize val="0"/>
        </c:dLbls>
        <c:gapWidth val="150"/>
        <c:axId val="106637952"/>
        <c:axId val="1066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xmlns:c16r2="http://schemas.microsoft.com/office/drawing/2015/06/chart">
            <c:ext xmlns:c16="http://schemas.microsoft.com/office/drawing/2014/chart" uri="{C3380CC4-5D6E-409C-BE32-E72D297353CC}">
              <c16:uniqueId val="{00000001-4140-4194-8862-F35F64DF82FC}"/>
            </c:ext>
          </c:extLst>
        </c:ser>
        <c:dLbls>
          <c:showLegendKey val="0"/>
          <c:showVal val="0"/>
          <c:showCatName val="0"/>
          <c:showSerName val="0"/>
          <c:showPercent val="0"/>
          <c:showBubbleSize val="0"/>
        </c:dLbls>
        <c:marker val="1"/>
        <c:smooth val="0"/>
        <c:axId val="106637952"/>
        <c:axId val="106648320"/>
      </c:lineChart>
      <c:dateAx>
        <c:axId val="106637952"/>
        <c:scaling>
          <c:orientation val="minMax"/>
        </c:scaling>
        <c:delete val="1"/>
        <c:axPos val="b"/>
        <c:numFmt formatCode="ge" sourceLinked="1"/>
        <c:majorTickMark val="none"/>
        <c:minorTickMark val="none"/>
        <c:tickLblPos val="none"/>
        <c:crossAx val="106648320"/>
        <c:crosses val="autoZero"/>
        <c:auto val="1"/>
        <c:lblOffset val="100"/>
        <c:baseTimeUnit val="years"/>
      </c:dateAx>
      <c:valAx>
        <c:axId val="1066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5.0199999999999996</c:v>
                </c:pt>
                <c:pt idx="1">
                  <c:v>13.09</c:v>
                </c:pt>
                <c:pt idx="2">
                  <c:v>15.71</c:v>
                </c:pt>
                <c:pt idx="3">
                  <c:v>18.3</c:v>
                </c:pt>
                <c:pt idx="4">
                  <c:v>20.85</c:v>
                </c:pt>
              </c:numCache>
            </c:numRef>
          </c:val>
          <c:extLst xmlns:c16r2="http://schemas.microsoft.com/office/drawing/2015/06/chart">
            <c:ext xmlns:c16="http://schemas.microsoft.com/office/drawing/2014/chart" uri="{C3380CC4-5D6E-409C-BE32-E72D297353CC}">
              <c16:uniqueId val="{00000000-9F6A-4C22-9970-B4E3D479742B}"/>
            </c:ext>
          </c:extLst>
        </c:ser>
        <c:dLbls>
          <c:showLegendKey val="0"/>
          <c:showVal val="0"/>
          <c:showCatName val="0"/>
          <c:showSerName val="0"/>
          <c:showPercent val="0"/>
          <c:showBubbleSize val="0"/>
        </c:dLbls>
        <c:gapWidth val="150"/>
        <c:axId val="106667008"/>
        <c:axId val="1068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xmlns:c16r2="http://schemas.microsoft.com/office/drawing/2015/06/chart">
            <c:ext xmlns:c16="http://schemas.microsoft.com/office/drawing/2014/chart" uri="{C3380CC4-5D6E-409C-BE32-E72D297353CC}">
              <c16:uniqueId val="{00000001-9F6A-4C22-9970-B4E3D479742B}"/>
            </c:ext>
          </c:extLst>
        </c:ser>
        <c:dLbls>
          <c:showLegendKey val="0"/>
          <c:showVal val="0"/>
          <c:showCatName val="0"/>
          <c:showSerName val="0"/>
          <c:showPercent val="0"/>
          <c:showBubbleSize val="0"/>
        </c:dLbls>
        <c:marker val="1"/>
        <c:smooth val="0"/>
        <c:axId val="106667008"/>
        <c:axId val="106828928"/>
      </c:lineChart>
      <c:dateAx>
        <c:axId val="106667008"/>
        <c:scaling>
          <c:orientation val="minMax"/>
        </c:scaling>
        <c:delete val="1"/>
        <c:axPos val="b"/>
        <c:numFmt formatCode="ge" sourceLinked="1"/>
        <c:majorTickMark val="none"/>
        <c:minorTickMark val="none"/>
        <c:tickLblPos val="none"/>
        <c:crossAx val="106828928"/>
        <c:crosses val="autoZero"/>
        <c:auto val="1"/>
        <c:lblOffset val="100"/>
        <c:baseTimeUnit val="years"/>
      </c:dateAx>
      <c:valAx>
        <c:axId val="106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
                  <c:v>0</c:v>
                </c:pt>
                <c:pt idx="1">
                  <c:v>0.3</c:v>
                </c:pt>
                <c:pt idx="2">
                  <c:v>0.01</c:v>
                </c:pt>
                <c:pt idx="3">
                  <c:v>1.56</c:v>
                </c:pt>
                <c:pt idx="4">
                  <c:v>1.77</c:v>
                </c:pt>
              </c:numCache>
            </c:numRef>
          </c:val>
          <c:extLst xmlns:c16r2="http://schemas.microsoft.com/office/drawing/2015/06/chart">
            <c:ext xmlns:c16="http://schemas.microsoft.com/office/drawing/2014/chart" uri="{C3380CC4-5D6E-409C-BE32-E72D297353CC}">
              <c16:uniqueId val="{00000000-0857-4FB8-B843-B9F1ABBE7827}"/>
            </c:ext>
          </c:extLst>
        </c:ser>
        <c:dLbls>
          <c:showLegendKey val="0"/>
          <c:showVal val="0"/>
          <c:showCatName val="0"/>
          <c:showSerName val="0"/>
          <c:showPercent val="0"/>
          <c:showBubbleSize val="0"/>
        </c:dLbls>
        <c:gapWidth val="150"/>
        <c:axId val="106859904"/>
        <c:axId val="1068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xmlns:c16r2="http://schemas.microsoft.com/office/drawing/2015/06/chart">
            <c:ext xmlns:c16="http://schemas.microsoft.com/office/drawing/2014/chart" uri="{C3380CC4-5D6E-409C-BE32-E72D297353CC}">
              <c16:uniqueId val="{00000001-0857-4FB8-B843-B9F1ABBE7827}"/>
            </c:ext>
          </c:extLst>
        </c:ser>
        <c:dLbls>
          <c:showLegendKey val="0"/>
          <c:showVal val="0"/>
          <c:showCatName val="0"/>
          <c:showSerName val="0"/>
          <c:showPercent val="0"/>
          <c:showBubbleSize val="0"/>
        </c:dLbls>
        <c:marker val="1"/>
        <c:smooth val="0"/>
        <c:axId val="106859904"/>
        <c:axId val="106862080"/>
      </c:lineChart>
      <c:dateAx>
        <c:axId val="106859904"/>
        <c:scaling>
          <c:orientation val="minMax"/>
        </c:scaling>
        <c:delete val="1"/>
        <c:axPos val="b"/>
        <c:numFmt formatCode="ge" sourceLinked="1"/>
        <c:majorTickMark val="none"/>
        <c:minorTickMark val="none"/>
        <c:tickLblPos val="none"/>
        <c:crossAx val="106862080"/>
        <c:crosses val="autoZero"/>
        <c:auto val="1"/>
        <c:lblOffset val="100"/>
        <c:baseTimeUnit val="years"/>
      </c:dateAx>
      <c:valAx>
        <c:axId val="1068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0B-4CBF-A6D8-0E7C5384C786}"/>
            </c:ext>
          </c:extLst>
        </c:ser>
        <c:dLbls>
          <c:showLegendKey val="0"/>
          <c:showVal val="0"/>
          <c:showCatName val="0"/>
          <c:showSerName val="0"/>
          <c:showPercent val="0"/>
          <c:showBubbleSize val="0"/>
        </c:dLbls>
        <c:gapWidth val="150"/>
        <c:axId val="106989440"/>
        <c:axId val="1069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xmlns:c16r2="http://schemas.microsoft.com/office/drawing/2015/06/chart">
            <c:ext xmlns:c16="http://schemas.microsoft.com/office/drawing/2014/chart" uri="{C3380CC4-5D6E-409C-BE32-E72D297353CC}">
              <c16:uniqueId val="{00000001-200B-4CBF-A6D8-0E7C5384C786}"/>
            </c:ext>
          </c:extLst>
        </c:ser>
        <c:dLbls>
          <c:showLegendKey val="0"/>
          <c:showVal val="0"/>
          <c:showCatName val="0"/>
          <c:showSerName val="0"/>
          <c:showPercent val="0"/>
          <c:showBubbleSize val="0"/>
        </c:dLbls>
        <c:marker val="1"/>
        <c:smooth val="0"/>
        <c:axId val="106989440"/>
        <c:axId val="106991616"/>
      </c:lineChart>
      <c:dateAx>
        <c:axId val="106989440"/>
        <c:scaling>
          <c:orientation val="minMax"/>
        </c:scaling>
        <c:delete val="1"/>
        <c:axPos val="b"/>
        <c:numFmt formatCode="ge" sourceLinked="1"/>
        <c:majorTickMark val="none"/>
        <c:minorTickMark val="none"/>
        <c:tickLblPos val="none"/>
        <c:crossAx val="106991616"/>
        <c:crosses val="autoZero"/>
        <c:auto val="1"/>
        <c:lblOffset val="100"/>
        <c:baseTimeUnit val="years"/>
      </c:dateAx>
      <c:valAx>
        <c:axId val="1069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693.65</c:v>
                </c:pt>
                <c:pt idx="1">
                  <c:v>122.94</c:v>
                </c:pt>
                <c:pt idx="2">
                  <c:v>124.52</c:v>
                </c:pt>
                <c:pt idx="3">
                  <c:v>134.66999999999999</c:v>
                </c:pt>
                <c:pt idx="4">
                  <c:v>134.99</c:v>
                </c:pt>
              </c:numCache>
            </c:numRef>
          </c:val>
          <c:extLst xmlns:c16r2="http://schemas.microsoft.com/office/drawing/2015/06/chart">
            <c:ext xmlns:c16="http://schemas.microsoft.com/office/drawing/2014/chart" uri="{C3380CC4-5D6E-409C-BE32-E72D297353CC}">
              <c16:uniqueId val="{00000000-ECC0-4B93-8EFE-E3751191EF4D}"/>
            </c:ext>
          </c:extLst>
        </c:ser>
        <c:dLbls>
          <c:showLegendKey val="0"/>
          <c:showVal val="0"/>
          <c:showCatName val="0"/>
          <c:showSerName val="0"/>
          <c:showPercent val="0"/>
          <c:showBubbleSize val="0"/>
        </c:dLbls>
        <c:gapWidth val="150"/>
        <c:axId val="107016960"/>
        <c:axId val="1070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xmlns:c16r2="http://schemas.microsoft.com/office/drawing/2015/06/chart">
            <c:ext xmlns:c16="http://schemas.microsoft.com/office/drawing/2014/chart" uri="{C3380CC4-5D6E-409C-BE32-E72D297353CC}">
              <c16:uniqueId val="{00000001-ECC0-4B93-8EFE-E3751191EF4D}"/>
            </c:ext>
          </c:extLst>
        </c:ser>
        <c:dLbls>
          <c:showLegendKey val="0"/>
          <c:showVal val="0"/>
          <c:showCatName val="0"/>
          <c:showSerName val="0"/>
          <c:showPercent val="0"/>
          <c:showBubbleSize val="0"/>
        </c:dLbls>
        <c:marker val="1"/>
        <c:smooth val="0"/>
        <c:axId val="107016960"/>
        <c:axId val="107018880"/>
      </c:lineChart>
      <c:dateAx>
        <c:axId val="107016960"/>
        <c:scaling>
          <c:orientation val="minMax"/>
        </c:scaling>
        <c:delete val="1"/>
        <c:axPos val="b"/>
        <c:numFmt formatCode="ge" sourceLinked="1"/>
        <c:majorTickMark val="none"/>
        <c:minorTickMark val="none"/>
        <c:tickLblPos val="none"/>
        <c:crossAx val="107018880"/>
        <c:crosses val="autoZero"/>
        <c:auto val="1"/>
        <c:lblOffset val="100"/>
        <c:baseTimeUnit val="years"/>
      </c:dateAx>
      <c:valAx>
        <c:axId val="1070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948.19</c:v>
                </c:pt>
                <c:pt idx="1">
                  <c:v>932.46</c:v>
                </c:pt>
                <c:pt idx="2">
                  <c:v>884.29</c:v>
                </c:pt>
                <c:pt idx="3">
                  <c:v>848.98</c:v>
                </c:pt>
                <c:pt idx="4">
                  <c:v>815.13</c:v>
                </c:pt>
              </c:numCache>
            </c:numRef>
          </c:val>
          <c:extLst xmlns:c16r2="http://schemas.microsoft.com/office/drawing/2015/06/chart">
            <c:ext xmlns:c16="http://schemas.microsoft.com/office/drawing/2014/chart" uri="{C3380CC4-5D6E-409C-BE32-E72D297353CC}">
              <c16:uniqueId val="{00000000-243E-4580-8DFF-66207FB8D7EB}"/>
            </c:ext>
          </c:extLst>
        </c:ser>
        <c:dLbls>
          <c:showLegendKey val="0"/>
          <c:showVal val="0"/>
          <c:showCatName val="0"/>
          <c:showSerName val="0"/>
          <c:showPercent val="0"/>
          <c:showBubbleSize val="0"/>
        </c:dLbls>
        <c:gapWidth val="150"/>
        <c:axId val="107066496"/>
        <c:axId val="1070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243E-4580-8DFF-66207FB8D7EB}"/>
            </c:ext>
          </c:extLst>
        </c:ser>
        <c:dLbls>
          <c:showLegendKey val="0"/>
          <c:showVal val="0"/>
          <c:showCatName val="0"/>
          <c:showSerName val="0"/>
          <c:showPercent val="0"/>
          <c:showBubbleSize val="0"/>
        </c:dLbls>
        <c:marker val="1"/>
        <c:smooth val="0"/>
        <c:axId val="107066496"/>
        <c:axId val="107068416"/>
      </c:lineChart>
      <c:dateAx>
        <c:axId val="107066496"/>
        <c:scaling>
          <c:orientation val="minMax"/>
        </c:scaling>
        <c:delete val="1"/>
        <c:axPos val="b"/>
        <c:numFmt formatCode="ge" sourceLinked="1"/>
        <c:majorTickMark val="none"/>
        <c:minorTickMark val="none"/>
        <c:tickLblPos val="none"/>
        <c:crossAx val="107068416"/>
        <c:crosses val="autoZero"/>
        <c:auto val="1"/>
        <c:lblOffset val="100"/>
        <c:baseTimeUnit val="years"/>
      </c:dateAx>
      <c:valAx>
        <c:axId val="1070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78.349999999999994</c:v>
                </c:pt>
                <c:pt idx="1">
                  <c:v>85.41</c:v>
                </c:pt>
                <c:pt idx="2">
                  <c:v>86.54</c:v>
                </c:pt>
                <c:pt idx="3">
                  <c:v>80.680000000000007</c:v>
                </c:pt>
                <c:pt idx="4">
                  <c:v>82.43</c:v>
                </c:pt>
              </c:numCache>
            </c:numRef>
          </c:val>
          <c:extLst xmlns:c16r2="http://schemas.microsoft.com/office/drawing/2015/06/chart">
            <c:ext xmlns:c16="http://schemas.microsoft.com/office/drawing/2014/chart" uri="{C3380CC4-5D6E-409C-BE32-E72D297353CC}">
              <c16:uniqueId val="{00000000-A48E-477B-928C-E62F7204A253}"/>
            </c:ext>
          </c:extLst>
        </c:ser>
        <c:dLbls>
          <c:showLegendKey val="0"/>
          <c:showVal val="0"/>
          <c:showCatName val="0"/>
          <c:showSerName val="0"/>
          <c:showPercent val="0"/>
          <c:showBubbleSize val="0"/>
        </c:dLbls>
        <c:gapWidth val="150"/>
        <c:axId val="108279296"/>
        <c:axId val="1082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A48E-477B-928C-E62F7204A253}"/>
            </c:ext>
          </c:extLst>
        </c:ser>
        <c:dLbls>
          <c:showLegendKey val="0"/>
          <c:showVal val="0"/>
          <c:showCatName val="0"/>
          <c:showSerName val="0"/>
          <c:showPercent val="0"/>
          <c:showBubbleSize val="0"/>
        </c:dLbls>
        <c:marker val="1"/>
        <c:smooth val="0"/>
        <c:axId val="108279296"/>
        <c:axId val="108281216"/>
      </c:lineChart>
      <c:dateAx>
        <c:axId val="108279296"/>
        <c:scaling>
          <c:orientation val="minMax"/>
        </c:scaling>
        <c:delete val="1"/>
        <c:axPos val="b"/>
        <c:numFmt formatCode="ge" sourceLinked="1"/>
        <c:majorTickMark val="none"/>
        <c:minorTickMark val="none"/>
        <c:tickLblPos val="none"/>
        <c:crossAx val="108281216"/>
        <c:crosses val="autoZero"/>
        <c:auto val="1"/>
        <c:lblOffset val="100"/>
        <c:baseTimeUnit val="years"/>
      </c:dateAx>
      <c:valAx>
        <c:axId val="108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118.99</c:v>
                </c:pt>
                <c:pt idx="1">
                  <c:v>108.62</c:v>
                </c:pt>
                <c:pt idx="2">
                  <c:v>107</c:v>
                </c:pt>
                <c:pt idx="3">
                  <c:v>114.72</c:v>
                </c:pt>
                <c:pt idx="4">
                  <c:v>111.37</c:v>
                </c:pt>
              </c:numCache>
            </c:numRef>
          </c:val>
          <c:extLst xmlns:c16r2="http://schemas.microsoft.com/office/drawing/2015/06/chart">
            <c:ext xmlns:c16="http://schemas.microsoft.com/office/drawing/2014/chart" uri="{C3380CC4-5D6E-409C-BE32-E72D297353CC}">
              <c16:uniqueId val="{00000000-DF50-4C22-9306-51F52D07CBB0}"/>
            </c:ext>
          </c:extLst>
        </c:ser>
        <c:dLbls>
          <c:showLegendKey val="0"/>
          <c:showVal val="0"/>
          <c:showCatName val="0"/>
          <c:showSerName val="0"/>
          <c:showPercent val="0"/>
          <c:showBubbleSize val="0"/>
        </c:dLbls>
        <c:gapWidth val="150"/>
        <c:axId val="108308352"/>
        <c:axId val="1083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DF50-4C22-9306-51F52D07CBB0}"/>
            </c:ext>
          </c:extLst>
        </c:ser>
        <c:dLbls>
          <c:showLegendKey val="0"/>
          <c:showVal val="0"/>
          <c:showCatName val="0"/>
          <c:showSerName val="0"/>
          <c:showPercent val="0"/>
          <c:showBubbleSize val="0"/>
        </c:dLbls>
        <c:marker val="1"/>
        <c:smooth val="0"/>
        <c:axId val="108308352"/>
        <c:axId val="108314624"/>
      </c:lineChart>
      <c:dateAx>
        <c:axId val="108308352"/>
        <c:scaling>
          <c:orientation val="minMax"/>
        </c:scaling>
        <c:delete val="1"/>
        <c:axPos val="b"/>
        <c:numFmt formatCode="ge" sourceLinked="1"/>
        <c:majorTickMark val="none"/>
        <c:minorTickMark val="none"/>
        <c:tickLblPos val="none"/>
        <c:crossAx val="108314624"/>
        <c:crosses val="autoZero"/>
        <c:auto val="1"/>
        <c:lblOffset val="100"/>
        <c:baseTimeUnit val="years"/>
      </c:dateAx>
      <c:valAx>
        <c:axId val="1083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110" zoomScaleNormal="110" workbookViewId="0">
      <selection activeCell="CC8" sqref="CC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埼玉県　狭山市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Ab</v>
      </c>
      <c r="X8" s="78"/>
      <c r="Y8" s="78"/>
      <c r="Z8" s="78"/>
      <c r="AA8" s="78"/>
      <c r="AB8" s="78"/>
      <c r="AC8" s="78"/>
      <c r="AD8" s="79" t="str">
        <f>データ!$M$6</f>
        <v>非設置</v>
      </c>
      <c r="AE8" s="79"/>
      <c r="AF8" s="79"/>
      <c r="AG8" s="79"/>
      <c r="AH8" s="79"/>
      <c r="AI8" s="79"/>
      <c r="AJ8" s="79"/>
      <c r="AK8" s="3"/>
      <c r="AL8" s="73">
        <f>データ!S6</f>
        <v>152487</v>
      </c>
      <c r="AM8" s="73"/>
      <c r="AN8" s="73"/>
      <c r="AO8" s="73"/>
      <c r="AP8" s="73"/>
      <c r="AQ8" s="73"/>
      <c r="AR8" s="73"/>
      <c r="AS8" s="73"/>
      <c r="AT8" s="72">
        <f>データ!T6</f>
        <v>48.99</v>
      </c>
      <c r="AU8" s="72"/>
      <c r="AV8" s="72"/>
      <c r="AW8" s="72"/>
      <c r="AX8" s="72"/>
      <c r="AY8" s="72"/>
      <c r="AZ8" s="72"/>
      <c r="BA8" s="72"/>
      <c r="BB8" s="72">
        <f>データ!U6</f>
        <v>3112.61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75.319999999999993</v>
      </c>
      <c r="J10" s="72"/>
      <c r="K10" s="72"/>
      <c r="L10" s="72"/>
      <c r="M10" s="72"/>
      <c r="N10" s="72"/>
      <c r="O10" s="72"/>
      <c r="P10" s="72">
        <f>データ!P6</f>
        <v>96.01</v>
      </c>
      <c r="Q10" s="72"/>
      <c r="R10" s="72"/>
      <c r="S10" s="72"/>
      <c r="T10" s="72"/>
      <c r="U10" s="72"/>
      <c r="V10" s="72"/>
      <c r="W10" s="72">
        <f>データ!Q6</f>
        <v>84.67</v>
      </c>
      <c r="X10" s="72"/>
      <c r="Y10" s="72"/>
      <c r="Z10" s="72"/>
      <c r="AA10" s="72"/>
      <c r="AB10" s="72"/>
      <c r="AC10" s="72"/>
      <c r="AD10" s="73">
        <f>データ!R6</f>
        <v>1404</v>
      </c>
      <c r="AE10" s="73"/>
      <c r="AF10" s="73"/>
      <c r="AG10" s="73"/>
      <c r="AH10" s="73"/>
      <c r="AI10" s="73"/>
      <c r="AJ10" s="73"/>
      <c r="AK10" s="2"/>
      <c r="AL10" s="73">
        <f>データ!V6</f>
        <v>145927</v>
      </c>
      <c r="AM10" s="73"/>
      <c r="AN10" s="73"/>
      <c r="AO10" s="73"/>
      <c r="AP10" s="73"/>
      <c r="AQ10" s="73"/>
      <c r="AR10" s="73"/>
      <c r="AS10" s="73"/>
      <c r="AT10" s="72">
        <f>データ!W6</f>
        <v>19.21</v>
      </c>
      <c r="AU10" s="72"/>
      <c r="AV10" s="72"/>
      <c r="AW10" s="72"/>
      <c r="AX10" s="72"/>
      <c r="AY10" s="72"/>
      <c r="AZ10" s="72"/>
      <c r="BA10" s="72"/>
      <c r="BB10" s="72">
        <f>データ!X6</f>
        <v>7596.41</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IR8RBCdHjpAtpbEVFspuUOo1MivaBSug3PrVfB17Vi1oL4kzU4YRmJkGp7X0xgUj7uJvkhyLKn6xLgdiAC0KA==" saltValue="Hy3FcQq3iJDgM0nglT7KG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112151</v>
      </c>
      <c r="D6" s="33">
        <f t="shared" si="3"/>
        <v>46</v>
      </c>
      <c r="E6" s="33">
        <f t="shared" si="3"/>
        <v>17</v>
      </c>
      <c r="F6" s="33">
        <f t="shared" si="3"/>
        <v>1</v>
      </c>
      <c r="G6" s="33">
        <f t="shared" si="3"/>
        <v>0</v>
      </c>
      <c r="H6" s="33" t="str">
        <f t="shared" si="3"/>
        <v>埼玉県　狭山市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75.319999999999993</v>
      </c>
      <c r="P6" s="34">
        <f t="shared" si="3"/>
        <v>96.01</v>
      </c>
      <c r="Q6" s="34">
        <f t="shared" si="3"/>
        <v>84.67</v>
      </c>
      <c r="R6" s="34">
        <f t="shared" si="3"/>
        <v>1404</v>
      </c>
      <c r="S6" s="34">
        <f t="shared" si="3"/>
        <v>152487</v>
      </c>
      <c r="T6" s="34">
        <f t="shared" si="3"/>
        <v>48.99</v>
      </c>
      <c r="U6" s="34">
        <f t="shared" si="3"/>
        <v>3112.61</v>
      </c>
      <c r="V6" s="34">
        <f t="shared" si="3"/>
        <v>145927</v>
      </c>
      <c r="W6" s="34">
        <f t="shared" si="3"/>
        <v>19.21</v>
      </c>
      <c r="X6" s="34">
        <f t="shared" si="3"/>
        <v>7596.41</v>
      </c>
      <c r="Y6" s="35">
        <f>IF(Y7="",NA(),Y7)</f>
        <v>99.64</v>
      </c>
      <c r="Z6" s="35">
        <f t="shared" ref="Z6:AH6" si="4">IF(Z7="",NA(),Z7)</f>
        <v>102.34</v>
      </c>
      <c r="AA6" s="35">
        <f t="shared" si="4"/>
        <v>103.74</v>
      </c>
      <c r="AB6" s="35">
        <f t="shared" si="4"/>
        <v>104.93</v>
      </c>
      <c r="AC6" s="35">
        <f t="shared" si="4"/>
        <v>104.28</v>
      </c>
      <c r="AD6" s="35">
        <f t="shared" si="4"/>
        <v>104.3</v>
      </c>
      <c r="AE6" s="35">
        <f t="shared" si="4"/>
        <v>104.63</v>
      </c>
      <c r="AF6" s="35">
        <f t="shared" si="4"/>
        <v>105.91</v>
      </c>
      <c r="AG6" s="35">
        <f t="shared" si="4"/>
        <v>106.96</v>
      </c>
      <c r="AH6" s="35">
        <f t="shared" si="4"/>
        <v>106.55</v>
      </c>
      <c r="AI6" s="34" t="str">
        <f>IF(AI7="","",IF(AI7="-","【-】","【"&amp;SUBSTITUTE(TEXT(AI7,"#,##0.00"),"-","△")&amp;"】"))</f>
        <v>【108.80】</v>
      </c>
      <c r="AJ6" s="34">
        <f>IF(AJ7="",NA(),AJ7)</f>
        <v>0</v>
      </c>
      <c r="AK6" s="34">
        <f t="shared" ref="AK6:AS6" si="5">IF(AK7="",NA(),AK7)</f>
        <v>0</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693.65</v>
      </c>
      <c r="AV6" s="35">
        <f t="shared" ref="AV6:BD6" si="6">IF(AV7="",NA(),AV7)</f>
        <v>122.94</v>
      </c>
      <c r="AW6" s="35">
        <f t="shared" si="6"/>
        <v>124.52</v>
      </c>
      <c r="AX6" s="35">
        <f t="shared" si="6"/>
        <v>134.66999999999999</v>
      </c>
      <c r="AY6" s="35">
        <f t="shared" si="6"/>
        <v>134.99</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948.19</v>
      </c>
      <c r="BG6" s="35">
        <f t="shared" ref="BG6:BO6" si="7">IF(BG7="",NA(),BG7)</f>
        <v>932.46</v>
      </c>
      <c r="BH6" s="35">
        <f t="shared" si="7"/>
        <v>884.29</v>
      </c>
      <c r="BI6" s="35">
        <f t="shared" si="7"/>
        <v>848.98</v>
      </c>
      <c r="BJ6" s="35">
        <f t="shared" si="7"/>
        <v>815.13</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78.349999999999994</v>
      </c>
      <c r="BR6" s="35">
        <f t="shared" ref="BR6:BZ6" si="8">IF(BR7="",NA(),BR7)</f>
        <v>85.41</v>
      </c>
      <c r="BS6" s="35">
        <f t="shared" si="8"/>
        <v>86.54</v>
      </c>
      <c r="BT6" s="35">
        <f t="shared" si="8"/>
        <v>80.680000000000007</v>
      </c>
      <c r="BU6" s="35">
        <f t="shared" si="8"/>
        <v>82.43</v>
      </c>
      <c r="BV6" s="35">
        <f t="shared" si="8"/>
        <v>92.33</v>
      </c>
      <c r="BW6" s="35">
        <f t="shared" si="8"/>
        <v>96.91</v>
      </c>
      <c r="BX6" s="35">
        <f t="shared" si="8"/>
        <v>101.54</v>
      </c>
      <c r="BY6" s="35">
        <f t="shared" si="8"/>
        <v>102.42</v>
      </c>
      <c r="BZ6" s="35">
        <f t="shared" si="8"/>
        <v>100.97</v>
      </c>
      <c r="CA6" s="34" t="str">
        <f>IF(CA7="","",IF(CA7="-","【-】","【"&amp;SUBSTITUTE(TEXT(CA7,"#,##0.00"),"-","△")&amp;"】"))</f>
        <v>【101.26】</v>
      </c>
      <c r="CB6" s="35">
        <f>IF(CB7="",NA(),CB7)</f>
        <v>118.99</v>
      </c>
      <c r="CC6" s="35">
        <f t="shared" ref="CC6:CK6" si="9">IF(CC7="",NA(),CC7)</f>
        <v>108.62</v>
      </c>
      <c r="CD6" s="35">
        <f t="shared" si="9"/>
        <v>107</v>
      </c>
      <c r="CE6" s="35">
        <f t="shared" si="9"/>
        <v>114.72</v>
      </c>
      <c r="CF6" s="35">
        <f t="shared" si="9"/>
        <v>111.37</v>
      </c>
      <c r="CG6" s="35">
        <f t="shared" si="9"/>
        <v>123.69</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97.63</v>
      </c>
      <c r="CY6" s="35">
        <f t="shared" ref="CY6:DG6" si="11">IF(CY7="",NA(),CY7)</f>
        <v>98.1</v>
      </c>
      <c r="CZ6" s="35">
        <f t="shared" si="11"/>
        <v>98.33</v>
      </c>
      <c r="DA6" s="35">
        <f t="shared" si="11"/>
        <v>98.44</v>
      </c>
      <c r="DB6" s="35">
        <f t="shared" si="11"/>
        <v>98.41</v>
      </c>
      <c r="DC6" s="35">
        <f t="shared" si="11"/>
        <v>96.82</v>
      </c>
      <c r="DD6" s="35">
        <f t="shared" si="11"/>
        <v>96.69</v>
      </c>
      <c r="DE6" s="35">
        <f t="shared" si="11"/>
        <v>96.84</v>
      </c>
      <c r="DF6" s="35">
        <f t="shared" si="11"/>
        <v>96.84</v>
      </c>
      <c r="DG6" s="35">
        <f t="shared" si="11"/>
        <v>96.75</v>
      </c>
      <c r="DH6" s="34" t="str">
        <f>IF(DH7="","",IF(DH7="-","【-】","【"&amp;SUBSTITUTE(TEXT(DH7,"#,##0.00"),"-","△")&amp;"】"))</f>
        <v>【95.06】</v>
      </c>
      <c r="DI6" s="35">
        <f>IF(DI7="",NA(),DI7)</f>
        <v>5.0199999999999996</v>
      </c>
      <c r="DJ6" s="35">
        <f t="shared" ref="DJ6:DR6" si="12">IF(DJ7="",NA(),DJ7)</f>
        <v>13.09</v>
      </c>
      <c r="DK6" s="35">
        <f t="shared" si="12"/>
        <v>15.71</v>
      </c>
      <c r="DL6" s="35">
        <f t="shared" si="12"/>
        <v>18.3</v>
      </c>
      <c r="DM6" s="35">
        <f t="shared" si="12"/>
        <v>20.85</v>
      </c>
      <c r="DN6" s="35">
        <f t="shared" si="12"/>
        <v>17.37</v>
      </c>
      <c r="DO6" s="35">
        <f t="shared" si="12"/>
        <v>25.54</v>
      </c>
      <c r="DP6" s="35">
        <f t="shared" si="12"/>
        <v>22.87</v>
      </c>
      <c r="DQ6" s="35">
        <f t="shared" si="12"/>
        <v>28.42</v>
      </c>
      <c r="DR6" s="35">
        <f t="shared" si="12"/>
        <v>28.24</v>
      </c>
      <c r="DS6" s="34" t="str">
        <f>IF(DS7="","",IF(DS7="-","【-】","【"&amp;SUBSTITUTE(TEXT(DS7,"#,##0.00"),"-","△")&amp;"】"))</f>
        <v>【38.13】</v>
      </c>
      <c r="DT6" s="34">
        <f>IF(DT7="",NA(),DT7)</f>
        <v>0</v>
      </c>
      <c r="DU6" s="35">
        <f t="shared" ref="DU6:EC6" si="13">IF(DU7="",NA(),DU7)</f>
        <v>0.3</v>
      </c>
      <c r="DV6" s="35">
        <f t="shared" si="13"/>
        <v>0.01</v>
      </c>
      <c r="DW6" s="35">
        <f t="shared" si="13"/>
        <v>1.56</v>
      </c>
      <c r="DX6" s="35">
        <f t="shared" si="13"/>
        <v>1.77</v>
      </c>
      <c r="DY6" s="35">
        <f t="shared" si="13"/>
        <v>1.51</v>
      </c>
      <c r="DZ6" s="35">
        <f t="shared" si="13"/>
        <v>1.39</v>
      </c>
      <c r="EA6" s="35">
        <f t="shared" si="13"/>
        <v>1.2</v>
      </c>
      <c r="EB6" s="35">
        <f t="shared" si="13"/>
        <v>3.01</v>
      </c>
      <c r="EC6" s="35">
        <f t="shared" si="13"/>
        <v>3.67</v>
      </c>
      <c r="ED6" s="34" t="str">
        <f>IF(ED7="","",IF(ED7="-","【-】","【"&amp;SUBSTITUTE(TEXT(ED7,"#,##0.00"),"-","△")&amp;"】"))</f>
        <v>【5.37】</v>
      </c>
      <c r="EE6" s="34">
        <f>IF(EE7="",NA(),EE7)</f>
        <v>0</v>
      </c>
      <c r="EF6" s="34">
        <f t="shared" ref="EF6:EN6" si="14">IF(EF7="",NA(),EF7)</f>
        <v>0</v>
      </c>
      <c r="EG6" s="34">
        <f t="shared" si="14"/>
        <v>0</v>
      </c>
      <c r="EH6" s="35">
        <f t="shared" si="14"/>
        <v>0.05</v>
      </c>
      <c r="EI6" s="35">
        <f t="shared" si="14"/>
        <v>7.0000000000000007E-2</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112151</v>
      </c>
      <c r="D7" s="37">
        <v>46</v>
      </c>
      <c r="E7" s="37">
        <v>17</v>
      </c>
      <c r="F7" s="37">
        <v>1</v>
      </c>
      <c r="G7" s="37">
        <v>0</v>
      </c>
      <c r="H7" s="37" t="s">
        <v>108</v>
      </c>
      <c r="I7" s="37" t="s">
        <v>109</v>
      </c>
      <c r="J7" s="37" t="s">
        <v>110</v>
      </c>
      <c r="K7" s="37" t="s">
        <v>111</v>
      </c>
      <c r="L7" s="37" t="s">
        <v>112</v>
      </c>
      <c r="M7" s="37" t="s">
        <v>113</v>
      </c>
      <c r="N7" s="38" t="s">
        <v>114</v>
      </c>
      <c r="O7" s="38">
        <v>75.319999999999993</v>
      </c>
      <c r="P7" s="38">
        <v>96.01</v>
      </c>
      <c r="Q7" s="38">
        <v>84.67</v>
      </c>
      <c r="R7" s="38">
        <v>1404</v>
      </c>
      <c r="S7" s="38">
        <v>152487</v>
      </c>
      <c r="T7" s="38">
        <v>48.99</v>
      </c>
      <c r="U7" s="38">
        <v>3112.61</v>
      </c>
      <c r="V7" s="38">
        <v>145927</v>
      </c>
      <c r="W7" s="38">
        <v>19.21</v>
      </c>
      <c r="X7" s="38">
        <v>7596.41</v>
      </c>
      <c r="Y7" s="38">
        <v>99.64</v>
      </c>
      <c r="Z7" s="38">
        <v>102.34</v>
      </c>
      <c r="AA7" s="38">
        <v>103.74</v>
      </c>
      <c r="AB7" s="38">
        <v>104.93</v>
      </c>
      <c r="AC7" s="38">
        <v>104.28</v>
      </c>
      <c r="AD7" s="38">
        <v>104.3</v>
      </c>
      <c r="AE7" s="38">
        <v>104.63</v>
      </c>
      <c r="AF7" s="38">
        <v>105.91</v>
      </c>
      <c r="AG7" s="38">
        <v>106.96</v>
      </c>
      <c r="AH7" s="38">
        <v>106.55</v>
      </c>
      <c r="AI7" s="38">
        <v>108.8</v>
      </c>
      <c r="AJ7" s="38">
        <v>0</v>
      </c>
      <c r="AK7" s="38">
        <v>0</v>
      </c>
      <c r="AL7" s="38">
        <v>0</v>
      </c>
      <c r="AM7" s="38">
        <v>0</v>
      </c>
      <c r="AN7" s="38">
        <v>0</v>
      </c>
      <c r="AO7" s="38">
        <v>4.88</v>
      </c>
      <c r="AP7" s="38">
        <v>0.1</v>
      </c>
      <c r="AQ7" s="38">
        <v>0</v>
      </c>
      <c r="AR7" s="38">
        <v>0</v>
      </c>
      <c r="AS7" s="38">
        <v>0.41</v>
      </c>
      <c r="AT7" s="38">
        <v>4.2699999999999996</v>
      </c>
      <c r="AU7" s="38">
        <v>693.65</v>
      </c>
      <c r="AV7" s="38">
        <v>122.94</v>
      </c>
      <c r="AW7" s="38">
        <v>124.52</v>
      </c>
      <c r="AX7" s="38">
        <v>134.66999999999999</v>
      </c>
      <c r="AY7" s="38">
        <v>134.99</v>
      </c>
      <c r="AZ7" s="38">
        <v>271.23</v>
      </c>
      <c r="BA7" s="38">
        <v>72.66</v>
      </c>
      <c r="BB7" s="38">
        <v>66.900000000000006</v>
      </c>
      <c r="BC7" s="38">
        <v>72.739999999999995</v>
      </c>
      <c r="BD7" s="38">
        <v>83.46</v>
      </c>
      <c r="BE7" s="38">
        <v>66.41</v>
      </c>
      <c r="BF7" s="38">
        <v>948.19</v>
      </c>
      <c r="BG7" s="38">
        <v>932.46</v>
      </c>
      <c r="BH7" s="38">
        <v>884.29</v>
      </c>
      <c r="BI7" s="38">
        <v>848.98</v>
      </c>
      <c r="BJ7" s="38">
        <v>815.13</v>
      </c>
      <c r="BK7" s="38">
        <v>624.4</v>
      </c>
      <c r="BL7" s="38">
        <v>607.52</v>
      </c>
      <c r="BM7" s="38">
        <v>643.19000000000005</v>
      </c>
      <c r="BN7" s="38">
        <v>596.44000000000005</v>
      </c>
      <c r="BO7" s="38">
        <v>612.6</v>
      </c>
      <c r="BP7" s="38">
        <v>707.33</v>
      </c>
      <c r="BQ7" s="38">
        <v>78.349999999999994</v>
      </c>
      <c r="BR7" s="38">
        <v>85.41</v>
      </c>
      <c r="BS7" s="38">
        <v>86.54</v>
      </c>
      <c r="BT7" s="38">
        <v>80.680000000000007</v>
      </c>
      <c r="BU7" s="38">
        <v>82.43</v>
      </c>
      <c r="BV7" s="38">
        <v>92.33</v>
      </c>
      <c r="BW7" s="38">
        <v>96.91</v>
      </c>
      <c r="BX7" s="38">
        <v>101.54</v>
      </c>
      <c r="BY7" s="38">
        <v>102.42</v>
      </c>
      <c r="BZ7" s="38">
        <v>100.97</v>
      </c>
      <c r="CA7" s="38">
        <v>101.26</v>
      </c>
      <c r="CB7" s="38">
        <v>118.99</v>
      </c>
      <c r="CC7" s="38">
        <v>108.62</v>
      </c>
      <c r="CD7" s="38">
        <v>107</v>
      </c>
      <c r="CE7" s="38">
        <v>114.72</v>
      </c>
      <c r="CF7" s="38">
        <v>111.37</v>
      </c>
      <c r="CG7" s="38">
        <v>123.69</v>
      </c>
      <c r="CH7" s="38">
        <v>120.5</v>
      </c>
      <c r="CI7" s="38">
        <v>116.15</v>
      </c>
      <c r="CJ7" s="38">
        <v>116.2</v>
      </c>
      <c r="CK7" s="38">
        <v>118.78</v>
      </c>
      <c r="CL7" s="38">
        <v>136.38999999999999</v>
      </c>
      <c r="CM7" s="38" t="s">
        <v>114</v>
      </c>
      <c r="CN7" s="38" t="s">
        <v>114</v>
      </c>
      <c r="CO7" s="38" t="s">
        <v>114</v>
      </c>
      <c r="CP7" s="38" t="s">
        <v>114</v>
      </c>
      <c r="CQ7" s="38" t="s">
        <v>114</v>
      </c>
      <c r="CR7" s="38">
        <v>70.16</v>
      </c>
      <c r="CS7" s="38">
        <v>69.95</v>
      </c>
      <c r="CT7" s="38">
        <v>72.239999999999995</v>
      </c>
      <c r="CU7" s="38">
        <v>69.23</v>
      </c>
      <c r="CV7" s="38">
        <v>70.37</v>
      </c>
      <c r="CW7" s="38">
        <v>60.13</v>
      </c>
      <c r="CX7" s="38">
        <v>97.63</v>
      </c>
      <c r="CY7" s="38">
        <v>98.1</v>
      </c>
      <c r="CZ7" s="38">
        <v>98.33</v>
      </c>
      <c r="DA7" s="38">
        <v>98.44</v>
      </c>
      <c r="DB7" s="38">
        <v>98.41</v>
      </c>
      <c r="DC7" s="38">
        <v>96.82</v>
      </c>
      <c r="DD7" s="38">
        <v>96.69</v>
      </c>
      <c r="DE7" s="38">
        <v>96.84</v>
      </c>
      <c r="DF7" s="38">
        <v>96.84</v>
      </c>
      <c r="DG7" s="38">
        <v>96.75</v>
      </c>
      <c r="DH7" s="38">
        <v>95.06</v>
      </c>
      <c r="DI7" s="38">
        <v>5.0199999999999996</v>
      </c>
      <c r="DJ7" s="38">
        <v>13.09</v>
      </c>
      <c r="DK7" s="38">
        <v>15.71</v>
      </c>
      <c r="DL7" s="38">
        <v>18.3</v>
      </c>
      <c r="DM7" s="38">
        <v>20.85</v>
      </c>
      <c r="DN7" s="38">
        <v>17.37</v>
      </c>
      <c r="DO7" s="38">
        <v>25.54</v>
      </c>
      <c r="DP7" s="38">
        <v>22.87</v>
      </c>
      <c r="DQ7" s="38">
        <v>28.42</v>
      </c>
      <c r="DR7" s="38">
        <v>28.24</v>
      </c>
      <c r="DS7" s="38">
        <v>38.130000000000003</v>
      </c>
      <c r="DT7" s="38">
        <v>0</v>
      </c>
      <c r="DU7" s="38">
        <v>0.3</v>
      </c>
      <c r="DV7" s="38">
        <v>0.01</v>
      </c>
      <c r="DW7" s="38">
        <v>1.56</v>
      </c>
      <c r="DX7" s="38">
        <v>1.77</v>
      </c>
      <c r="DY7" s="38">
        <v>1.51</v>
      </c>
      <c r="DZ7" s="38">
        <v>1.39</v>
      </c>
      <c r="EA7" s="38">
        <v>1.2</v>
      </c>
      <c r="EB7" s="38">
        <v>3.01</v>
      </c>
      <c r="EC7" s="38">
        <v>3.67</v>
      </c>
      <c r="ED7" s="38">
        <v>5.37</v>
      </c>
      <c r="EE7" s="38">
        <v>0</v>
      </c>
      <c r="EF7" s="38">
        <v>0</v>
      </c>
      <c r="EG7" s="38">
        <v>0</v>
      </c>
      <c r="EH7" s="38">
        <v>0.05</v>
      </c>
      <c r="EI7" s="38">
        <v>7.0000000000000007E-2</v>
      </c>
      <c r="EJ7" s="38">
        <v>0.08</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2019-01-28T01:29:29Z</cp:lastPrinted>
  <dcterms:created xsi:type="dcterms:W3CDTF">2018-12-03T08:48:03Z</dcterms:created>
  <dcterms:modified xsi:type="dcterms:W3CDTF">2019-01-28T01:29:31Z</dcterms:modified>
  <cp:category/>
</cp:coreProperties>
</file>