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<sst xmlns="http://schemas.openxmlformats.org/spreadsheetml/2006/main" count="232" uniqueCount="120">
  <si>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</si>
  <si>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</si>
  <si>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</si>
  <si>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</si>
  <si>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</si>
  <si>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</si>
  <si>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</si>
  <si>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</si>
  <si>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</si>
  <si>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</si>
  <si>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</si>
  <si>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</si>
  <si>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</si>
  <si>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</si>
  <si>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</si>
  <si>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</si>
  <si>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</si>
  <si>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</si>
  <si>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</si>
  <si>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</si>
  <si>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</si>
  <si>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</si>
  <si>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</si>
  <si>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</si>
  <si>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</si>
  <si>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</si>
  <si>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</si>
  <si>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</si>
  <si>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</si>
  <si>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</si>
  <si>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</si>
  <si>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</si>
  <si>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</si>
  <si>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</si>
  <si>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</si>
  <si>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</si>
  <si>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</si>
  <si>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</si>
  <si>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</si>
  <si>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</si>
  <si>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</si>
  <si>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</si>
  <si>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</si>
  <si>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</si>
  <si>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</si>
  <si>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</si>
  <si>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</si>
  <si>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</si>
  <si>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</si>
  <si>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</si>
  <si>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</si>
  <si>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</si>
  <si>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</si>
  <si>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</si>
  <si>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</si>
  <si>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</si>
  <si>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</si>
  <si>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</si>
  <si>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</si>
  <si>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</si>
  <si>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</si>
  <si>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</si>
  <si>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</si>
  <si>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</si>
  <si>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</si>
  <si>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</si>
  <si>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</si>
  <si>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</si>
  <si>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</si>
  <si>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</si>
  <si>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</si>
  <si>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</si>
  <si>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</si>
  <si>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</si>
  <si>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</si>
  <si>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</si>
  <si>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</si>
  <si>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</si>
  <si>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</si>
  <si>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</si>
  <si>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</si>
  <si>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</si>
  <si>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</si>
  <si>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</si>
  <si>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</si>
  <si>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</si>
  <si>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</si>
  <si>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</si>
  <si>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</si>
  <si>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</si>
  <si>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</si>
  <si>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</si>
  <si>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</si>
  <si>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</si>
  <si>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</si>
  <si>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</si>
  <si>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</si>
  <si>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</si>
  <si>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</si>
  <si>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</si>
  <si>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</si>
  <si>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</si>
  <si>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</si>
  <si>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</si>
  <si>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</si>
  <si>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</si>
  <si>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</si>
  <si>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</si>
  <si>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</si>
  <si>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</si>
  <si>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</si>
  <si>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</si>
  <si>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</si>
  <si>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</si>
  <si>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</si>
  <si>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</si>
  <si>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</si>
  <si>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①経常収支比率：前年度に比べ14.76ポイント上昇した。これは、平成29年度に料金改定を行ったため、給水収益が増加したことが主な要因である。
②累積欠損金比率：平成29年度に料金改定を行ったため、給水収益が増加し、累積欠損金は解消された。　
③流動比率：前年度に比べ59.07ポイント低下した。施設更新の財源として内部留保資金を活用してきたため、比率は低下傾向にある。ただし、比率が100％を超えているため、短期的な債務に対する支払能力は備えている。
④企業債残高対給水収益比率：前年度に比べ58.73ポイント改善した。これは、当該指標の分母である給水収益が増加したことが主な要因である。なお、類似団体平均値及び全国平均値を上回っている要因としては老朽管更新及び施設整備の財源として毎年度企業債を発行しているためである。
⑤料金回収率：前年度に比べ15.86ポイント上昇し、100％を超える数値となった。これは、料金改定によって供給単価が前年度に比べ17.26円増加したことが主な要因である。
⑥給水原価：前年度に比べ6.98円減少した。これは、給水管布設替工事に修繕引当金を充当したにより、経常費用が減少したことが主な要因である。
⑦施設利用率：類似団体平均値を上回っており、事業規模に見合った運用ができている。
⑧有収率：前年度に比べ0.1ポイント上昇した。管路の更新を計画的に実施していることが要因である。</t>
    <phoneticPr fontId="4"/>
  </si>
  <si>
    <t>①有形固定資産減価償却率
　平成27年度より上昇に転じたが、類似団体平均値及び全国平均値を下回っている。これは、老朽管や経年施設の更新を計画的に行っていることが要因である。
②管路経年化率
　年々上昇傾向にあるが、類似団体平均値及び全国平均値を下回っている。これは、老朽管の更新を計画的に行っていることが要因である。
③管路更新率
　前年度に比べ微減しているが、類似団体平均値及び全国平均値は上回っている。これは、老朽管の更新を計画的に行っていることが要因である。</t>
    <phoneticPr fontId="4"/>
  </si>
  <si>
    <t xml:space="preserve"> 本市の水道事業は、平成29年度決算において当期純利益を計上した。これは料金改定によって、給水収益が増加したことが主な要因である。ただし、今後は給水人口の減少に伴って有収水量が減少するため、給水収益は減少する見込みである。したがって、引続き経費の節減等により経営改善を図っていくこととする。
　また、平成31年度以降、浄配水場の更新事業が本格化することから、その財源をどのように確保していくこととする。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</si>
</sst>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1.19</c:v>
                </c:pt>
                <c:pt idx="1">
                  <c:v>1.0900000000000001</c:v>
                </c:pt>
                <c:pt idx="2">
                  <c:v>1.7</c:v>
                </c:pt>
                <c:pt idx="3">
                  <c:v>1.26</c:v>
                </c:pt>
                <c:pt idx="4">
                  <c:v>1.25</c:v>
                </c:pt>
              </c:numCache>
            </c:numRef>
          </c:val>
          <c:extLst xmlns:c16r2="http://schemas.microsoft.com/office/drawing/2015/06/chart">
            <c:ext xmlns:c16="http://schemas.microsoft.com/office/drawing/2014/chart" uri="{C3380CC4-5D6E-409C-BE32-E72D297353CC}">
              <c16:uniqueId val="{00000000-A84C-44DD-B358-3D66A1CA944D}"/>
            </c:ext>
          </c:extLst>
        </c:ser>
        <c:dLbls>
          <c:showLegendKey val="0"/>
          <c:showVal val="0"/>
          <c:showCatName val="0"/>
          <c:showSerName val="0"/>
          <c:showPercent val="0"/>
          <c:showBubbleSize val="0"/>
        </c:dLbls>
        <c:gapWidth val="150"/>
        <c:axId val="94841088"/>
        <c:axId val="948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A84C-44DD-B358-3D66A1CA944D}"/>
            </c:ext>
          </c:extLst>
        </c:ser>
        <c:dLbls>
          <c:showLegendKey val="0"/>
          <c:showVal val="0"/>
          <c:showCatName val="0"/>
          <c:showSerName val="0"/>
          <c:showPercent val="0"/>
          <c:showBubbleSize val="0"/>
        </c:dLbls>
        <c:marker val="1"/>
        <c:smooth val="0"/>
        <c:axId val="94841088"/>
        <c:axId val="94851456"/>
      </c:lineChart>
      <c:dateAx>
        <c:axId val="94841088"/>
        <c:scaling>
          <c:orientation val="minMax"/>
        </c:scaling>
        <c:delete val="1"/>
        <c:axPos val="b"/>
        <c:numFmt formatCode="ge" sourceLinked="1"/>
        <c:majorTickMark val="none"/>
        <c:minorTickMark val="none"/>
        <c:tickLblPos val="none"/>
        <c:crossAx val="94851456"/>
        <c:crosses val="autoZero"/>
        <c:auto val="1"/>
        <c:lblOffset val="100"/>
        <c:baseTimeUnit val="years"/>
      </c:dateAx>
      <c:valAx>
        <c:axId val="94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71.59</c:v>
                </c:pt>
                <c:pt idx="1">
                  <c:v>76.25</c:v>
                </c:pt>
                <c:pt idx="2">
                  <c:v>76.48</c:v>
                </c:pt>
                <c:pt idx="3">
                  <c:v>75.77</c:v>
                </c:pt>
                <c:pt idx="4">
                  <c:v>75.930000000000007</c:v>
                </c:pt>
              </c:numCache>
            </c:numRef>
          </c:val>
          <c:extLst xmlns:c16r2="http://schemas.microsoft.com/office/drawing/2015/06/chart">
            <c:ext xmlns:c16="http://schemas.microsoft.com/office/drawing/2014/chart" uri="{C3380CC4-5D6E-409C-BE32-E72D297353CC}">
              <c16:uniqueId val="{00000000-F697-4394-8282-019CEAB52EA8}"/>
            </c:ext>
          </c:extLst>
        </c:ser>
        <c:dLbls>
          <c:showLegendKey val="0"/>
          <c:showVal val="0"/>
          <c:showCatName val="0"/>
          <c:showSerName val="0"/>
          <c:showPercent val="0"/>
          <c:showBubbleSize val="0"/>
        </c:dLbls>
        <c:gapWidth val="150"/>
        <c:axId val="104323328"/>
        <c:axId val="1043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F697-4394-8282-019CEAB52EA8}"/>
            </c:ext>
          </c:extLst>
        </c:ser>
        <c:dLbls>
          <c:showLegendKey val="0"/>
          <c:showVal val="0"/>
          <c:showCatName val="0"/>
          <c:showSerName val="0"/>
          <c:showPercent val="0"/>
          <c:showBubbleSize val="0"/>
        </c:dLbls>
        <c:marker val="1"/>
        <c:smooth val="0"/>
        <c:axId val="104323328"/>
        <c:axId val="104333696"/>
      </c:lineChart>
      <c:dateAx>
        <c:axId val="104323328"/>
        <c:scaling>
          <c:orientation val="minMax"/>
        </c:scaling>
        <c:delete val="1"/>
        <c:axPos val="b"/>
        <c:numFmt formatCode="ge" sourceLinked="1"/>
        <c:majorTickMark val="none"/>
        <c:minorTickMark val="none"/>
        <c:tickLblPos val="none"/>
        <c:crossAx val="104333696"/>
        <c:crosses val="autoZero"/>
        <c:auto val="1"/>
        <c:lblOffset val="100"/>
        <c:baseTimeUnit val="years"/>
      </c:dateAx>
      <c:valAx>
        <c:axId val="104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87.9</c:v>
                </c:pt>
                <c:pt idx="1">
                  <c:v>87.8</c:v>
                </c:pt>
                <c:pt idx="2">
                  <c:v>87.7</c:v>
                </c:pt>
                <c:pt idx="3">
                  <c:v>87.8</c:v>
                </c:pt>
                <c:pt idx="4">
                  <c:v>87.9</c:v>
                </c:pt>
              </c:numCache>
            </c:numRef>
          </c:val>
          <c:extLst xmlns:c16r2="http://schemas.microsoft.com/office/drawing/2015/06/chart">
            <c:ext xmlns:c16="http://schemas.microsoft.com/office/drawing/2014/chart" uri="{C3380CC4-5D6E-409C-BE32-E72D297353CC}">
              <c16:uniqueId val="{00000000-7A30-4BD1-908C-226713A3C8AE}"/>
            </c:ext>
          </c:extLst>
        </c:ser>
        <c:dLbls>
          <c:showLegendKey val="0"/>
          <c:showVal val="0"/>
          <c:showCatName val="0"/>
          <c:showSerName val="0"/>
          <c:showPercent val="0"/>
          <c:showBubbleSize val="0"/>
        </c:dLbls>
        <c:gapWidth val="150"/>
        <c:axId val="104372864"/>
        <c:axId val="1043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7A30-4BD1-908C-226713A3C8AE}"/>
            </c:ext>
          </c:extLst>
        </c:ser>
        <c:dLbls>
          <c:showLegendKey val="0"/>
          <c:showVal val="0"/>
          <c:showCatName val="0"/>
          <c:showSerName val="0"/>
          <c:showPercent val="0"/>
          <c:showBubbleSize val="0"/>
        </c:dLbls>
        <c:marker val="1"/>
        <c:smooth val="0"/>
        <c:axId val="104372864"/>
        <c:axId val="104379136"/>
      </c:lineChart>
      <c:dateAx>
        <c:axId val="104372864"/>
        <c:scaling>
          <c:orientation val="minMax"/>
        </c:scaling>
        <c:delete val="1"/>
        <c:axPos val="b"/>
        <c:numFmt formatCode="ge" sourceLinked="1"/>
        <c:majorTickMark val="none"/>
        <c:minorTickMark val="none"/>
        <c:tickLblPos val="none"/>
        <c:crossAx val="104379136"/>
        <c:crosses val="autoZero"/>
        <c:auto val="1"/>
        <c:lblOffset val="100"/>
        <c:baseTimeUnit val="years"/>
      </c:dateAx>
      <c:valAx>
        <c:axId val="104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112.96</c:v>
                </c:pt>
                <c:pt idx="1">
                  <c:v>101.41</c:v>
                </c:pt>
                <c:pt idx="2">
                  <c:v>95.49</c:v>
                </c:pt>
                <c:pt idx="3">
                  <c:v>94.83</c:v>
                </c:pt>
                <c:pt idx="4">
                  <c:v>109.59</c:v>
                </c:pt>
              </c:numCache>
            </c:numRef>
          </c:val>
          <c:extLst xmlns:c16r2="http://schemas.microsoft.com/office/drawing/2015/06/chart">
            <c:ext xmlns:c16="http://schemas.microsoft.com/office/drawing/2014/chart" uri="{C3380CC4-5D6E-409C-BE32-E72D297353CC}">
              <c16:uniqueId val="{00000000-BD40-451F-9DEF-7CDE0B48B755}"/>
            </c:ext>
          </c:extLst>
        </c:ser>
        <c:dLbls>
          <c:showLegendKey val="0"/>
          <c:showVal val="0"/>
          <c:showCatName val="0"/>
          <c:showSerName val="0"/>
          <c:showPercent val="0"/>
          <c:showBubbleSize val="0"/>
        </c:dLbls>
        <c:gapWidth val="150"/>
        <c:axId val="94882432"/>
        <c:axId val="948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BD40-451F-9DEF-7CDE0B48B755}"/>
            </c:ext>
          </c:extLst>
        </c:ser>
        <c:dLbls>
          <c:showLegendKey val="0"/>
          <c:showVal val="0"/>
          <c:showCatName val="0"/>
          <c:showSerName val="0"/>
          <c:showPercent val="0"/>
          <c:showBubbleSize val="0"/>
        </c:dLbls>
        <c:marker val="1"/>
        <c:smooth val="0"/>
        <c:axId val="94882432"/>
        <c:axId val="94888704"/>
      </c:lineChart>
      <c:dateAx>
        <c:axId val="94882432"/>
        <c:scaling>
          <c:orientation val="minMax"/>
        </c:scaling>
        <c:delete val="1"/>
        <c:axPos val="b"/>
        <c:numFmt formatCode="ge" sourceLinked="1"/>
        <c:majorTickMark val="none"/>
        <c:minorTickMark val="none"/>
        <c:tickLblPos val="none"/>
        <c:crossAx val="94888704"/>
        <c:crosses val="autoZero"/>
        <c:auto val="1"/>
        <c:lblOffset val="100"/>
        <c:baseTimeUnit val="years"/>
      </c:dateAx>
      <c:valAx>
        <c:axId val="9488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38.130000000000003</c:v>
                </c:pt>
                <c:pt idx="1">
                  <c:v>38.07</c:v>
                </c:pt>
                <c:pt idx="2">
                  <c:v>38.4</c:v>
                </c:pt>
                <c:pt idx="3">
                  <c:v>39.51</c:v>
                </c:pt>
                <c:pt idx="4">
                  <c:v>40.729999999999997</c:v>
                </c:pt>
              </c:numCache>
            </c:numRef>
          </c:val>
          <c:extLst xmlns:c16r2="http://schemas.microsoft.com/office/drawing/2015/06/chart">
            <c:ext xmlns:c16="http://schemas.microsoft.com/office/drawing/2014/chart" uri="{C3380CC4-5D6E-409C-BE32-E72D297353CC}">
              <c16:uniqueId val="{00000000-405E-436A-998A-51D4F3030F24}"/>
            </c:ext>
          </c:extLst>
        </c:ser>
        <c:dLbls>
          <c:showLegendKey val="0"/>
          <c:showVal val="0"/>
          <c:showCatName val="0"/>
          <c:showSerName val="0"/>
          <c:showPercent val="0"/>
          <c:showBubbleSize val="0"/>
        </c:dLbls>
        <c:gapWidth val="150"/>
        <c:axId val="96230400"/>
        <c:axId val="962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405E-436A-998A-51D4F3030F24}"/>
            </c:ext>
          </c:extLst>
        </c:ser>
        <c:dLbls>
          <c:showLegendKey val="0"/>
          <c:showVal val="0"/>
          <c:showCatName val="0"/>
          <c:showSerName val="0"/>
          <c:showPercent val="0"/>
          <c:showBubbleSize val="0"/>
        </c:dLbls>
        <c:marker val="1"/>
        <c:smooth val="0"/>
        <c:axId val="96230400"/>
        <c:axId val="96248960"/>
      </c:lineChart>
      <c:dateAx>
        <c:axId val="96230400"/>
        <c:scaling>
          <c:orientation val="minMax"/>
        </c:scaling>
        <c:delete val="1"/>
        <c:axPos val="b"/>
        <c:numFmt formatCode="ge" sourceLinked="1"/>
        <c:majorTickMark val="none"/>
        <c:minorTickMark val="none"/>
        <c:tickLblPos val="none"/>
        <c:crossAx val="96248960"/>
        <c:crosses val="autoZero"/>
        <c:auto val="1"/>
        <c:lblOffset val="100"/>
        <c:baseTimeUnit val="years"/>
      </c:dateAx>
      <c:valAx>
        <c:axId val="96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6.84</c:v>
                </c:pt>
                <c:pt idx="1">
                  <c:v>7.07</c:v>
                </c:pt>
                <c:pt idx="2">
                  <c:v>7.43</c:v>
                </c:pt>
                <c:pt idx="3">
                  <c:v>7.63</c:v>
                </c:pt>
                <c:pt idx="4">
                  <c:v>7.68</c:v>
                </c:pt>
              </c:numCache>
            </c:numRef>
          </c:val>
          <c:extLst xmlns:c16r2="http://schemas.microsoft.com/office/drawing/2015/06/chart">
            <c:ext xmlns:c16="http://schemas.microsoft.com/office/drawing/2014/chart" uri="{C3380CC4-5D6E-409C-BE32-E72D297353CC}">
              <c16:uniqueId val="{00000000-1439-46FC-BE9E-71D4CBEF1F83}"/>
            </c:ext>
          </c:extLst>
        </c:ser>
        <c:dLbls>
          <c:showLegendKey val="0"/>
          <c:showVal val="0"/>
          <c:showCatName val="0"/>
          <c:showSerName val="0"/>
          <c:showPercent val="0"/>
          <c:showBubbleSize val="0"/>
        </c:dLbls>
        <c:gapWidth val="150"/>
        <c:axId val="98839936"/>
        <c:axId val="988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1439-46FC-BE9E-71D4CBEF1F83}"/>
            </c:ext>
          </c:extLst>
        </c:ser>
        <c:dLbls>
          <c:showLegendKey val="0"/>
          <c:showVal val="0"/>
          <c:showCatName val="0"/>
          <c:showSerName val="0"/>
          <c:showPercent val="0"/>
          <c:showBubbleSize val="0"/>
        </c:dLbls>
        <c:marker val="1"/>
        <c:smooth val="0"/>
        <c:axId val="98839936"/>
        <c:axId val="98846208"/>
      </c:lineChart>
      <c:dateAx>
        <c:axId val="98839936"/>
        <c:scaling>
          <c:orientation val="minMax"/>
        </c:scaling>
        <c:delete val="1"/>
        <c:axPos val="b"/>
        <c:numFmt formatCode="ge" sourceLinked="1"/>
        <c:majorTickMark val="none"/>
        <c:minorTickMark val="none"/>
        <c:tickLblPos val="none"/>
        <c:crossAx val="98846208"/>
        <c:crosses val="autoZero"/>
        <c:auto val="1"/>
        <c:lblOffset val="100"/>
        <c:baseTimeUnit val="years"/>
      </c:dateAx>
      <c:valAx>
        <c:axId val="988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10.029999999999999</c:v>
                </c:pt>
                <c:pt idx="4">
                  <c:v>0</c:v>
                </c:pt>
              </c:numCache>
            </c:numRef>
          </c:val>
          <c:extLst xmlns:c16r2="http://schemas.microsoft.com/office/drawing/2015/06/chart">
            <c:ext xmlns:c16="http://schemas.microsoft.com/office/drawing/2014/chart" uri="{C3380CC4-5D6E-409C-BE32-E72D297353CC}">
              <c16:uniqueId val="{00000000-59DF-4C9E-A223-1BC680518C33}"/>
            </c:ext>
          </c:extLst>
        </c:ser>
        <c:dLbls>
          <c:showLegendKey val="0"/>
          <c:showVal val="0"/>
          <c:showCatName val="0"/>
          <c:showSerName val="0"/>
          <c:showPercent val="0"/>
          <c:showBubbleSize val="0"/>
        </c:dLbls>
        <c:gapWidth val="150"/>
        <c:axId val="98887936"/>
        <c:axId val="988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9DF-4C9E-A223-1BC680518C33}"/>
            </c:ext>
          </c:extLst>
        </c:ser>
        <c:dLbls>
          <c:showLegendKey val="0"/>
          <c:showVal val="0"/>
          <c:showCatName val="0"/>
          <c:showSerName val="0"/>
          <c:showPercent val="0"/>
          <c:showBubbleSize val="0"/>
        </c:dLbls>
        <c:marker val="1"/>
        <c:smooth val="0"/>
        <c:axId val="98887936"/>
        <c:axId val="98890112"/>
      </c:lineChart>
      <c:dateAx>
        <c:axId val="98887936"/>
        <c:scaling>
          <c:orientation val="minMax"/>
        </c:scaling>
        <c:delete val="1"/>
        <c:axPos val="b"/>
        <c:numFmt formatCode="ge" sourceLinked="1"/>
        <c:majorTickMark val="none"/>
        <c:minorTickMark val="none"/>
        <c:tickLblPos val="none"/>
        <c:crossAx val="98890112"/>
        <c:crosses val="autoZero"/>
        <c:auto val="1"/>
        <c:lblOffset val="100"/>
        <c:baseTimeUnit val="years"/>
      </c:dateAx>
      <c:valAx>
        <c:axId val="9889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1206.8399999999999</c:v>
                </c:pt>
                <c:pt idx="1">
                  <c:v>322.76</c:v>
                </c:pt>
                <c:pt idx="2">
                  <c:v>327.5</c:v>
                </c:pt>
                <c:pt idx="3">
                  <c:v>294.14999999999998</c:v>
                </c:pt>
                <c:pt idx="4">
                  <c:v>235.08</c:v>
                </c:pt>
              </c:numCache>
            </c:numRef>
          </c:val>
          <c:extLst xmlns:c16r2="http://schemas.microsoft.com/office/drawing/2015/06/chart">
            <c:ext xmlns:c16="http://schemas.microsoft.com/office/drawing/2014/chart" uri="{C3380CC4-5D6E-409C-BE32-E72D297353CC}">
              <c16:uniqueId val="{00000000-BCC9-435A-876A-D6B6812FB9CA}"/>
            </c:ext>
          </c:extLst>
        </c:ser>
        <c:dLbls>
          <c:showLegendKey val="0"/>
          <c:showVal val="0"/>
          <c:showCatName val="0"/>
          <c:showSerName val="0"/>
          <c:showPercent val="0"/>
          <c:showBubbleSize val="0"/>
        </c:dLbls>
        <c:gapWidth val="150"/>
        <c:axId val="98929280"/>
        <c:axId val="989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BCC9-435A-876A-D6B6812FB9CA}"/>
            </c:ext>
          </c:extLst>
        </c:ser>
        <c:dLbls>
          <c:showLegendKey val="0"/>
          <c:showVal val="0"/>
          <c:showCatName val="0"/>
          <c:showSerName val="0"/>
          <c:showPercent val="0"/>
          <c:showBubbleSize val="0"/>
        </c:dLbls>
        <c:marker val="1"/>
        <c:smooth val="0"/>
        <c:axId val="98929280"/>
        <c:axId val="98935552"/>
      </c:lineChart>
      <c:dateAx>
        <c:axId val="98929280"/>
        <c:scaling>
          <c:orientation val="minMax"/>
        </c:scaling>
        <c:delete val="1"/>
        <c:axPos val="b"/>
        <c:numFmt formatCode="ge" sourceLinked="1"/>
        <c:majorTickMark val="none"/>
        <c:minorTickMark val="none"/>
        <c:tickLblPos val="none"/>
        <c:crossAx val="98935552"/>
        <c:crosses val="autoZero"/>
        <c:auto val="1"/>
        <c:lblOffset val="100"/>
        <c:baseTimeUnit val="years"/>
      </c:dateAx>
      <c:valAx>
        <c:axId val="989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414.5</c:v>
                </c:pt>
                <c:pt idx="1">
                  <c:v>453.39</c:v>
                </c:pt>
                <c:pt idx="2">
                  <c:v>480.75</c:v>
                </c:pt>
                <c:pt idx="3">
                  <c:v>488.32</c:v>
                </c:pt>
                <c:pt idx="4">
                  <c:v>429.59</c:v>
                </c:pt>
              </c:numCache>
            </c:numRef>
          </c:val>
          <c:extLst xmlns:c16r2="http://schemas.microsoft.com/office/drawing/2015/06/chart">
            <c:ext xmlns:c16="http://schemas.microsoft.com/office/drawing/2014/chart" uri="{C3380CC4-5D6E-409C-BE32-E72D297353CC}">
              <c16:uniqueId val="{00000000-79B4-4039-B197-C2B6054F66E8}"/>
            </c:ext>
          </c:extLst>
        </c:ser>
        <c:dLbls>
          <c:showLegendKey val="0"/>
          <c:showVal val="0"/>
          <c:showCatName val="0"/>
          <c:showSerName val="0"/>
          <c:showPercent val="0"/>
          <c:showBubbleSize val="0"/>
        </c:dLbls>
        <c:gapWidth val="150"/>
        <c:axId val="98976896"/>
        <c:axId val="989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79B4-4039-B197-C2B6054F66E8}"/>
            </c:ext>
          </c:extLst>
        </c:ser>
        <c:dLbls>
          <c:showLegendKey val="0"/>
          <c:showVal val="0"/>
          <c:showCatName val="0"/>
          <c:showSerName val="0"/>
          <c:showPercent val="0"/>
          <c:showBubbleSize val="0"/>
        </c:dLbls>
        <c:marker val="1"/>
        <c:smooth val="0"/>
        <c:axId val="98976896"/>
        <c:axId val="98978816"/>
      </c:lineChart>
      <c:dateAx>
        <c:axId val="98976896"/>
        <c:scaling>
          <c:orientation val="minMax"/>
        </c:scaling>
        <c:delete val="1"/>
        <c:axPos val="b"/>
        <c:numFmt formatCode="ge" sourceLinked="1"/>
        <c:majorTickMark val="none"/>
        <c:minorTickMark val="none"/>
        <c:tickLblPos val="none"/>
        <c:crossAx val="98978816"/>
        <c:crosses val="autoZero"/>
        <c:auto val="1"/>
        <c:lblOffset val="100"/>
        <c:baseTimeUnit val="years"/>
      </c:dateAx>
      <c:valAx>
        <c:axId val="9897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103.72</c:v>
                </c:pt>
                <c:pt idx="1">
                  <c:v>93.46</c:v>
                </c:pt>
                <c:pt idx="2">
                  <c:v>88.09</c:v>
                </c:pt>
                <c:pt idx="3">
                  <c:v>86.91</c:v>
                </c:pt>
                <c:pt idx="4">
                  <c:v>102.77</c:v>
                </c:pt>
              </c:numCache>
            </c:numRef>
          </c:val>
          <c:extLst xmlns:c16r2="http://schemas.microsoft.com/office/drawing/2015/06/chart">
            <c:ext xmlns:c16="http://schemas.microsoft.com/office/drawing/2014/chart" uri="{C3380CC4-5D6E-409C-BE32-E72D297353CC}">
              <c16:uniqueId val="{00000000-23E3-4576-B08F-DAF04B42466F}"/>
            </c:ext>
          </c:extLst>
        </c:ser>
        <c:dLbls>
          <c:showLegendKey val="0"/>
          <c:showVal val="0"/>
          <c:showCatName val="0"/>
          <c:showSerName val="0"/>
          <c:showPercent val="0"/>
          <c:showBubbleSize val="0"/>
        </c:dLbls>
        <c:gapWidth val="150"/>
        <c:axId val="99005952"/>
        <c:axId val="990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23E3-4576-B08F-DAF04B42466F}"/>
            </c:ext>
          </c:extLst>
        </c:ser>
        <c:dLbls>
          <c:showLegendKey val="0"/>
          <c:showVal val="0"/>
          <c:showCatName val="0"/>
          <c:showSerName val="0"/>
          <c:showPercent val="0"/>
          <c:showBubbleSize val="0"/>
        </c:dLbls>
        <c:marker val="1"/>
        <c:smooth val="0"/>
        <c:axId val="99005952"/>
        <c:axId val="99007872"/>
      </c:lineChart>
      <c:dateAx>
        <c:axId val="99005952"/>
        <c:scaling>
          <c:orientation val="minMax"/>
        </c:scaling>
        <c:delete val="1"/>
        <c:axPos val="b"/>
        <c:numFmt formatCode="ge" sourceLinked="1"/>
        <c:majorTickMark val="none"/>
        <c:minorTickMark val="none"/>
        <c:tickLblPos val="none"/>
        <c:crossAx val="99007872"/>
        <c:crosses val="autoZero"/>
        <c:auto val="1"/>
        <c:lblOffset val="100"/>
        <c:baseTimeUnit val="years"/>
      </c:dateAx>
      <c:valAx>
        <c:axId val="99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129.97</c:v>
                </c:pt>
                <c:pt idx="1">
                  <c:v>143.19</c:v>
                </c:pt>
                <c:pt idx="2">
                  <c:v>152.51</c:v>
                </c:pt>
                <c:pt idx="3">
                  <c:v>154.07</c:v>
                </c:pt>
                <c:pt idx="4">
                  <c:v>147.09</c:v>
                </c:pt>
              </c:numCache>
            </c:numRef>
          </c:val>
          <c:extLst xmlns:c16r2="http://schemas.microsoft.com/office/drawing/2015/06/chart">
            <c:ext xmlns:c16="http://schemas.microsoft.com/office/drawing/2014/chart" uri="{C3380CC4-5D6E-409C-BE32-E72D297353CC}">
              <c16:uniqueId val="{00000000-A972-4D88-81A3-03652D434447}"/>
            </c:ext>
          </c:extLst>
        </c:ser>
        <c:dLbls>
          <c:showLegendKey val="0"/>
          <c:showVal val="0"/>
          <c:showCatName val="0"/>
          <c:showSerName val="0"/>
          <c:showPercent val="0"/>
          <c:showBubbleSize val="0"/>
        </c:dLbls>
        <c:gapWidth val="150"/>
        <c:axId val="104286080"/>
        <c:axId val="1042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A972-4D88-81A3-03652D434447}"/>
            </c:ext>
          </c:extLst>
        </c:ser>
        <c:dLbls>
          <c:showLegendKey val="0"/>
          <c:showVal val="0"/>
          <c:showCatName val="0"/>
          <c:showSerName val="0"/>
          <c:showPercent val="0"/>
          <c:showBubbleSize val="0"/>
        </c:dLbls>
        <c:marker val="1"/>
        <c:smooth val="0"/>
        <c:axId val="104286080"/>
        <c:axId val="104292352"/>
      </c:lineChart>
      <c:dateAx>
        <c:axId val="104286080"/>
        <c:scaling>
          <c:orientation val="minMax"/>
        </c:scaling>
        <c:delete val="1"/>
        <c:axPos val="b"/>
        <c:numFmt formatCode="ge" sourceLinked="1"/>
        <c:majorTickMark val="none"/>
        <c:minorTickMark val="none"/>
        <c:tickLblPos val="none"/>
        <c:crossAx val="104292352"/>
        <c:crosses val="autoZero"/>
        <c:auto val="1"/>
        <c:lblOffset val="100"/>
        <c:baseTimeUnit val="years"/>
      </c:dateAx>
      <c:valAx>
        <c:axId val="1042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80" sqref="BK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埼玉県　深谷市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144375</v>
      </c>
      <c r="AM8" s="59"/>
      <c r="AN8" s="59"/>
      <c r="AO8" s="59"/>
      <c r="AP8" s="59"/>
      <c r="AQ8" s="59"/>
      <c r="AR8" s="59"/>
      <c r="AS8" s="59"/>
      <c r="AT8" s="50">
        <f>データ!$S$6</f>
        <v>138.37</v>
      </c>
      <c r="AU8" s="51"/>
      <c r="AV8" s="51"/>
      <c r="AW8" s="51"/>
      <c r="AX8" s="51"/>
      <c r="AY8" s="51"/>
      <c r="AZ8" s="51"/>
      <c r="BA8" s="51"/>
      <c r="BB8" s="52">
        <f>データ!$T$6</f>
        <v>1043.4000000000001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67.75</v>
      </c>
      <c r="J10" s="51"/>
      <c r="K10" s="51"/>
      <c r="L10" s="51"/>
      <c r="M10" s="51"/>
      <c r="N10" s="51"/>
      <c r="O10" s="62"/>
      <c r="P10" s="52">
        <f>データ!$P$6</f>
        <v>97.83</v>
      </c>
      <c r="Q10" s="52"/>
      <c r="R10" s="52"/>
      <c r="S10" s="52"/>
      <c r="T10" s="52"/>
      <c r="U10" s="52"/>
      <c r="V10" s="52"/>
      <c r="W10" s="59">
        <f>データ!$Q$6</f>
        <v>2786</v>
      </c>
      <c r="X10" s="59"/>
      <c r="Y10" s="59"/>
      <c r="Z10" s="59"/>
      <c r="AA10" s="59"/>
      <c r="AB10" s="59"/>
      <c r="AC10" s="59"/>
      <c r="AD10" s="2"/>
      <c r="AE10" s="2"/>
      <c r="AF10" s="2"/>
      <c r="AG10" s="2"/>
      <c r="AH10" s="4"/>
      <c r="AI10" s="4"/>
      <c r="AJ10" s="4"/>
      <c r="AK10" s="4"/>
      <c r="AL10" s="59">
        <f>データ!$U$6</f>
        <v>141116</v>
      </c>
      <c r="AM10" s="59"/>
      <c r="AN10" s="59"/>
      <c r="AO10" s="59"/>
      <c r="AP10" s="59"/>
      <c r="AQ10" s="59"/>
      <c r="AR10" s="59"/>
      <c r="AS10" s="59"/>
      <c r="AT10" s="50">
        <f>データ!$V$6</f>
        <v>139.52000000000001</v>
      </c>
      <c r="AU10" s="51"/>
      <c r="AV10" s="51"/>
      <c r="AW10" s="51"/>
      <c r="AX10" s="51"/>
      <c r="AY10" s="51"/>
      <c r="AZ10" s="51"/>
      <c r="BA10" s="51"/>
      <c r="BB10" s="52">
        <f>データ!$W$6</f>
        <v>1011.44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P1" workbookViewId="0">
      <selection activeCell="DW9" sqref="DW9"/>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112186</v>
      </c>
      <c r="D6" s="33">
        <f t="shared" si="3"/>
        <v>46</v>
      </c>
      <c r="E6" s="33">
        <f t="shared" si="3"/>
        <v>1</v>
      </c>
      <c r="F6" s="33">
        <f t="shared" si="3"/>
        <v>0</v>
      </c>
      <c r="G6" s="33">
        <f t="shared" si="3"/>
        <v>1</v>
      </c>
      <c r="H6" s="33" t="str">
        <f t="shared" si="3"/>
        <v>埼玉県　深谷市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67.75</v>
      </c>
      <c r="P6" s="34">
        <f t="shared" si="3"/>
        <v>97.83</v>
      </c>
      <c r="Q6" s="34">
        <f t="shared" si="3"/>
        <v>2786</v>
      </c>
      <c r="R6" s="34">
        <f t="shared" si="3"/>
        <v>144375</v>
      </c>
      <c r="S6" s="34">
        <f t="shared" si="3"/>
        <v>138.37</v>
      </c>
      <c r="T6" s="34">
        <f t="shared" si="3"/>
        <v>1043.4000000000001</v>
      </c>
      <c r="U6" s="34">
        <f t="shared" si="3"/>
        <v>141116</v>
      </c>
      <c r="V6" s="34">
        <f t="shared" si="3"/>
        <v>139.52000000000001</v>
      </c>
      <c r="W6" s="34">
        <f t="shared" si="3"/>
        <v>1011.44</v>
      </c>
      <c r="X6" s="35">
        <f>IF(X7="",NA(),X7)</f>
        <v>112.96</v>
      </c>
      <c r="Y6" s="35">
        <f t="shared" ref="Y6:AG6" si="4">IF(Y7="",NA(),Y7)</f>
        <v>101.41</v>
      </c>
      <c r="Z6" s="35">
        <f t="shared" si="4"/>
        <v>95.49</v>
      </c>
      <c r="AA6" s="35">
        <f t="shared" si="4"/>
        <v>94.83</v>
      </c>
      <c r="AB6" s="35">
        <f t="shared" si="4"/>
        <v>109.59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5">
        <f t="shared" si="5"/>
        <v>10.029999999999999</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1206.8399999999999</v>
      </c>
      <c r="AU6" s="35">
        <f t="shared" ref="AU6:BC6" si="6">IF(AU7="",NA(),AU7)</f>
        <v>322.76</v>
      </c>
      <c r="AV6" s="35">
        <f t="shared" si="6"/>
        <v>327.5</v>
      </c>
      <c r="AW6" s="35">
        <f t="shared" si="6"/>
        <v>294.14999999999998</v>
      </c>
      <c r="AX6" s="35">
        <f t="shared" si="6"/>
        <v>235.08</v>
      </c>
      <c r="AY6" s="35">
        <f t="shared" si="6"/>
        <v>648.09</v>
      </c>
      <c r="AZ6" s="35">
        <f t="shared" si="6"/>
        <v>344.19</v>
      </c>
      <c r="BA6" s="35">
        <f t="shared" si="6"/>
        <v>352.05</v>
      </c>
      <c r="BB6" s="35">
        <f t="shared" si="6"/>
        <v>349.04</v>
      </c>
      <c r="BC6" s="35">
        <f t="shared" si="6"/>
        <v>337.49</v>
      </c>
      <c r="BD6" s="34" t="str">
        <f>IF(BD7="","",IF(BD7="-","【-】","【"&amp;SUBSTITUTE(TEXT(BD7,"#,##0.00"),"-","△")&amp;"】"))</f>
        <v>【264.34】</v>
      </c>
      <c r="BE6" s="35">
        <f>IF(BE7="",NA(),BE7)</f>
        <v>414.5</v>
      </c>
      <c r="BF6" s="35">
        <f t="shared" ref="BF6:BN6" si="7">IF(BF7="",NA(),BF7)</f>
        <v>453.39</v>
      </c>
      <c r="BG6" s="35">
        <f t="shared" si="7"/>
        <v>480.75</v>
      </c>
      <c r="BH6" s="35">
        <f t="shared" si="7"/>
        <v>488.32</v>
      </c>
      <c r="BI6" s="35">
        <f t="shared" si="7"/>
        <v>429.59</v>
      </c>
      <c r="BJ6" s="35">
        <f t="shared" si="7"/>
        <v>253.86</v>
      </c>
      <c r="BK6" s="35">
        <f t="shared" si="7"/>
        <v>252.09</v>
      </c>
      <c r="BL6" s="35">
        <f t="shared" si="7"/>
        <v>250.76</v>
      </c>
      <c r="BM6" s="35">
        <f t="shared" si="7"/>
        <v>254.54</v>
      </c>
      <c r="BN6" s="35">
        <f t="shared" si="7"/>
        <v>265.92</v>
      </c>
      <c r="BO6" s="34" t="str">
        <f>IF(BO7="","",IF(BO7="-","【-】","【"&amp;SUBSTITUTE(TEXT(BO7,"#,##0.00"),"-","△")&amp;"】"))</f>
        <v>【274.27】</v>
      </c>
      <c r="BP6" s="35">
        <f>IF(BP7="",NA(),BP7)</f>
        <v>103.72</v>
      </c>
      <c r="BQ6" s="35">
        <f t="shared" ref="BQ6:BY6" si="8">IF(BQ7="",NA(),BQ7)</f>
        <v>93.46</v>
      </c>
      <c r="BR6" s="35">
        <f t="shared" si="8"/>
        <v>88.09</v>
      </c>
      <c r="BS6" s="35">
        <f t="shared" si="8"/>
        <v>86.91</v>
      </c>
      <c r="BT6" s="35">
        <f t="shared" si="8"/>
        <v>102.77</v>
      </c>
      <c r="BU6" s="35">
        <f t="shared" si="8"/>
        <v>100.07</v>
      </c>
      <c r="BV6" s="35">
        <f t="shared" si="8"/>
        <v>106.22</v>
      </c>
      <c r="BW6" s="35">
        <f t="shared" si="8"/>
        <v>106.69</v>
      </c>
      <c r="BX6" s="35">
        <f t="shared" si="8"/>
        <v>106.52</v>
      </c>
      <c r="BY6" s="35">
        <f t="shared" si="8"/>
        <v>105.86</v>
      </c>
      <c r="BZ6" s="34" t="str">
        <f>IF(BZ7="","",IF(BZ7="-","【-】","【"&amp;SUBSTITUTE(TEXT(BZ7,"#,##0.00"),"-","△")&amp;"】"))</f>
        <v>【104.36】</v>
      </c>
      <c r="CA6" s="35">
        <f>IF(CA7="",NA(),CA7)</f>
        <v>129.97</v>
      </c>
      <c r="CB6" s="35">
        <f t="shared" ref="CB6:CJ6" si="9">IF(CB7="",NA(),CB7)</f>
        <v>143.19</v>
      </c>
      <c r="CC6" s="35">
        <f t="shared" si="9"/>
        <v>152.51</v>
      </c>
      <c r="CD6" s="35">
        <f t="shared" si="9"/>
        <v>154.07</v>
      </c>
      <c r="CE6" s="35">
        <f t="shared" si="9"/>
        <v>147.09</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71.59</v>
      </c>
      <c r="CM6" s="35">
        <f t="shared" ref="CM6:CU6" si="10">IF(CM7="",NA(),CM7)</f>
        <v>76.25</v>
      </c>
      <c r="CN6" s="35">
        <f t="shared" si="10"/>
        <v>76.48</v>
      </c>
      <c r="CO6" s="35">
        <f t="shared" si="10"/>
        <v>75.77</v>
      </c>
      <c r="CP6" s="35">
        <f t="shared" si="10"/>
        <v>75.930000000000007</v>
      </c>
      <c r="CQ6" s="35">
        <f t="shared" si="10"/>
        <v>62.45</v>
      </c>
      <c r="CR6" s="35">
        <f t="shared" si="10"/>
        <v>62.12</v>
      </c>
      <c r="CS6" s="35">
        <f t="shared" si="10"/>
        <v>62.26</v>
      </c>
      <c r="CT6" s="35">
        <f t="shared" si="10"/>
        <v>62.1</v>
      </c>
      <c r="CU6" s="35">
        <f t="shared" si="10"/>
        <v>62.38</v>
      </c>
      <c r="CV6" s="34" t="str">
        <f>IF(CV7="","",IF(CV7="-","【-】","【"&amp;SUBSTITUTE(TEXT(CV7,"#,##0.00"),"-","△")&amp;"】"))</f>
        <v>【60.41】</v>
      </c>
      <c r="CW6" s="35">
        <f>IF(CW7="",NA(),CW7)</f>
        <v>87.9</v>
      </c>
      <c r="CX6" s="35">
        <f t="shared" ref="CX6:DF6" si="11">IF(CX7="",NA(),CX7)</f>
        <v>87.8</v>
      </c>
      <c r="CY6" s="35">
        <f t="shared" si="11"/>
        <v>87.7</v>
      </c>
      <c r="CZ6" s="35">
        <f t="shared" si="11"/>
        <v>87.8</v>
      </c>
      <c r="DA6" s="35">
        <f t="shared" si="11"/>
        <v>87.9</v>
      </c>
      <c r="DB6" s="35">
        <f t="shared" si="11"/>
        <v>89.76</v>
      </c>
      <c r="DC6" s="35">
        <f t="shared" si="11"/>
        <v>89.45</v>
      </c>
      <c r="DD6" s="35">
        <f t="shared" si="11"/>
        <v>89.5</v>
      </c>
      <c r="DE6" s="35">
        <f t="shared" si="11"/>
        <v>89.52</v>
      </c>
      <c r="DF6" s="35">
        <f t="shared" si="11"/>
        <v>89.17</v>
      </c>
      <c r="DG6" s="34" t="str">
        <f>IF(DG7="","",IF(DG7="-","【-】","【"&amp;SUBSTITUTE(TEXT(DG7,"#,##0.00"),"-","△")&amp;"】"))</f>
        <v>【89.93】</v>
      </c>
      <c r="DH6" s="35">
        <f>IF(DH7="",NA(),DH7)</f>
        <v>38.130000000000003</v>
      </c>
      <c r="DI6" s="35">
        <f t="shared" ref="DI6:DQ6" si="12">IF(DI7="",NA(),DI7)</f>
        <v>38.07</v>
      </c>
      <c r="DJ6" s="35">
        <f t="shared" si="12"/>
        <v>38.4</v>
      </c>
      <c r="DK6" s="35">
        <f t="shared" si="12"/>
        <v>39.51</v>
      </c>
      <c r="DL6" s="35">
        <f t="shared" si="12"/>
        <v>40.729999999999997</v>
      </c>
      <c r="DM6" s="35">
        <f t="shared" si="12"/>
        <v>41.12</v>
      </c>
      <c r="DN6" s="35">
        <f t="shared" si="12"/>
        <v>44.91</v>
      </c>
      <c r="DO6" s="35">
        <f t="shared" si="12"/>
        <v>45.89</v>
      </c>
      <c r="DP6" s="35">
        <f t="shared" si="12"/>
        <v>46.58</v>
      </c>
      <c r="DQ6" s="35">
        <f t="shared" si="12"/>
        <v>46.99</v>
      </c>
      <c r="DR6" s="34" t="str">
        <f>IF(DR7="","",IF(DR7="-","【-】","【"&amp;SUBSTITUTE(TEXT(DR7,"#,##0.00"),"-","△")&amp;"】"))</f>
        <v>【48.12】</v>
      </c>
      <c r="DS6" s="35">
        <f>IF(DS7="",NA(),DS7)</f>
        <v>6.84</v>
      </c>
      <c r="DT6" s="35">
        <f t="shared" ref="DT6:EB6" si="13">IF(DT7="",NA(),DT7)</f>
        <v>7.07</v>
      </c>
      <c r="DU6" s="35">
        <f t="shared" si="13"/>
        <v>7.43</v>
      </c>
      <c r="DV6" s="35">
        <f t="shared" si="13"/>
        <v>7.63</v>
      </c>
      <c r="DW6" s="35">
        <f t="shared" si="13"/>
        <v>7.68</v>
      </c>
      <c r="DX6" s="35">
        <f t="shared" si="13"/>
        <v>10.9</v>
      </c>
      <c r="DY6" s="35">
        <f t="shared" si="13"/>
        <v>12.03</v>
      </c>
      <c r="DZ6" s="35">
        <f t="shared" si="13"/>
        <v>13.14</v>
      </c>
      <c r="EA6" s="35">
        <f t="shared" si="13"/>
        <v>14.45</v>
      </c>
      <c r="EB6" s="35">
        <f t="shared" si="13"/>
        <v>15.83</v>
      </c>
      <c r="EC6" s="34" t="str">
        <f>IF(EC7="","",IF(EC7="-","【-】","【"&amp;SUBSTITUTE(TEXT(EC7,"#,##0.00"),"-","△")&amp;"】"))</f>
        <v>【15.89】</v>
      </c>
      <c r="ED6" s="35">
        <f>IF(ED7="",NA(),ED7)</f>
        <v>1.19</v>
      </c>
      <c r="EE6" s="35">
        <f t="shared" ref="EE6:EM6" si="14">IF(EE7="",NA(),EE7)</f>
        <v>1.0900000000000001</v>
      </c>
      <c r="EF6" s="35">
        <f t="shared" si="14"/>
        <v>1.7</v>
      </c>
      <c r="EG6" s="35">
        <f t="shared" si="14"/>
        <v>1.26</v>
      </c>
      <c r="EH6" s="35">
        <f t="shared" si="14"/>
        <v>1.25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112186</v>
      </c>
      <c r="D7" s="37">
        <v>46</v>
      </c>
      <c r="E7" s="37">
        <v>1</v>
      </c>
      <c r="F7" s="37">
        <v>0</v>
      </c>
      <c r="G7" s="37">
        <v>1</v>
      </c>
      <c r="H7" s="37" t="s">
        <v>105</v>
      </c>
      <c r="I7" s="37" t="s">
        <v>106</v>
      </c>
      <c r="J7" s="37" t="s">
        <v>107</v>
      </c>
      <c r="K7" s="37" t="s">
        <v>108</v>
      </c>
      <c r="L7" s="37" t="s">
        <v>109</v>
      </c>
      <c r="M7" s="37" t="s">
        <v>110</v>
      </c>
      <c r="N7" s="38" t="s">
        <v>111</v>
      </c>
      <c r="O7" s="38">
        <v>67.75</v>
      </c>
      <c r="P7" s="38">
        <v>97.83</v>
      </c>
      <c r="Q7" s="38">
        <v>2786</v>
      </c>
      <c r="R7" s="38">
        <v>144375</v>
      </c>
      <c r="S7" s="38">
        <v>138.37</v>
      </c>
      <c r="T7" s="38">
        <v>1043.4000000000001</v>
      </c>
      <c r="U7" s="38">
        <v>141116</v>
      </c>
      <c r="V7" s="38">
        <v>139.52000000000001</v>
      </c>
      <c r="W7" s="38">
        <v>1011.44</v>
      </c>
      <c r="X7" s="38">
        <v>112.96</v>
      </c>
      <c r="Y7" s="38">
        <v>101.41</v>
      </c>
      <c r="Z7" s="38">
        <v>95.49</v>
      </c>
      <c r="AA7" s="38">
        <v>94.83</v>
      </c>
      <c r="AB7" s="38">
        <v>109.59</v>
      </c>
      <c r="AC7" s="38">
        <v>108.44</v>
      </c>
      <c r="AD7" s="38">
        <v>113.11</v>
      </c>
      <c r="AE7" s="38">
        <v>114</v>
      </c>
      <c r="AF7" s="38">
        <v>114</v>
      </c>
      <c r="AG7" s="38">
        <v>113.68</v>
      </c>
      <c r="AH7" s="38">
        <v>113.39</v>
      </c>
      <c r="AI7" s="38">
        <v>0</v>
      </c>
      <c r="AJ7" s="38">
        <v>0</v>
      </c>
      <c r="AK7" s="38">
        <v>0</v>
      </c>
      <c r="AL7" s="38">
        <v>10.029999999999999</v>
      </c>
      <c r="AM7" s="38">
        <v>0</v>
      </c>
      <c r="AN7" s="38">
        <v>0.81</v>
      </c>
      <c r="AO7" s="38">
        <v>0</v>
      </c>
      <c r="AP7" s="38">
        <v>0.03</v>
      </c>
      <c r="AQ7" s="38">
        <v>0.23</v>
      </c>
      <c r="AR7" s="38">
        <v>0.03</v>
      </c>
      <c r="AS7" s="38">
        <v>0.85</v>
      </c>
      <c r="AT7" s="38">
        <v>1206.8399999999999</v>
      </c>
      <c r="AU7" s="38">
        <v>322.76</v>
      </c>
      <c r="AV7" s="38">
        <v>327.5</v>
      </c>
      <c r="AW7" s="38">
        <v>294.14999999999998</v>
      </c>
      <c r="AX7" s="38">
        <v>235.08</v>
      </c>
      <c r="AY7" s="38">
        <v>648.09</v>
      </c>
      <c r="AZ7" s="38">
        <v>344.19</v>
      </c>
      <c r="BA7" s="38">
        <v>352.05</v>
      </c>
      <c r="BB7" s="38">
        <v>349.04</v>
      </c>
      <c r="BC7" s="38">
        <v>337.49</v>
      </c>
      <c r="BD7" s="38">
        <v>264.33999999999997</v>
      </c>
      <c r="BE7" s="38">
        <v>414.5</v>
      </c>
      <c r="BF7" s="38">
        <v>453.39</v>
      </c>
      <c r="BG7" s="38">
        <v>480.75</v>
      </c>
      <c r="BH7" s="38">
        <v>488.32</v>
      </c>
      <c r="BI7" s="38">
        <v>429.59</v>
      </c>
      <c r="BJ7" s="38">
        <v>253.86</v>
      </c>
      <c r="BK7" s="38">
        <v>252.09</v>
      </c>
      <c r="BL7" s="38">
        <v>250.76</v>
      </c>
      <c r="BM7" s="38">
        <v>254.54</v>
      </c>
      <c r="BN7" s="38">
        <v>265.92</v>
      </c>
      <c r="BO7" s="38">
        <v>274.27</v>
      </c>
      <c r="BP7" s="38">
        <v>103.72</v>
      </c>
      <c r="BQ7" s="38">
        <v>93.46</v>
      </c>
      <c r="BR7" s="38">
        <v>88.09</v>
      </c>
      <c r="BS7" s="38">
        <v>86.91</v>
      </c>
      <c r="BT7" s="38">
        <v>102.77</v>
      </c>
      <c r="BU7" s="38">
        <v>100.07</v>
      </c>
      <c r="BV7" s="38">
        <v>106.22</v>
      </c>
      <c r="BW7" s="38">
        <v>106.69</v>
      </c>
      <c r="BX7" s="38">
        <v>106.52</v>
      </c>
      <c r="BY7" s="38">
        <v>105.86</v>
      </c>
      <c r="BZ7" s="38">
        <v>104.36</v>
      </c>
      <c r="CA7" s="38">
        <v>129.97</v>
      </c>
      <c r="CB7" s="38">
        <v>143.19</v>
      </c>
      <c r="CC7" s="38">
        <v>152.51</v>
      </c>
      <c r="CD7" s="38">
        <v>154.07</v>
      </c>
      <c r="CE7" s="38">
        <v>147.09</v>
      </c>
      <c r="CF7" s="38">
        <v>164.93</v>
      </c>
      <c r="CG7" s="38">
        <v>155.22999999999999</v>
      </c>
      <c r="CH7" s="38">
        <v>154.91999999999999</v>
      </c>
      <c r="CI7" s="38">
        <v>155.80000000000001</v>
      </c>
      <c r="CJ7" s="38">
        <v>158.58000000000001</v>
      </c>
      <c r="CK7" s="38">
        <v>165.71</v>
      </c>
      <c r="CL7" s="38">
        <v>71.59</v>
      </c>
      <c r="CM7" s="38">
        <v>76.25</v>
      </c>
      <c r="CN7" s="38">
        <v>76.48</v>
      </c>
      <c r="CO7" s="38">
        <v>75.77</v>
      </c>
      <c r="CP7" s="38">
        <v>75.930000000000007</v>
      </c>
      <c r="CQ7" s="38">
        <v>62.45</v>
      </c>
      <c r="CR7" s="38">
        <v>62.12</v>
      </c>
      <c r="CS7" s="38">
        <v>62.26</v>
      </c>
      <c r="CT7" s="38">
        <v>62.1</v>
      </c>
      <c r="CU7" s="38">
        <v>62.38</v>
      </c>
      <c r="CV7" s="38">
        <v>60.41</v>
      </c>
      <c r="CW7" s="38">
        <v>87.9</v>
      </c>
      <c r="CX7" s="38">
        <v>87.8</v>
      </c>
      <c r="CY7" s="38">
        <v>87.7</v>
      </c>
      <c r="CZ7" s="38">
        <v>87.8</v>
      </c>
      <c r="DA7" s="38">
        <v>87.9</v>
      </c>
      <c r="DB7" s="38">
        <v>89.76</v>
      </c>
      <c r="DC7" s="38">
        <v>89.45</v>
      </c>
      <c r="DD7" s="38">
        <v>89.5</v>
      </c>
      <c r="DE7" s="38">
        <v>89.52</v>
      </c>
      <c r="DF7" s="38">
        <v>89.17</v>
      </c>
      <c r="DG7" s="38">
        <v>89.93</v>
      </c>
      <c r="DH7" s="38">
        <v>38.130000000000003</v>
      </c>
      <c r="DI7" s="38">
        <v>38.07</v>
      </c>
      <c r="DJ7" s="38">
        <v>38.4</v>
      </c>
      <c r="DK7" s="38">
        <v>39.51</v>
      </c>
      <c r="DL7" s="38">
        <v>40.729999999999997</v>
      </c>
      <c r="DM7" s="38">
        <v>41.12</v>
      </c>
      <c r="DN7" s="38">
        <v>44.91</v>
      </c>
      <c r="DO7" s="38">
        <v>45.89</v>
      </c>
      <c r="DP7" s="38">
        <v>46.58</v>
      </c>
      <c r="DQ7" s="38">
        <v>46.99</v>
      </c>
      <c r="DR7" s="38">
        <v>48.12</v>
      </c>
      <c r="DS7" s="38">
        <v>6.84</v>
      </c>
      <c r="DT7" s="38">
        <v>7.07</v>
      </c>
      <c r="DU7" s="38">
        <v>7.43</v>
      </c>
      <c r="DV7" s="38">
        <v>7.63</v>
      </c>
      <c r="DW7" s="38">
        <v>7.68</v>
      </c>
      <c r="DX7" s="38">
        <v>10.9</v>
      </c>
      <c r="DY7" s="38">
        <v>12.03</v>
      </c>
      <c r="DZ7" s="38">
        <v>13.14</v>
      </c>
      <c r="EA7" s="38">
        <v>14.45</v>
      </c>
      <c r="EB7" s="38">
        <v>15.83</v>
      </c>
      <c r="EC7" s="38">
        <v>15.89</v>
      </c>
      <c r="ED7" s="38">
        <v>1.19</v>
      </c>
      <c r="EE7" s="38">
        <v>1.0900000000000001</v>
      </c>
      <c r="EF7" s="38">
        <v>1.7</v>
      </c>
      <c r="EG7" s="38">
        <v>1.26</v>
      </c>
      <c r="EH7" s="38">
        <v>1.25</v>
      </c>
      <c r="EI7" s="38">
        <v>0.85</v>
      </c>
      <c r="EJ7" s="38">
        <v>0.75</v>
      </c>
      <c r="EK7" s="38">
        <v>0.95</v>
      </c>
      <c r="EL7" s="38">
        <v>0.74</v>
      </c>
      <c r="EM7" s="38">
        <v>0.74</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dcterms:created xsi:type="dcterms:W3CDTF">2018-12-03T08:28:46Z</dcterms:created>
  <dcterms:modified xsi:type="dcterms:W3CDTF">2019-02-06T00:25:37Z</dcterms:modified>
  <cp:category/>
</cp:coreProperties>
</file>