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x00rdaU1c3OyK6NRN7Ohg+3IOVvwQcOas+2k+dh/K+EDCXuUpyTHLQzVgZ0Oli2ZDViBKzLPUadUW42FE8R4w==" workbookSaltValue="NhPWDiscZ9WBQkXM/2RwsA==" workbookSpinCount="100000" lockStructure="1"/>
  <bookViews>
    <workbookView xWindow="0" yWindow="0" windowWidth="19200" windowHeight="110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P6" i="5"/>
  <c r="O6" i="5"/>
  <c r="I10" i="4" s="1"/>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B10" i="4"/>
  <c r="BB8" i="4"/>
  <c r="AT8" i="4"/>
  <c r="AD8" i="4"/>
  <c r="W8" i="4"/>
  <c r="P8" i="4"/>
  <c r="I8" i="4"/>
  <c r="B8" i="4"/>
  <c r="B6" i="4"/>
  <c r="C10" i="5" l="1"/>
  <c r="D10" i="5"/>
  <c r="E10" i="5"/>
  <c r="B10" i="5"/>
</calcChain>
</file>

<file path=xl/sharedStrings.xml><?xml version="1.0" encoding="utf-8"?>
<sst xmlns="http://schemas.openxmlformats.org/spreadsheetml/2006/main" count="250" uniqueCount="126">
  <si>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</si>
  <si>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</si>
  <si>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</si>
  <si>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</si>
  <si>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</si>
  <si>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</si>
  <si>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</si>
  <si>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</si>
  <si>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</si>
  <si>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</si>
  <si>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</si>
  <si>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</si>
  <si>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</si>
  <si>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</si>
  <si>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</si>
  <si>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</si>
  <si>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</si>
  <si>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</si>
  <si>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</si>
  <si>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</si>
  <si>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</si>
  <si>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</si>
  <si>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</si>
  <si>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</si>
  <si>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</si>
  <si>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</si>
  <si>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</si>
  <si>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</si>
  <si>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</si>
  <si>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</si>
  <si>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</si>
  <si>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</si>
  <si>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</si>
  <si>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</si>
  <si>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</si>
  <si>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</si>
  <si>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</si>
  <si>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</si>
  <si>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</si>
  <si>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</si>
  <si>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</si>
  <si>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</si>
  <si>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</si>
  <si>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</si>
  <si>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</si>
  <si>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</si>
  <si>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</si>
  <si>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</si>
  <si>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</si>
  <si>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</si>
  <si>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</si>
  <si>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</si>
  <si>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</si>
  <si>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</si>
  <si>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</si>
  <si>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</si>
  <si>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</si>
  <si>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</si>
  <si>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</si>
  <si>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</si>
  <si>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</si>
  <si>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</si>
  <si>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</si>
  <si>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</si>
  <si>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</si>
  <si>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</si>
  <si>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</si>
  <si>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</si>
  <si>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</si>
  <si>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</si>
  <si>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</si>
  <si>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</si>
  <si>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</si>
  <si>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</si>
  <si>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</si>
  <si>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</si>
  <si>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</si>
  <si>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</si>
  <si>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</si>
  <si>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</si>
  <si>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</si>
  <si>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</si>
  <si>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</si>
  <si>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</si>
  <si>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</si>
  <si>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</si>
  <si>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</si>
  <si>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</si>
  <si>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</si>
  <si>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</si>
  <si>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</si>
  <si>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</si>
  <si>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</si>
  <si>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</si>
  <si>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</si>
  <si>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</si>
  <si>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</si>
  <si>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</si>
  <si>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</si>
  <si>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</si>
  <si>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</si>
  <si>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</si>
  <si>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</si>
  <si>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</si>
  <si>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</si>
  <si>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</si>
  <si>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</si>
  <si>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</si>
  <si>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</si>
  <si>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</si>
  <si>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蕨市</t>
  </si>
  <si>
    <t>法非適用</t>
  </si>
  <si>
    <t>下水道事業</t>
  </si>
  <si>
    <t>公共下水道</t>
  </si>
  <si>
    <t>Ba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</si>
  <si>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</si>
  <si>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</si>
  <si>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</si>
  <si>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</si>
  <si>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</si>
  <si>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</si>
  <si>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</si>
  <si>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</si>
  <si>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通常の汚水雨水管新設工事に加え、既設管渠の改築等が本格的に始まるため、将来的に維持管理費が増加し全体的に支出が増える傾向にある。下水道使用料の収納率を上げることによる収益の増加や、不明水対策による有収水率の向上、計画的かつ効率的な維持管理によるコストの削減などを進め、経営を健全化していかなければならない。そのため今後は、適正なストックマネジメントを進めていくとともに、平成32年度より予定している公営企業法の適用に伴う損益情報・資産情報から的確な経営状況を把握・分析し、経営改善に努めることとしたい。</t>
    <rPh sb="109" eb="112">
      <t>ケイカクテキ</t>
    </rPh>
    <rPh sb="114" eb="117">
      <t>コウリツテキ</t>
    </rPh>
    <rPh sb="129" eb="131">
      <t>サクゲン</t>
    </rPh>
    <phoneticPr fontId="4"/>
  </si>
  <si>
    <t>今後、法定耐用年数を超える管渠が急激に増加していくため、計画的な更新等を進めていく必要がある。そのため、施設の延命化とライフサイクルコストの最小化を図るべく、平成31年度よりストックマネジメント計画に基づいた管路の計画的な改築修繕に着手する。</t>
    <rPh sb="52" eb="54">
      <t>シセツ</t>
    </rPh>
    <rPh sb="55" eb="57">
      <t>エンメイ</t>
    </rPh>
    <rPh sb="57" eb="58">
      <t>カ</t>
    </rPh>
    <rPh sb="100" eb="101">
      <t>モト</t>
    </rPh>
    <rPh sb="104" eb="106">
      <t>カンロ</t>
    </rPh>
    <rPh sb="107" eb="109">
      <t>ケイカク</t>
    </rPh>
    <rPh sb="109" eb="110">
      <t>テキ</t>
    </rPh>
    <rPh sb="111" eb="113">
      <t>カイチク</t>
    </rPh>
    <rPh sb="113" eb="115">
      <t>シュウゼン</t>
    </rPh>
    <rPh sb="116" eb="118">
      <t>チャクシュ</t>
    </rPh>
    <phoneticPr fontId="4"/>
  </si>
  <si>
    <t>平成29年度の収益的収支比率は、一般会計からの繰入基準の見直しにより数値が下降した平成28年度とほぼ同値であり、安定的な経営状況である。同じ理由で平成28年度に数値が上昇した企業債残高対事業規模比率も全国平均値より低く、平成29年度は前年度より数値が改善しており、経営は健全である。ただし、経費回収率が100％を下回っており、汚水処理に係る費用が下水道使用料以外の収入により賄われている状態である。新規に下水道を敷設する地域は使用料の増加も見込めるが、その反面、工事費もかかるため経費の削減に努めるとともに適正な使用料を検討していく必要がある。また、汚水処理原価は全国平均値より低くなっており、適切な汚水処理が実施されていると考えられるが、今後、施設の老朽化への対応が控えているため、より一層効率的な維持管理を行い、経費を削減していく必要がある。施設利用率については蕨市では県の処理場に送水しているため、値は未記入となる。水洗化率は約99％と高い値を示しているが、浄化槽等を使用している家屋もあるため、下水道へ接続するよう指導を行う。</t>
    <rPh sb="0" eb="2">
      <t>ヘイセイ</t>
    </rPh>
    <rPh sb="4" eb="6">
      <t>ネンド</t>
    </rPh>
    <rPh sb="7" eb="10">
      <t>シュウエキテキ</t>
    </rPh>
    <rPh sb="10" eb="12">
      <t>シュウシ</t>
    </rPh>
    <rPh sb="12" eb="14">
      <t>ヒリツ</t>
    </rPh>
    <rPh sb="16" eb="18">
      <t>イッパン</t>
    </rPh>
    <rPh sb="18" eb="20">
      <t>カイケイ</t>
    </rPh>
    <rPh sb="23" eb="25">
      <t>クリイレ</t>
    </rPh>
    <rPh sb="25" eb="27">
      <t>キジュン</t>
    </rPh>
    <rPh sb="28" eb="30">
      <t>ミナオ</t>
    </rPh>
    <rPh sb="34" eb="36">
      <t>スウチ</t>
    </rPh>
    <rPh sb="37" eb="39">
      <t>カコウ</t>
    </rPh>
    <rPh sb="41" eb="43">
      <t>ヘイセイ</t>
    </rPh>
    <rPh sb="45" eb="47">
      <t>ネンド</t>
    </rPh>
    <rPh sb="50" eb="52">
      <t>ドウチ</t>
    </rPh>
    <rPh sb="56" eb="59">
      <t>アンテイテキ</t>
    </rPh>
    <rPh sb="68" eb="69">
      <t>オナ</t>
    </rPh>
    <rPh sb="70" eb="72">
      <t>リユウ</t>
    </rPh>
    <rPh sb="73" eb="75">
      <t>ヘイセイ</t>
    </rPh>
    <rPh sb="77" eb="79">
      <t>ネンド</t>
    </rPh>
    <rPh sb="80" eb="82">
      <t>スウチ</t>
    </rPh>
    <rPh sb="83" eb="85">
      <t>ジョウショウ</t>
    </rPh>
    <rPh sb="110" eb="112">
      <t>ヘイセイ</t>
    </rPh>
    <rPh sb="114" eb="116">
      <t>ネンド</t>
    </rPh>
    <rPh sb="117" eb="120">
      <t>ゼンネンド</t>
    </rPh>
    <rPh sb="122" eb="124">
      <t>スウチ</t>
    </rPh>
    <rPh sb="125" eb="127">
      <t>カイゼン</t>
    </rPh>
    <rPh sb="323" eb="325">
      <t>シセツ</t>
    </rPh>
    <rPh sb="326" eb="329">
      <t>ロウキュウカ</t>
    </rPh>
    <rPh sb="331" eb="333">
      <t>タイオウ</t>
    </rPh>
    <rPh sb="416" eb="417">
      <t>ヤク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</si>
</sst>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90-4394-BA21-B71F28D3518D}"/>
            </c:ext>
          </c:extLst>
        </c:ser>
        <c:dLbls>
          <c:showLegendKey val="0"/>
          <c:showVal val="0"/>
          <c:showCatName val="0"/>
          <c:showSerName val="0"/>
          <c:showPercent val="0"/>
          <c:showBubbleSize val="0"/>
        </c:dLbls>
        <c:gapWidth val="150"/>
        <c:axId val="69962368"/>
        <c:axId val="6997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c:v>0.02</c:v>
                </c:pt>
                <c:pt idx="3">
                  <c:v>0.04</c:v>
                </c:pt>
                <c:pt idx="4">
                  <c:v>0.15</c:v>
                </c:pt>
              </c:numCache>
            </c:numRef>
          </c:val>
          <c:smooth val="0"/>
          <c:extLst xmlns:c16r2="http://schemas.microsoft.com/office/drawing/2015/06/chart">
            <c:ext xmlns:c16="http://schemas.microsoft.com/office/drawing/2014/chart" uri="{C3380CC4-5D6E-409C-BE32-E72D297353CC}">
              <c16:uniqueId val="{00000001-2A90-4394-BA21-B71F28D3518D}"/>
            </c:ext>
          </c:extLst>
        </c:ser>
        <c:dLbls>
          <c:showLegendKey val="0"/>
          <c:showVal val="0"/>
          <c:showCatName val="0"/>
          <c:showSerName val="0"/>
          <c:showPercent val="0"/>
          <c:showBubbleSize val="0"/>
        </c:dLbls>
        <c:marker val="1"/>
        <c:smooth val="0"/>
        <c:axId val="69962368"/>
        <c:axId val="69972736"/>
      </c:lineChart>
      <c:dateAx>
        <c:axId val="69962368"/>
        <c:scaling>
          <c:orientation val="minMax"/>
        </c:scaling>
        <c:delete val="1"/>
        <c:axPos val="b"/>
        <c:numFmt formatCode="ge" sourceLinked="1"/>
        <c:majorTickMark val="none"/>
        <c:minorTickMark val="none"/>
        <c:tickLblPos val="none"/>
        <c:crossAx val="69972736"/>
        <c:crosses val="autoZero"/>
        <c:auto val="1"/>
        <c:lblOffset val="100"/>
        <c:baseTimeUnit val="years"/>
      </c:dateAx>
      <c:valAx>
        <c:axId val="699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06-48EE-9DD7-0CA47CC243B8}"/>
            </c:ext>
          </c:extLst>
        </c:ser>
        <c:dLbls>
          <c:showLegendKey val="0"/>
          <c:showVal val="0"/>
          <c:showCatName val="0"/>
          <c:showSerName val="0"/>
          <c:showPercent val="0"/>
          <c:showBubbleSize val="0"/>
        </c:dLbls>
        <c:gapWidth val="150"/>
        <c:axId val="81185408"/>
        <c:axId val="8119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606-48EE-9DD7-0CA47CC243B8}"/>
            </c:ext>
          </c:extLst>
        </c:ser>
        <c:dLbls>
          <c:showLegendKey val="0"/>
          <c:showVal val="0"/>
          <c:showCatName val="0"/>
          <c:showSerName val="0"/>
          <c:showPercent val="0"/>
          <c:showBubbleSize val="0"/>
        </c:dLbls>
        <c:marker val="1"/>
        <c:smooth val="0"/>
        <c:axId val="81185408"/>
        <c:axId val="81195776"/>
      </c:lineChart>
      <c:dateAx>
        <c:axId val="81185408"/>
        <c:scaling>
          <c:orientation val="minMax"/>
        </c:scaling>
        <c:delete val="1"/>
        <c:axPos val="b"/>
        <c:numFmt formatCode="ge" sourceLinked="1"/>
        <c:majorTickMark val="none"/>
        <c:minorTickMark val="none"/>
        <c:tickLblPos val="none"/>
        <c:crossAx val="81195776"/>
        <c:crosses val="autoZero"/>
        <c:auto val="1"/>
        <c:lblOffset val="100"/>
        <c:baseTimeUnit val="years"/>
      </c:dateAx>
      <c:valAx>
        <c:axId val="811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98.93</c:v>
                </c:pt>
                <c:pt idx="1">
                  <c:v>98.95</c:v>
                </c:pt>
                <c:pt idx="2">
                  <c:v>98.94</c:v>
                </c:pt>
                <c:pt idx="3">
                  <c:v>98.97</c:v>
                </c:pt>
                <c:pt idx="4">
                  <c:v>98.93</c:v>
                </c:pt>
              </c:numCache>
            </c:numRef>
          </c:val>
          <c:extLst xmlns:c16r2="http://schemas.microsoft.com/office/drawing/2015/06/chart">
            <c:ext xmlns:c16="http://schemas.microsoft.com/office/drawing/2014/chart" uri="{C3380CC4-5D6E-409C-BE32-E72D297353CC}">
              <c16:uniqueId val="{00000000-32B2-4EBE-87C6-B4943D748738}"/>
            </c:ext>
          </c:extLst>
        </c:ser>
        <c:dLbls>
          <c:showLegendKey val="0"/>
          <c:showVal val="0"/>
          <c:showCatName val="0"/>
          <c:showSerName val="0"/>
          <c:showPercent val="0"/>
          <c:showBubbleSize val="0"/>
        </c:dLbls>
        <c:gapWidth val="150"/>
        <c:axId val="81226752"/>
        <c:axId val="8123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97.2</c:v>
                </c:pt>
                <c:pt idx="1">
                  <c:v>97.31</c:v>
                </c:pt>
                <c:pt idx="2">
                  <c:v>97.41</c:v>
                </c:pt>
                <c:pt idx="3">
                  <c:v>96.99</c:v>
                </c:pt>
                <c:pt idx="4">
                  <c:v>97.08</c:v>
                </c:pt>
              </c:numCache>
            </c:numRef>
          </c:val>
          <c:smooth val="0"/>
          <c:extLst xmlns:c16r2="http://schemas.microsoft.com/office/drawing/2015/06/chart">
            <c:ext xmlns:c16="http://schemas.microsoft.com/office/drawing/2014/chart" uri="{C3380CC4-5D6E-409C-BE32-E72D297353CC}">
              <c16:uniqueId val="{00000001-32B2-4EBE-87C6-B4943D748738}"/>
            </c:ext>
          </c:extLst>
        </c:ser>
        <c:dLbls>
          <c:showLegendKey val="0"/>
          <c:showVal val="0"/>
          <c:showCatName val="0"/>
          <c:showSerName val="0"/>
          <c:showPercent val="0"/>
          <c:showBubbleSize val="0"/>
        </c:dLbls>
        <c:marker val="1"/>
        <c:smooth val="0"/>
        <c:axId val="81226752"/>
        <c:axId val="81233024"/>
      </c:lineChart>
      <c:dateAx>
        <c:axId val="81226752"/>
        <c:scaling>
          <c:orientation val="minMax"/>
        </c:scaling>
        <c:delete val="1"/>
        <c:axPos val="b"/>
        <c:numFmt formatCode="ge" sourceLinked="1"/>
        <c:majorTickMark val="none"/>
        <c:minorTickMark val="none"/>
        <c:tickLblPos val="none"/>
        <c:crossAx val="81233024"/>
        <c:crosses val="autoZero"/>
        <c:auto val="1"/>
        <c:lblOffset val="100"/>
        <c:baseTimeUnit val="years"/>
      </c:dateAx>
      <c:valAx>
        <c:axId val="812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107.95</c:v>
                </c:pt>
                <c:pt idx="1">
                  <c:v>94.63</c:v>
                </c:pt>
                <c:pt idx="2">
                  <c:v>91.96</c:v>
                </c:pt>
                <c:pt idx="3">
                  <c:v>84.86</c:v>
                </c:pt>
                <c:pt idx="4">
                  <c:v>85.37</c:v>
                </c:pt>
              </c:numCache>
            </c:numRef>
          </c:val>
          <c:extLst xmlns:c16r2="http://schemas.microsoft.com/office/drawing/2015/06/chart">
            <c:ext xmlns:c16="http://schemas.microsoft.com/office/drawing/2014/chart" uri="{C3380CC4-5D6E-409C-BE32-E72D297353CC}">
              <c16:uniqueId val="{00000000-0AD7-4702-9482-39167793D277}"/>
            </c:ext>
          </c:extLst>
        </c:ser>
        <c:dLbls>
          <c:showLegendKey val="0"/>
          <c:showVal val="0"/>
          <c:showCatName val="0"/>
          <c:showSerName val="0"/>
          <c:showPercent val="0"/>
          <c:showBubbleSize val="0"/>
        </c:dLbls>
        <c:gapWidth val="150"/>
        <c:axId val="69995520"/>
        <c:axId val="7000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D7-4702-9482-39167793D277}"/>
            </c:ext>
          </c:extLst>
        </c:ser>
        <c:dLbls>
          <c:showLegendKey val="0"/>
          <c:showVal val="0"/>
          <c:showCatName val="0"/>
          <c:showSerName val="0"/>
          <c:showPercent val="0"/>
          <c:showBubbleSize val="0"/>
        </c:dLbls>
        <c:marker val="1"/>
        <c:smooth val="0"/>
        <c:axId val="69995520"/>
        <c:axId val="70001792"/>
      </c:lineChart>
      <c:dateAx>
        <c:axId val="69995520"/>
        <c:scaling>
          <c:orientation val="minMax"/>
        </c:scaling>
        <c:delete val="1"/>
        <c:axPos val="b"/>
        <c:numFmt formatCode="ge" sourceLinked="1"/>
        <c:majorTickMark val="none"/>
        <c:minorTickMark val="none"/>
        <c:tickLblPos val="none"/>
        <c:crossAx val="70001792"/>
        <c:crosses val="autoZero"/>
        <c:auto val="1"/>
        <c:lblOffset val="100"/>
        <c:baseTimeUnit val="years"/>
      </c:dateAx>
      <c:valAx>
        <c:axId val="700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28-46DF-96A4-4086A5F69DAF}"/>
            </c:ext>
          </c:extLst>
        </c:ser>
        <c:dLbls>
          <c:showLegendKey val="0"/>
          <c:showVal val="0"/>
          <c:showCatName val="0"/>
          <c:showSerName val="0"/>
          <c:showPercent val="0"/>
          <c:showBubbleSize val="0"/>
        </c:dLbls>
        <c:gapWidth val="150"/>
        <c:axId val="70036864"/>
        <c:axId val="7004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28-46DF-96A4-4086A5F69DAF}"/>
            </c:ext>
          </c:extLst>
        </c:ser>
        <c:dLbls>
          <c:showLegendKey val="0"/>
          <c:showVal val="0"/>
          <c:showCatName val="0"/>
          <c:showSerName val="0"/>
          <c:showPercent val="0"/>
          <c:showBubbleSize val="0"/>
        </c:dLbls>
        <c:marker val="1"/>
        <c:smooth val="0"/>
        <c:axId val="70036864"/>
        <c:axId val="70043136"/>
      </c:lineChart>
      <c:dateAx>
        <c:axId val="70036864"/>
        <c:scaling>
          <c:orientation val="minMax"/>
        </c:scaling>
        <c:delete val="1"/>
        <c:axPos val="b"/>
        <c:numFmt formatCode="ge" sourceLinked="1"/>
        <c:majorTickMark val="none"/>
        <c:minorTickMark val="none"/>
        <c:tickLblPos val="none"/>
        <c:crossAx val="70043136"/>
        <c:crosses val="autoZero"/>
        <c:auto val="1"/>
        <c:lblOffset val="100"/>
        <c:baseTimeUnit val="years"/>
      </c:dateAx>
      <c:valAx>
        <c:axId val="700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DD-4580-94DF-A58B114345A3}"/>
            </c:ext>
          </c:extLst>
        </c:ser>
        <c:dLbls>
          <c:showLegendKey val="0"/>
          <c:showVal val="0"/>
          <c:showCatName val="0"/>
          <c:showSerName val="0"/>
          <c:showPercent val="0"/>
          <c:showBubbleSize val="0"/>
        </c:dLbls>
        <c:gapWidth val="150"/>
        <c:axId val="80635392"/>
        <c:axId val="806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DD-4580-94DF-A58B114345A3}"/>
            </c:ext>
          </c:extLst>
        </c:ser>
        <c:dLbls>
          <c:showLegendKey val="0"/>
          <c:showVal val="0"/>
          <c:showCatName val="0"/>
          <c:showSerName val="0"/>
          <c:showPercent val="0"/>
          <c:showBubbleSize val="0"/>
        </c:dLbls>
        <c:marker val="1"/>
        <c:smooth val="0"/>
        <c:axId val="80635392"/>
        <c:axId val="80637312"/>
      </c:lineChart>
      <c:dateAx>
        <c:axId val="80635392"/>
        <c:scaling>
          <c:orientation val="minMax"/>
        </c:scaling>
        <c:delete val="1"/>
        <c:axPos val="b"/>
        <c:numFmt formatCode="ge" sourceLinked="1"/>
        <c:majorTickMark val="none"/>
        <c:minorTickMark val="none"/>
        <c:tickLblPos val="none"/>
        <c:crossAx val="80637312"/>
        <c:crosses val="autoZero"/>
        <c:auto val="1"/>
        <c:lblOffset val="100"/>
        <c:baseTimeUnit val="years"/>
      </c:dateAx>
      <c:valAx>
        <c:axId val="806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83-43E1-B850-9B9CD1A38274}"/>
            </c:ext>
          </c:extLst>
        </c:ser>
        <c:dLbls>
          <c:showLegendKey val="0"/>
          <c:showVal val="0"/>
          <c:showCatName val="0"/>
          <c:showSerName val="0"/>
          <c:showPercent val="0"/>
          <c:showBubbleSize val="0"/>
        </c:dLbls>
        <c:gapWidth val="150"/>
        <c:axId val="80677504"/>
        <c:axId val="8068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83-43E1-B850-9B9CD1A38274}"/>
            </c:ext>
          </c:extLst>
        </c:ser>
        <c:dLbls>
          <c:showLegendKey val="0"/>
          <c:showVal val="0"/>
          <c:showCatName val="0"/>
          <c:showSerName val="0"/>
          <c:showPercent val="0"/>
          <c:showBubbleSize val="0"/>
        </c:dLbls>
        <c:marker val="1"/>
        <c:smooth val="0"/>
        <c:axId val="80677504"/>
        <c:axId val="80687872"/>
      </c:lineChart>
      <c:dateAx>
        <c:axId val="80677504"/>
        <c:scaling>
          <c:orientation val="minMax"/>
        </c:scaling>
        <c:delete val="1"/>
        <c:axPos val="b"/>
        <c:numFmt formatCode="ge" sourceLinked="1"/>
        <c:majorTickMark val="none"/>
        <c:minorTickMark val="none"/>
        <c:tickLblPos val="none"/>
        <c:crossAx val="80687872"/>
        <c:crosses val="autoZero"/>
        <c:auto val="1"/>
        <c:lblOffset val="100"/>
        <c:baseTimeUnit val="years"/>
      </c:dateAx>
      <c:valAx>
        <c:axId val="806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9D-4A36-838E-BC8C2076FB44}"/>
            </c:ext>
          </c:extLst>
        </c:ser>
        <c:dLbls>
          <c:showLegendKey val="0"/>
          <c:showVal val="0"/>
          <c:showCatName val="0"/>
          <c:showSerName val="0"/>
          <c:showPercent val="0"/>
          <c:showBubbleSize val="0"/>
        </c:dLbls>
        <c:gapWidth val="150"/>
        <c:axId val="80714752"/>
        <c:axId val="807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9D-4A36-838E-BC8C2076FB44}"/>
            </c:ext>
          </c:extLst>
        </c:ser>
        <c:dLbls>
          <c:showLegendKey val="0"/>
          <c:showVal val="0"/>
          <c:showCatName val="0"/>
          <c:showSerName val="0"/>
          <c:showPercent val="0"/>
          <c:showBubbleSize val="0"/>
        </c:dLbls>
        <c:marker val="1"/>
        <c:smooth val="0"/>
        <c:axId val="80714752"/>
        <c:axId val="80721024"/>
      </c:lineChart>
      <c:dateAx>
        <c:axId val="80714752"/>
        <c:scaling>
          <c:orientation val="minMax"/>
        </c:scaling>
        <c:delete val="1"/>
        <c:axPos val="b"/>
        <c:numFmt formatCode="ge" sourceLinked="1"/>
        <c:majorTickMark val="none"/>
        <c:minorTickMark val="none"/>
        <c:tickLblPos val="none"/>
        <c:crossAx val="80721024"/>
        <c:crosses val="autoZero"/>
        <c:auto val="1"/>
        <c:lblOffset val="100"/>
        <c:baseTimeUnit val="years"/>
      </c:dateAx>
      <c:valAx>
        <c:axId val="807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457.44</c:v>
                </c:pt>
                <c:pt idx="1">
                  <c:v>460.3</c:v>
                </c:pt>
                <c:pt idx="2">
                  <c:v>435.59</c:v>
                </c:pt>
                <c:pt idx="3">
                  <c:v>566.21</c:v>
                </c:pt>
                <c:pt idx="4">
                  <c:v>529.11</c:v>
                </c:pt>
              </c:numCache>
            </c:numRef>
          </c:val>
          <c:extLst xmlns:c16r2="http://schemas.microsoft.com/office/drawing/2015/06/chart">
            <c:ext xmlns:c16="http://schemas.microsoft.com/office/drawing/2014/chart" uri="{C3380CC4-5D6E-409C-BE32-E72D297353CC}">
              <c16:uniqueId val="{00000000-64EB-4A94-915B-2D1F0FF67EB0}"/>
            </c:ext>
          </c:extLst>
        </c:ser>
        <c:dLbls>
          <c:showLegendKey val="0"/>
          <c:showVal val="0"/>
          <c:showCatName val="0"/>
          <c:showSerName val="0"/>
          <c:showPercent val="0"/>
          <c:showBubbleSize val="0"/>
        </c:dLbls>
        <c:gapWidth val="150"/>
        <c:axId val="81075584"/>
        <c:axId val="8107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405.86</c:v>
                </c:pt>
                <c:pt idx="1">
                  <c:v>683.89</c:v>
                </c:pt>
                <c:pt idx="2">
                  <c:v>664.11</c:v>
                </c:pt>
                <c:pt idx="3">
                  <c:v>710.4</c:v>
                </c:pt>
                <c:pt idx="4">
                  <c:v>674.86</c:v>
                </c:pt>
              </c:numCache>
            </c:numRef>
          </c:val>
          <c:smooth val="0"/>
          <c:extLst xmlns:c16r2="http://schemas.microsoft.com/office/drawing/2015/06/chart">
            <c:ext xmlns:c16="http://schemas.microsoft.com/office/drawing/2014/chart" uri="{C3380CC4-5D6E-409C-BE32-E72D297353CC}">
              <c16:uniqueId val="{00000001-64EB-4A94-915B-2D1F0FF67EB0}"/>
            </c:ext>
          </c:extLst>
        </c:ser>
        <c:dLbls>
          <c:showLegendKey val="0"/>
          <c:showVal val="0"/>
          <c:showCatName val="0"/>
          <c:showSerName val="0"/>
          <c:showPercent val="0"/>
          <c:showBubbleSize val="0"/>
        </c:dLbls>
        <c:marker val="1"/>
        <c:smooth val="0"/>
        <c:axId val="81075584"/>
        <c:axId val="81077760"/>
      </c:lineChart>
      <c:dateAx>
        <c:axId val="81075584"/>
        <c:scaling>
          <c:orientation val="minMax"/>
        </c:scaling>
        <c:delete val="1"/>
        <c:axPos val="b"/>
        <c:numFmt formatCode="ge" sourceLinked="1"/>
        <c:majorTickMark val="none"/>
        <c:minorTickMark val="none"/>
        <c:tickLblPos val="none"/>
        <c:crossAx val="81077760"/>
        <c:crosses val="autoZero"/>
        <c:auto val="1"/>
        <c:lblOffset val="100"/>
        <c:baseTimeUnit val="years"/>
      </c:dateAx>
      <c:valAx>
        <c:axId val="810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95.53</c:v>
                </c:pt>
                <c:pt idx="1">
                  <c:v>93.86</c:v>
                </c:pt>
                <c:pt idx="2">
                  <c:v>89.74</c:v>
                </c:pt>
                <c:pt idx="3">
                  <c:v>81.040000000000006</c:v>
                </c:pt>
                <c:pt idx="4">
                  <c:v>80.099999999999994</c:v>
                </c:pt>
              </c:numCache>
            </c:numRef>
          </c:val>
          <c:extLst xmlns:c16r2="http://schemas.microsoft.com/office/drawing/2015/06/chart">
            <c:ext xmlns:c16="http://schemas.microsoft.com/office/drawing/2014/chart" uri="{C3380CC4-5D6E-409C-BE32-E72D297353CC}">
              <c16:uniqueId val="{00000000-3D55-432E-8AEA-FEA2BB339E28}"/>
            </c:ext>
          </c:extLst>
        </c:ser>
        <c:dLbls>
          <c:showLegendKey val="0"/>
          <c:showVal val="0"/>
          <c:showCatName val="0"/>
          <c:showSerName val="0"/>
          <c:showPercent val="0"/>
          <c:showBubbleSize val="0"/>
        </c:dLbls>
        <c:gapWidth val="150"/>
        <c:axId val="81111296"/>
        <c:axId val="8112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85.57</c:v>
                </c:pt>
                <c:pt idx="1">
                  <c:v>95.34</c:v>
                </c:pt>
                <c:pt idx="2">
                  <c:v>100.01</c:v>
                </c:pt>
                <c:pt idx="3">
                  <c:v>97.39</c:v>
                </c:pt>
                <c:pt idx="4">
                  <c:v>97.78</c:v>
                </c:pt>
              </c:numCache>
            </c:numRef>
          </c:val>
          <c:smooth val="0"/>
          <c:extLst xmlns:c16r2="http://schemas.microsoft.com/office/drawing/2015/06/chart">
            <c:ext xmlns:c16="http://schemas.microsoft.com/office/drawing/2014/chart" uri="{C3380CC4-5D6E-409C-BE32-E72D297353CC}">
              <c16:uniqueId val="{00000001-3D55-432E-8AEA-FEA2BB339E28}"/>
            </c:ext>
          </c:extLst>
        </c:ser>
        <c:dLbls>
          <c:showLegendKey val="0"/>
          <c:showVal val="0"/>
          <c:showCatName val="0"/>
          <c:showSerName val="0"/>
          <c:showPercent val="0"/>
          <c:showBubbleSize val="0"/>
        </c:dLbls>
        <c:marker val="1"/>
        <c:smooth val="0"/>
        <c:axId val="81111296"/>
        <c:axId val="81121664"/>
      </c:lineChart>
      <c:dateAx>
        <c:axId val="81111296"/>
        <c:scaling>
          <c:orientation val="minMax"/>
        </c:scaling>
        <c:delete val="1"/>
        <c:axPos val="b"/>
        <c:numFmt formatCode="ge" sourceLinked="1"/>
        <c:majorTickMark val="none"/>
        <c:minorTickMark val="none"/>
        <c:tickLblPos val="none"/>
        <c:crossAx val="81121664"/>
        <c:crosses val="autoZero"/>
        <c:auto val="1"/>
        <c:lblOffset val="100"/>
        <c:baseTimeUnit val="years"/>
      </c:dateAx>
      <c:valAx>
        <c:axId val="811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88.13</c:v>
                </c:pt>
                <c:pt idx="1">
                  <c:v>88.99</c:v>
                </c:pt>
                <c:pt idx="2">
                  <c:v>93.53</c:v>
                </c:pt>
                <c:pt idx="3">
                  <c:v>104.23</c:v>
                </c:pt>
                <c:pt idx="4">
                  <c:v>105.47</c:v>
                </c:pt>
              </c:numCache>
            </c:numRef>
          </c:val>
          <c:extLst xmlns:c16r2="http://schemas.microsoft.com/office/drawing/2015/06/chart">
            <c:ext xmlns:c16="http://schemas.microsoft.com/office/drawing/2014/chart" uri="{C3380CC4-5D6E-409C-BE32-E72D297353CC}">
              <c16:uniqueId val="{00000000-8529-4289-A386-5A993D8D1E69}"/>
            </c:ext>
          </c:extLst>
        </c:ser>
        <c:dLbls>
          <c:showLegendKey val="0"/>
          <c:showVal val="0"/>
          <c:showCatName val="0"/>
          <c:showSerName val="0"/>
          <c:showPercent val="0"/>
          <c:showBubbleSize val="0"/>
        </c:dLbls>
        <c:gapWidth val="150"/>
        <c:axId val="81148544"/>
        <c:axId val="8115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115.02</c:v>
                </c:pt>
                <c:pt idx="1">
                  <c:v>111.25</c:v>
                </c:pt>
                <c:pt idx="2">
                  <c:v>109.45</c:v>
                </c:pt>
                <c:pt idx="3">
                  <c:v>114.85</c:v>
                </c:pt>
                <c:pt idx="4">
                  <c:v>114.82</c:v>
                </c:pt>
              </c:numCache>
            </c:numRef>
          </c:val>
          <c:smooth val="0"/>
          <c:extLst xmlns:c16r2="http://schemas.microsoft.com/office/drawing/2015/06/chart">
            <c:ext xmlns:c16="http://schemas.microsoft.com/office/drawing/2014/chart" uri="{C3380CC4-5D6E-409C-BE32-E72D297353CC}">
              <c16:uniqueId val="{00000001-8529-4289-A386-5A993D8D1E69}"/>
            </c:ext>
          </c:extLst>
        </c:ser>
        <c:dLbls>
          <c:showLegendKey val="0"/>
          <c:showVal val="0"/>
          <c:showCatName val="0"/>
          <c:showSerName val="0"/>
          <c:showPercent val="0"/>
          <c:showBubbleSize val="0"/>
        </c:dLbls>
        <c:marker val="1"/>
        <c:smooth val="0"/>
        <c:axId val="81148544"/>
        <c:axId val="81158912"/>
      </c:lineChart>
      <c:dateAx>
        <c:axId val="81148544"/>
        <c:scaling>
          <c:orientation val="minMax"/>
        </c:scaling>
        <c:delete val="1"/>
        <c:axPos val="b"/>
        <c:numFmt formatCode="ge" sourceLinked="1"/>
        <c:majorTickMark val="none"/>
        <c:minorTickMark val="none"/>
        <c:tickLblPos val="none"/>
        <c:crossAx val="81158912"/>
        <c:crosses val="autoZero"/>
        <c:auto val="1"/>
        <c:lblOffset val="100"/>
        <c:baseTimeUnit val="years"/>
      </c:dateAx>
      <c:valAx>
        <c:axId val="811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蕨市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Ba</v>
      </c>
      <c r="X8" s="47"/>
      <c r="Y8" s="47"/>
      <c r="Z8" s="47"/>
      <c r="AA8" s="47"/>
      <c r="AB8" s="47"/>
      <c r="AC8" s="47"/>
      <c r="AD8" s="48" t="str">
        <f>データ!$M$6</f>
        <v>非設置</v>
      </c>
      <c r="AE8" s="48"/>
      <c r="AF8" s="48"/>
      <c r="AG8" s="48"/>
      <c r="AH8" s="48"/>
      <c r="AI8" s="48"/>
      <c r="AJ8" s="48"/>
      <c r="AK8" s="3"/>
      <c r="AL8" s="49">
        <f>データ!S6</f>
        <v>74576</v>
      </c>
      <c r="AM8" s="49"/>
      <c r="AN8" s="49"/>
      <c r="AO8" s="49"/>
      <c r="AP8" s="49"/>
      <c r="AQ8" s="49"/>
      <c r="AR8" s="49"/>
      <c r="AS8" s="49"/>
      <c r="AT8" s="44">
        <f>データ!T6</f>
        <v>5.1100000000000003</v>
      </c>
      <c r="AU8" s="44"/>
      <c r="AV8" s="44"/>
      <c r="AW8" s="44"/>
      <c r="AX8" s="44"/>
      <c r="AY8" s="44"/>
      <c r="AZ8" s="44"/>
      <c r="BA8" s="44"/>
      <c r="BB8" s="44">
        <f>データ!U6</f>
        <v>14594.13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95.8</v>
      </c>
      <c r="Q10" s="44"/>
      <c r="R10" s="44"/>
      <c r="S10" s="44"/>
      <c r="T10" s="44"/>
      <c r="U10" s="44"/>
      <c r="V10" s="44"/>
      <c r="W10" s="44">
        <f>データ!Q6</f>
        <v>84.26</v>
      </c>
      <c r="X10" s="44"/>
      <c r="Y10" s="44"/>
      <c r="Z10" s="44"/>
      <c r="AA10" s="44"/>
      <c r="AB10" s="44"/>
      <c r="AC10" s="44"/>
      <c r="AD10" s="49">
        <f>データ!R6</f>
        <v>1285</v>
      </c>
      <c r="AE10" s="49"/>
      <c r="AF10" s="49"/>
      <c r="AG10" s="49"/>
      <c r="AH10" s="49"/>
      <c r="AI10" s="49"/>
      <c r="AJ10" s="49"/>
      <c r="AK10" s="2"/>
      <c r="AL10" s="49">
        <f>データ!V6</f>
        <v>71556</v>
      </c>
      <c r="AM10" s="49"/>
      <c r="AN10" s="49"/>
      <c r="AO10" s="49"/>
      <c r="AP10" s="49"/>
      <c r="AQ10" s="49"/>
      <c r="AR10" s="49"/>
      <c r="AS10" s="49"/>
      <c r="AT10" s="44">
        <f>データ!W6</f>
        <v>4.76</v>
      </c>
      <c r="AU10" s="44"/>
      <c r="AV10" s="44"/>
      <c r="AW10" s="44"/>
      <c r="AX10" s="44"/>
      <c r="AY10" s="44"/>
      <c r="AZ10" s="44"/>
      <c r="BA10" s="44"/>
      <c r="BB10" s="44">
        <f>データ!X6</f>
        <v>15032.77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5sWGQ4Nd0kbcxcWdX8cNZN/LkHHXA/7pNiHd0yhmkIz8upJC1fhCK0q7idQNfccm5KoavctxF5wnlKvwWZmQ==" saltValue="7n5365fkYSV1Pt+2xV5Sy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112232</v>
      </c>
      <c r="D6" s="32">
        <f t="shared" si="3"/>
        <v>47</v>
      </c>
      <c r="E6" s="32">
        <f t="shared" si="3"/>
        <v>17</v>
      </c>
      <c r="F6" s="32">
        <f t="shared" si="3"/>
        <v>1</v>
      </c>
      <c r="G6" s="32">
        <f t="shared" si="3"/>
        <v>0</v>
      </c>
      <c r="H6" s="32" t="str">
        <f t="shared" si="3"/>
        <v>埼玉県　蕨市</v>
      </c>
      <c r="I6" s="32" t="str">
        <f t="shared" si="3"/>
        <v>法非適用</v>
      </c>
      <c r="J6" s="32" t="str">
        <f t="shared" si="3"/>
        <v>下水道事業</v>
      </c>
      <c r="K6" s="32" t="str">
        <f t="shared" si="3"/>
        <v>公共下水道</v>
      </c>
      <c r="L6" s="32" t="str">
        <f t="shared" si="3"/>
        <v>Ba</v>
      </c>
      <c r="M6" s="32" t="str">
        <f t="shared" si="3"/>
        <v>非設置</v>
      </c>
      <c r="N6" s="33" t="str">
        <f t="shared" si="3"/>
        <v>-</v>
      </c>
      <c r="O6" s="33" t="str">
        <f t="shared" si="3"/>
        <v>該当数値なし</v>
      </c>
      <c r="P6" s="33">
        <f t="shared" si="3"/>
        <v>95.8</v>
      </c>
      <c r="Q6" s="33">
        <f t="shared" si="3"/>
        <v>84.26</v>
      </c>
      <c r="R6" s="33">
        <f t="shared" si="3"/>
        <v>1285</v>
      </c>
      <c r="S6" s="33">
        <f t="shared" si="3"/>
        <v>74576</v>
      </c>
      <c r="T6" s="33">
        <f t="shared" si="3"/>
        <v>5.1100000000000003</v>
      </c>
      <c r="U6" s="33">
        <f t="shared" si="3"/>
        <v>14594.13</v>
      </c>
      <c r="V6" s="33">
        <f t="shared" si="3"/>
        <v>71556</v>
      </c>
      <c r="W6" s="33">
        <f t="shared" si="3"/>
        <v>4.76</v>
      </c>
      <c r="X6" s="33">
        <f t="shared" si="3"/>
        <v>15032.77</v>
      </c>
      <c r="Y6" s="34">
        <f>IF(Y7="",NA(),Y7)</f>
        <v>107.95</v>
      </c>
      <c r="Z6" s="34">
        <f t="shared" ref="Z6:AH6" si="4">IF(Z7="",NA(),Z7)</f>
        <v>94.63</v>
      </c>
      <c r="AA6" s="34">
        <f t="shared" si="4"/>
        <v>91.96</v>
      </c>
      <c r="AB6" s="34">
        <f t="shared" si="4"/>
        <v>84.86</v>
      </c>
      <c r="AC6" s="34">
        <f t="shared" si="4"/>
        <v>85.37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457.44</v>
      </c>
      <c r="BG6" s="34">
        <f t="shared" ref="BG6:BO6" si="7">IF(BG7="",NA(),BG7)</f>
        <v>460.3</v>
      </c>
      <c r="BH6" s="34">
        <f t="shared" si="7"/>
        <v>435.59</v>
      </c>
      <c r="BI6" s="34">
        <f t="shared" si="7"/>
        <v>566.21</v>
      </c>
      <c r="BJ6" s="34">
        <f t="shared" si="7"/>
        <v>529.11</v>
      </c>
      <c r="BK6" s="34">
        <f t="shared" si="7"/>
        <v>405.86</v>
      </c>
      <c r="BL6" s="34">
        <f t="shared" si="7"/>
        <v>683.89</v>
      </c>
      <c r="BM6" s="34">
        <f t="shared" si="7"/>
        <v>664.11</v>
      </c>
      <c r="BN6" s="34">
        <f t="shared" si="7"/>
        <v>710.4</v>
      </c>
      <c r="BO6" s="34">
        <f t="shared" si="7"/>
        <v>674.86</v>
      </c>
      <c r="BP6" s="33" t="str">
        <f>IF(BP7="","",IF(BP7="-","【-】","【"&amp;SUBSTITUTE(TEXT(BP7,"#,##0.00"),"-","△")&amp;"】"))</f>
        <v>【707.33】</v>
      </c>
      <c r="BQ6" s="34">
        <f>IF(BQ7="",NA(),BQ7)</f>
        <v>95.53</v>
      </c>
      <c r="BR6" s="34">
        <f t="shared" ref="BR6:BZ6" si="8">IF(BR7="",NA(),BR7)</f>
        <v>93.86</v>
      </c>
      <c r="BS6" s="34">
        <f t="shared" si="8"/>
        <v>89.74</v>
      </c>
      <c r="BT6" s="34">
        <f t="shared" si="8"/>
        <v>81.040000000000006</v>
      </c>
      <c r="BU6" s="34">
        <f t="shared" si="8"/>
        <v>80.099999999999994</v>
      </c>
      <c r="BV6" s="34">
        <f t="shared" si="8"/>
        <v>85.57</v>
      </c>
      <c r="BW6" s="34">
        <f t="shared" si="8"/>
        <v>95.34</v>
      </c>
      <c r="BX6" s="34">
        <f t="shared" si="8"/>
        <v>100.01</v>
      </c>
      <c r="BY6" s="34">
        <f t="shared" si="8"/>
        <v>97.39</v>
      </c>
      <c r="BZ6" s="34">
        <f t="shared" si="8"/>
        <v>97.78</v>
      </c>
      <c r="CA6" s="33" t="str">
        <f>IF(CA7="","",IF(CA7="-","【-】","【"&amp;SUBSTITUTE(TEXT(CA7,"#,##0.00"),"-","△")&amp;"】"))</f>
        <v>【101.26】</v>
      </c>
      <c r="CB6" s="34">
        <f>IF(CB7="",NA(),CB7)</f>
        <v>88.13</v>
      </c>
      <c r="CC6" s="34">
        <f t="shared" ref="CC6:CK6" si="9">IF(CC7="",NA(),CC7)</f>
        <v>88.99</v>
      </c>
      <c r="CD6" s="34">
        <f t="shared" si="9"/>
        <v>93.53</v>
      </c>
      <c r="CE6" s="34">
        <f t="shared" si="9"/>
        <v>104.23</v>
      </c>
      <c r="CF6" s="34">
        <f t="shared" si="9"/>
        <v>105.47</v>
      </c>
      <c r="CG6" s="34">
        <f t="shared" si="9"/>
        <v>115.02</v>
      </c>
      <c r="CH6" s="34">
        <f t="shared" si="9"/>
        <v>111.25</v>
      </c>
      <c r="CI6" s="34">
        <f t="shared" si="9"/>
        <v>109.45</v>
      </c>
      <c r="CJ6" s="34">
        <f t="shared" si="9"/>
        <v>114.85</v>
      </c>
      <c r="CK6" s="34">
        <f t="shared" si="9"/>
        <v>114.82</v>
      </c>
      <c r="CL6" s="33" t="str">
        <f>IF(CL7="","",IF(CL7="-","【-】","【"&amp;SUBSTITUTE(TEXT(CL7,"#,##0.00"),"-","△")&amp;"】"))</f>
        <v>【136.39】</v>
      </c>
      <c r="CM6" s="34" t="str">
        <f>IF(CM7="",NA(),CM7)</f>
        <v>-</v>
      </c>
      <c r="CN6" s="34" t="str">
        <f t="shared" ref="CN6:CV6" si="10">IF(CN7="",NA(),CN7)</f>
        <v>-</v>
      </c>
      <c r="CO6" s="34" t="str">
        <f t="shared" si="10"/>
        <v>-</v>
      </c>
      <c r="CP6" s="34" t="str">
        <f t="shared" si="10"/>
        <v>-</v>
      </c>
      <c r="CQ6" s="34" t="str">
        <f t="shared" si="10"/>
        <v>-</v>
      </c>
      <c r="CR6" s="34" t="str">
        <f t="shared" si="10"/>
        <v>-</v>
      </c>
      <c r="CS6" s="34" t="str">
        <f t="shared" si="10"/>
        <v>-</v>
      </c>
      <c r="CT6" s="34" t="str">
        <f t="shared" si="10"/>
        <v>-</v>
      </c>
      <c r="CU6" s="34" t="str">
        <f t="shared" si="10"/>
        <v>-</v>
      </c>
      <c r="CV6" s="34" t="str">
        <f t="shared" si="10"/>
        <v>-</v>
      </c>
      <c r="CW6" s="33" t="str">
        <f>IF(CW7="","",IF(CW7="-","【-】","【"&amp;SUBSTITUTE(TEXT(CW7,"#,##0.00"),"-","△")&amp;"】"))</f>
        <v>【60.13】</v>
      </c>
      <c r="CX6" s="34">
        <f>IF(CX7="",NA(),CX7)</f>
        <v>98.93</v>
      </c>
      <c r="CY6" s="34">
        <f t="shared" ref="CY6:DG6" si="11">IF(CY7="",NA(),CY7)</f>
        <v>98.95</v>
      </c>
      <c r="CZ6" s="34">
        <f t="shared" si="11"/>
        <v>98.94</v>
      </c>
      <c r="DA6" s="34">
        <f t="shared" si="11"/>
        <v>98.97</v>
      </c>
      <c r="DB6" s="34">
        <f t="shared" si="11"/>
        <v>98.93</v>
      </c>
      <c r="DC6" s="34">
        <f t="shared" si="11"/>
        <v>97.2</v>
      </c>
      <c r="DD6" s="34">
        <f t="shared" si="11"/>
        <v>97.31</v>
      </c>
      <c r="DE6" s="34">
        <f t="shared" si="11"/>
        <v>97.41</v>
      </c>
      <c r="DF6" s="34">
        <f t="shared" si="11"/>
        <v>96.99</v>
      </c>
      <c r="DG6" s="34">
        <f t="shared" si="11"/>
        <v>97.08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0.01</v>
      </c>
      <c r="EL6" s="34">
        <f t="shared" si="14"/>
        <v>0.02</v>
      </c>
      <c r="EM6" s="34">
        <f t="shared" si="14"/>
        <v>0.04</v>
      </c>
      <c r="EN6" s="34">
        <f t="shared" si="14"/>
        <v>0.15</v>
      </c>
      <c r="EO6" s="33" t="str">
        <f>IF(EO7="","",IF(EO7="-","【-】","【"&amp;SUBSTITUTE(TEXT(EO7,"#,##0.00"),"-","△")&amp;"】"))</f>
        <v>【0.23】</v>
      </c>
    </row>
    <row r="7" spans="1:145" s="35" customFormat="1" x14ac:dyDescent="0.15">
      <c r="A7" s="27"/>
      <c r="B7" s="36">
        <v>2017</v>
      </c>
      <c r="C7" s="36">
        <v>112232</v>
      </c>
      <c r="D7" s="36">
        <v>47</v>
      </c>
      <c r="E7" s="36">
        <v>17</v>
      </c>
      <c r="F7" s="36">
        <v>1</v>
      </c>
      <c r="G7" s="36">
        <v>0</v>
      </c>
      <c r="H7" s="36" t="s">
        <v>110</v>
      </c>
      <c r="I7" s="36" t="s">
        <v>111</v>
      </c>
      <c r="J7" s="36" t="s">
        <v>112</v>
      </c>
      <c r="K7" s="36" t="s">
        <v>113</v>
      </c>
      <c r="L7" s="36" t="s">
        <v>114</v>
      </c>
      <c r="M7" s="36" t="s">
        <v>115</v>
      </c>
      <c r="N7" s="37" t="s">
        <v>116</v>
      </c>
      <c r="O7" s="37" t="s">
        <v>117</v>
      </c>
      <c r="P7" s="37">
        <v>95.8</v>
      </c>
      <c r="Q7" s="37">
        <v>84.26</v>
      </c>
      <c r="R7" s="37">
        <v>1285</v>
      </c>
      <c r="S7" s="37">
        <v>74576</v>
      </c>
      <c r="T7" s="37">
        <v>5.1100000000000003</v>
      </c>
      <c r="U7" s="37">
        <v>14594.13</v>
      </c>
      <c r="V7" s="37">
        <v>71556</v>
      </c>
      <c r="W7" s="37">
        <v>4.76</v>
      </c>
      <c r="X7" s="37">
        <v>15032.77</v>
      </c>
      <c r="Y7" s="37">
        <v>107.95</v>
      </c>
      <c r="Z7" s="37">
        <v>94.63</v>
      </c>
      <c r="AA7" s="37">
        <v>91.96</v>
      </c>
      <c r="AB7" s="37">
        <v>84.86</v>
      </c>
      <c r="AC7" s="37">
        <v>85.37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457.44</v>
      </c>
      <c r="BG7" s="37">
        <v>460.3</v>
      </c>
      <c r="BH7" s="37">
        <v>435.59</v>
      </c>
      <c r="BI7" s="37">
        <v>566.21</v>
      </c>
      <c r="BJ7" s="37">
        <v>529.11</v>
      </c>
      <c r="BK7" s="37">
        <v>405.86</v>
      </c>
      <c r="BL7" s="37">
        <v>683.89</v>
      </c>
      <c r="BM7" s="37">
        <v>664.11</v>
      </c>
      <c r="BN7" s="37">
        <v>710.4</v>
      </c>
      <c r="BO7" s="37">
        <v>674.86</v>
      </c>
      <c r="BP7" s="37">
        <v>707.33</v>
      </c>
      <c r="BQ7" s="37">
        <v>95.53</v>
      </c>
      <c r="BR7" s="37">
        <v>93.86</v>
      </c>
      <c r="BS7" s="37">
        <v>89.74</v>
      </c>
      <c r="BT7" s="37">
        <v>81.040000000000006</v>
      </c>
      <c r="BU7" s="37">
        <v>80.099999999999994</v>
      </c>
      <c r="BV7" s="37">
        <v>85.57</v>
      </c>
      <c r="BW7" s="37">
        <v>95.34</v>
      </c>
      <c r="BX7" s="37">
        <v>100.01</v>
      </c>
      <c r="BY7" s="37">
        <v>97.39</v>
      </c>
      <c r="BZ7" s="37">
        <v>97.78</v>
      </c>
      <c r="CA7" s="37">
        <v>101.26</v>
      </c>
      <c r="CB7" s="37">
        <v>88.13</v>
      </c>
      <c r="CC7" s="37">
        <v>88.99</v>
      </c>
      <c r="CD7" s="37">
        <v>93.53</v>
      </c>
      <c r="CE7" s="37">
        <v>104.23</v>
      </c>
      <c r="CF7" s="37">
        <v>105.47</v>
      </c>
      <c r="CG7" s="37">
        <v>115.02</v>
      </c>
      <c r="CH7" s="37">
        <v>111.25</v>
      </c>
      <c r="CI7" s="37">
        <v>109.45</v>
      </c>
      <c r="CJ7" s="37">
        <v>114.85</v>
      </c>
      <c r="CK7" s="37">
        <v>114.82</v>
      </c>
      <c r="CL7" s="37">
        <v>136.38999999999999</v>
      </c>
      <c r="CM7" s="37" t="s">
        <v>116</v>
      </c>
      <c r="CN7" s="37" t="s">
        <v>116</v>
      </c>
      <c r="CO7" s="37" t="s">
        <v>116</v>
      </c>
      <c r="CP7" s="37" t="s">
        <v>116</v>
      </c>
      <c r="CQ7" s="37" t="s">
        <v>116</v>
      </c>
      <c r="CR7" s="37" t="s">
        <v>116</v>
      </c>
      <c r="CS7" s="37" t="s">
        <v>116</v>
      </c>
      <c r="CT7" s="37" t="s">
        <v>116</v>
      </c>
      <c r="CU7" s="37" t="s">
        <v>116</v>
      </c>
      <c r="CV7" s="37" t="s">
        <v>116</v>
      </c>
      <c r="CW7" s="37">
        <v>60.13</v>
      </c>
      <c r="CX7" s="37">
        <v>98.93</v>
      </c>
      <c r="CY7" s="37">
        <v>98.95</v>
      </c>
      <c r="CZ7" s="37">
        <v>98.94</v>
      </c>
      <c r="DA7" s="37">
        <v>98.97</v>
      </c>
      <c r="DB7" s="37">
        <v>98.93</v>
      </c>
      <c r="DC7" s="37">
        <v>97.2</v>
      </c>
      <c r="DD7" s="37">
        <v>97.31</v>
      </c>
      <c r="DE7" s="37">
        <v>97.41</v>
      </c>
      <c r="DF7" s="37">
        <v>96.99</v>
      </c>
      <c r="DG7" s="37">
        <v>97.08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0.01</v>
      </c>
      <c r="EL7" s="37">
        <v>0.02</v>
      </c>
      <c r="EM7" s="37">
        <v>0.04</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2019-01-24T05:42:40Z</cp:lastPrinted>
  <dcterms:created xsi:type="dcterms:W3CDTF">2018-12-03T09:01:40Z</dcterms:created>
  <dcterms:modified xsi:type="dcterms:W3CDTF">2019-01-30T08:40:56Z</dcterms:modified>
</cp:coreProperties>
</file>