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rsv0136\各課共有\51上下水道部\10上下水道経営課\★下水道経営担当★\調査・依頼関係\庁外\県市町村課\H30\310116経営比較分析表の分析等について\提出\"/>
    </mc:Choice>
  </mc:AlternateContent>
  <workbookProtection workbookAlgorithmName="SHA-512" workbookHashValue="mKEHjweS0XXGTWGRT2O+CChDA8EGK1fpsV55OyseNzwacdNb6ryl+LmElnbBFNqTxbW8kNPP2I8WY8MEMCCIZw==" workbookSaltValue="NR7VF8Bd6hI5dLAUN84tK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<sst xmlns="http://schemas.openxmlformats.org/spreadsheetml/2006/main" count="282" uniqueCount="123">
  <si>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</si>
  <si>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</si>
  <si>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</si>
  <si>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</si>
  <si>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</si>
  <si>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</si>
  <si>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</si>
  <si>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</si>
  <si>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</si>
  <si>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</si>
  <si>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</si>
  <si>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</si>
  <si>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</si>
  <si>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</si>
  <si>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</si>
  <si>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</si>
  <si>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</si>
  <si>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</si>
  <si>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</si>
  <si>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</si>
  <si>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</si>
  <si>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</si>
  <si>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</si>
  <si>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</si>
  <si>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</si>
  <si>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</si>
  <si>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</si>
  <si>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</si>
  <si>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</si>
  <si>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</si>
  <si>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</si>
  <si>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</si>
  <si>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</si>
  <si>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</si>
  <si>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</si>
  <si>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</si>
  <si>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</si>
  <si>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</si>
  <si>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</si>
  <si>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</si>
  <si>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</si>
  <si>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</si>
  <si>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</si>
  <si>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</si>
  <si>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</si>
  <si>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</si>
  <si>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</si>
  <si>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</si>
  <si>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</si>
  <si>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</si>
  <si>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</si>
  <si>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</si>
  <si>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</si>
  <si>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</si>
  <si>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</si>
  <si>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</si>
  <si>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</si>
  <si>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</si>
  <si>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</si>
  <si>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</si>
  <si>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</si>
  <si>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</si>
  <si>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</si>
  <si>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</si>
  <si>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</si>
  <si>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</si>
  <si>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</si>
  <si>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</si>
  <si>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</si>
  <si>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</si>
  <si>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</si>
  <si>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</si>
  <si>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</si>
  <si>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</si>
  <si>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</si>
  <si>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</si>
  <si>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</si>
  <si>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</si>
  <si>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</si>
  <si>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</si>
  <si>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</si>
  <si>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</si>
  <si>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</si>
  <si>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</si>
  <si>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</si>
  <si>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</si>
  <si>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</si>
  <si>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</si>
  <si>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</si>
  <si>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</si>
  <si>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</si>
  <si>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</si>
  <si>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</si>
  <si>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</si>
  <si>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</si>
  <si>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</si>
  <si>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</si>
  <si>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</si>
  <si>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</si>
  <si>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</si>
  <si>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</si>
  <si>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</si>
  <si>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</si>
  <si>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</si>
  <si>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</si>
  <si>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</si>
  <si>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</si>
  <si>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</si>
  <si>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入間市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</si>
  <si>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</si>
  <si>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</si>
  <si>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</si>
  <si>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</si>
  <si>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</si>
  <si>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</si>
  <si>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</si>
  <si>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</si>
  <si>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</si>
  <si>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</si>
  <si>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</si>
  <si>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経常収支比率
100%を超えており財政的な健全性は高い。今後は入間市中長期経営計画（以下｢経営計画｣という）に基づき、適正な使用料等の確保に努める。
③ 流動比率
比率は100%を下回っており、短期的な負債を現金等の短期的な資産で賄いきれない状況にある。今後は内部留保資金の確保に努め、将来的には100%を目指す。
④ 企業債残高対事業規模比率
類似団体及び全国平均を下回っており、健全性は高い。今後は経営計画に基づき、単年度借入限度額を４億円以内とし、企業債残高の減少に努める。
⑤ 経費回収率
類似団体及び全国平均を下回っており、厳しい状況にある。今後、使用料収入の増加は見込みづらく、また、汚水処理原価の上昇が見込まれることから、経営計画に基づき、使用料改定等を含めた検討が必要である。
⑥ 汚水処理原価
類似団体及び全国平均を下回っており、効率性は高い。今後、管渠等の修繕が増加傾向にあり、汚水処理原価の上昇に留意する必要がある。
⑧ 水洗化率
類似団体及び全国平均を上回っており、微増傾向で推移していることから、良好な数値といえる。今後も普及促進に努める。</t>
    <rPh sb="2" eb="3">
      <t>ケイ</t>
    </rPh>
    <rPh sb="3" eb="4">
      <t>ツネ</t>
    </rPh>
    <rPh sb="4" eb="6">
      <t>シュウシ</t>
    </rPh>
    <rPh sb="6" eb="8">
      <t>ヒリツ</t>
    </rPh>
    <rPh sb="14" eb="15">
      <t>コ</t>
    </rPh>
    <rPh sb="19" eb="22">
      <t>ザイセイテキ</t>
    </rPh>
    <rPh sb="23" eb="26">
      <t>ケンゼンセイ</t>
    </rPh>
    <rPh sb="27" eb="28">
      <t>タカ</t>
    </rPh>
    <rPh sb="30" eb="32">
      <t>コンゴ</t>
    </rPh>
    <rPh sb="33" eb="36">
      <t>イルマシ</t>
    </rPh>
    <rPh sb="36" eb="39">
      <t>チュウチョウキ</t>
    </rPh>
    <rPh sb="39" eb="41">
      <t>ケイエイ</t>
    </rPh>
    <rPh sb="41" eb="43">
      <t>ケイカク</t>
    </rPh>
    <rPh sb="44" eb="46">
      <t>イカ</t>
    </rPh>
    <rPh sb="47" eb="49">
      <t>ケイエイ</t>
    </rPh>
    <rPh sb="49" eb="51">
      <t>ケイカク</t>
    </rPh>
    <rPh sb="57" eb="58">
      <t>モト</t>
    </rPh>
    <rPh sb="61" eb="63">
      <t>テキセイ</t>
    </rPh>
    <rPh sb="64" eb="66">
      <t>シヨウ</t>
    </rPh>
    <rPh sb="66" eb="67">
      <t>リョウ</t>
    </rPh>
    <rPh sb="67" eb="68">
      <t>トウ</t>
    </rPh>
    <rPh sb="69" eb="71">
      <t>カクホ</t>
    </rPh>
    <rPh sb="72" eb="73">
      <t>ツト</t>
    </rPh>
    <rPh sb="79" eb="81">
      <t>リュウドウ</t>
    </rPh>
    <rPh sb="81" eb="83">
      <t>ヒリツ</t>
    </rPh>
    <rPh sb="84" eb="86">
      <t>ヒリツ</t>
    </rPh>
    <rPh sb="92" eb="94">
      <t>シタマワ</t>
    </rPh>
    <rPh sb="99" eb="102">
      <t>タンキテキ</t>
    </rPh>
    <rPh sb="103" eb="105">
      <t>フサイ</t>
    </rPh>
    <rPh sb="106" eb="107">
      <t>ゲン</t>
    </rPh>
    <rPh sb="107" eb="109">
      <t>キントウ</t>
    </rPh>
    <rPh sb="110" eb="113">
      <t>タンキテキ</t>
    </rPh>
    <rPh sb="114" eb="116">
      <t>シサン</t>
    </rPh>
    <rPh sb="117" eb="118">
      <t>マカナ</t>
    </rPh>
    <rPh sb="123" eb="125">
      <t>ジョウキョウ</t>
    </rPh>
    <rPh sb="129" eb="131">
      <t>コンゴ</t>
    </rPh>
    <rPh sb="132" eb="134">
      <t>ナイブ</t>
    </rPh>
    <rPh sb="134" eb="136">
      <t>リュウホ</t>
    </rPh>
    <rPh sb="136" eb="138">
      <t>シキン</t>
    </rPh>
    <rPh sb="145" eb="148">
      <t>ショウライテキ</t>
    </rPh>
    <rPh sb="155" eb="157">
      <t>メザ</t>
    </rPh>
    <rPh sb="162" eb="164">
      <t>キギョウ</t>
    </rPh>
    <rPh sb="164" eb="165">
      <t>サイ</t>
    </rPh>
    <rPh sb="165" eb="167">
      <t>ザンダカ</t>
    </rPh>
    <rPh sb="167" eb="168">
      <t>タイ</t>
    </rPh>
    <rPh sb="168" eb="170">
      <t>ジギョウ</t>
    </rPh>
    <rPh sb="170" eb="172">
      <t>キボ</t>
    </rPh>
    <rPh sb="172" eb="174">
      <t>ヒリツ</t>
    </rPh>
    <rPh sb="175" eb="177">
      <t>ルイジ</t>
    </rPh>
    <rPh sb="177" eb="179">
      <t>ダンタイ</t>
    </rPh>
    <rPh sb="179" eb="180">
      <t>オヨ</t>
    </rPh>
    <rPh sb="181" eb="183">
      <t>ゼンコク</t>
    </rPh>
    <rPh sb="183" eb="185">
      <t>ヘイキン</t>
    </rPh>
    <rPh sb="186" eb="188">
      <t>シタマワ</t>
    </rPh>
    <rPh sb="193" eb="196">
      <t>ケンゼンセイ</t>
    </rPh>
    <rPh sb="197" eb="198">
      <t>タカ</t>
    </rPh>
    <rPh sb="200" eb="202">
      <t>コンゴ</t>
    </rPh>
    <rPh sb="203" eb="205">
      <t>ケイエイ</t>
    </rPh>
    <rPh sb="205" eb="207">
      <t>ケイカク</t>
    </rPh>
    <rPh sb="208" eb="209">
      <t>モト</t>
    </rPh>
    <rPh sb="212" eb="215">
      <t>タンネンド</t>
    </rPh>
    <rPh sb="215" eb="217">
      <t>カリイレ</t>
    </rPh>
    <rPh sb="217" eb="219">
      <t>ゲンド</t>
    </rPh>
    <rPh sb="219" eb="220">
      <t>ガク</t>
    </rPh>
    <rPh sb="222" eb="224">
      <t>オクエン</t>
    </rPh>
    <rPh sb="224" eb="226">
      <t>イナイ</t>
    </rPh>
    <rPh sb="229" eb="231">
      <t>キギョウ</t>
    </rPh>
    <rPh sb="231" eb="232">
      <t>サイ</t>
    </rPh>
    <rPh sb="232" eb="234">
      <t>ザンダカ</t>
    </rPh>
    <rPh sb="235" eb="237">
      <t>ゲンショウ</t>
    </rPh>
    <rPh sb="245" eb="247">
      <t>ケイヒ</t>
    </rPh>
    <rPh sb="247" eb="249">
      <t>カイシュウ</t>
    </rPh>
    <rPh sb="249" eb="250">
      <t>リツ</t>
    </rPh>
    <rPh sb="251" eb="253">
      <t>ルイジ</t>
    </rPh>
    <rPh sb="253" eb="255">
      <t>ダンタイ</t>
    </rPh>
    <rPh sb="255" eb="256">
      <t>オヨ</t>
    </rPh>
    <rPh sb="257" eb="259">
      <t>ゼンコク</t>
    </rPh>
    <rPh sb="259" eb="261">
      <t>ヘイキン</t>
    </rPh>
    <rPh sb="262" eb="264">
      <t>シタマワ</t>
    </rPh>
    <rPh sb="269" eb="270">
      <t>キビ</t>
    </rPh>
    <rPh sb="272" eb="274">
      <t>ジョウキョウ</t>
    </rPh>
    <rPh sb="278" eb="280">
      <t>コンゴ</t>
    </rPh>
    <rPh sb="281" eb="283">
      <t>シヨウ</t>
    </rPh>
    <rPh sb="283" eb="284">
      <t>リョウ</t>
    </rPh>
    <rPh sb="284" eb="286">
      <t>シュウニュウ</t>
    </rPh>
    <rPh sb="287" eb="289">
      <t>ゾウカ</t>
    </rPh>
    <rPh sb="290" eb="292">
      <t>ミコ</t>
    </rPh>
    <rPh sb="300" eb="302">
      <t>オスイ</t>
    </rPh>
    <rPh sb="302" eb="304">
      <t>ショリ</t>
    </rPh>
    <rPh sb="304" eb="306">
      <t>ゲンカ</t>
    </rPh>
    <rPh sb="307" eb="309">
      <t>ジョウショウ</t>
    </rPh>
    <rPh sb="310" eb="312">
      <t>ミコ</t>
    </rPh>
    <rPh sb="329" eb="331">
      <t>シヨウ</t>
    </rPh>
    <rPh sb="331" eb="332">
      <t>リョウ</t>
    </rPh>
    <rPh sb="332" eb="334">
      <t>カイテイ</t>
    </rPh>
    <rPh sb="334" eb="335">
      <t>トウ</t>
    </rPh>
    <rPh sb="336" eb="337">
      <t>フク</t>
    </rPh>
    <rPh sb="339" eb="341">
      <t>ケントウ</t>
    </rPh>
    <rPh sb="342" eb="344">
      <t>ヒツヨウ</t>
    </rPh>
    <rPh sb="351" eb="353">
      <t>オスイ</t>
    </rPh>
    <rPh sb="353" eb="355">
      <t>ショリ</t>
    </rPh>
    <rPh sb="355" eb="357">
      <t>ゲンカ</t>
    </rPh>
    <rPh sb="358" eb="360">
      <t>ルイジ</t>
    </rPh>
    <rPh sb="360" eb="362">
      <t>ダンタイ</t>
    </rPh>
    <rPh sb="362" eb="363">
      <t>オヨ</t>
    </rPh>
    <rPh sb="364" eb="366">
      <t>ゼンコク</t>
    </rPh>
    <rPh sb="366" eb="368">
      <t>ヘイキン</t>
    </rPh>
    <rPh sb="369" eb="371">
      <t>シタマワ</t>
    </rPh>
    <rPh sb="376" eb="379">
      <t>コウリツセイ</t>
    </rPh>
    <rPh sb="380" eb="381">
      <t>タカ</t>
    </rPh>
    <rPh sb="383" eb="385">
      <t>コンゴ</t>
    </rPh>
    <rPh sb="386" eb="387">
      <t>カン</t>
    </rPh>
    <rPh sb="387" eb="388">
      <t>キョ</t>
    </rPh>
    <rPh sb="388" eb="389">
      <t>トウ</t>
    </rPh>
    <rPh sb="390" eb="392">
      <t>シュウゼン</t>
    </rPh>
    <rPh sb="393" eb="395">
      <t>ゾウカ</t>
    </rPh>
    <rPh sb="395" eb="397">
      <t>ケイコウ</t>
    </rPh>
    <rPh sb="401" eb="403">
      <t>オスイ</t>
    </rPh>
    <rPh sb="403" eb="405">
      <t>ショリ</t>
    </rPh>
    <rPh sb="405" eb="407">
      <t>ゲンカ</t>
    </rPh>
    <rPh sb="408" eb="410">
      <t>ジョウショウ</t>
    </rPh>
    <rPh sb="411" eb="413">
      <t>リュウイ</t>
    </rPh>
    <rPh sb="415" eb="417">
      <t>ヒツヨウ</t>
    </rPh>
    <rPh sb="424" eb="426">
      <t>スイセン</t>
    </rPh>
    <rPh sb="426" eb="427">
      <t>カ</t>
    </rPh>
    <rPh sb="427" eb="428">
      <t>リツ</t>
    </rPh>
    <rPh sb="429" eb="431">
      <t>ルイジ</t>
    </rPh>
    <rPh sb="431" eb="433">
      <t>ダンタイ</t>
    </rPh>
    <rPh sb="433" eb="434">
      <t>オヨ</t>
    </rPh>
    <rPh sb="435" eb="437">
      <t>ゼンコク</t>
    </rPh>
    <rPh sb="437" eb="439">
      <t>ヘイキン</t>
    </rPh>
    <rPh sb="440" eb="442">
      <t>ウワマワ</t>
    </rPh>
    <rPh sb="452" eb="454">
      <t>スイイ</t>
    </rPh>
    <rPh sb="463" eb="465">
      <t>リョウコウ</t>
    </rPh>
    <rPh sb="466" eb="468">
      <t>スウチ</t>
    </rPh>
    <rPh sb="473" eb="475">
      <t>コンゴ</t>
    </rPh>
    <rPh sb="476" eb="478">
      <t>フキュウ</t>
    </rPh>
    <rPh sb="478" eb="480">
      <t>ソクシン</t>
    </rPh>
    <rPh sb="481" eb="482">
      <t>ツト</t>
    </rPh>
    <phoneticPr fontId="4"/>
  </si>
  <si>
    <t>経営の健全性・効率性については、経費回収率が他と比較し下回っている。下水道施設が維持管理の時代をむかえ、今後、管渠等の修繕が増加する一方、使用水量の減少から使用料収入が減収となると、更なる比率の悪化が懸念される。
平成29年度から10年間を計画期間として策定した「入間市下水道事業中長期経営計画」に基づき、下水道サービスの水準を低下させることなく、安定的な事業経営に努めていく。</t>
    <rPh sb="0" eb="2">
      <t>ケイエイ</t>
    </rPh>
    <rPh sb="3" eb="6">
      <t>ケンゼンセイ</t>
    </rPh>
    <rPh sb="7" eb="9">
      <t>コウリツ</t>
    </rPh>
    <rPh sb="9" eb="10">
      <t>セイ</t>
    </rPh>
    <rPh sb="16" eb="18">
      <t>ケイヒ</t>
    </rPh>
    <rPh sb="18" eb="20">
      <t>カイシュウ</t>
    </rPh>
    <rPh sb="20" eb="21">
      <t>リツ</t>
    </rPh>
    <rPh sb="22" eb="23">
      <t>ホカ</t>
    </rPh>
    <rPh sb="24" eb="26">
      <t>ヒカク</t>
    </rPh>
    <rPh sb="27" eb="29">
      <t>シタマワ</t>
    </rPh>
    <rPh sb="34" eb="36">
      <t>ゲスイ</t>
    </rPh>
    <rPh sb="36" eb="37">
      <t>ドウ</t>
    </rPh>
    <rPh sb="37" eb="39">
      <t>シセツ</t>
    </rPh>
    <rPh sb="40" eb="42">
      <t>イジ</t>
    </rPh>
    <rPh sb="42" eb="44">
      <t>カンリ</t>
    </rPh>
    <rPh sb="45" eb="47">
      <t>ジダイ</t>
    </rPh>
    <rPh sb="52" eb="54">
      <t>コンゴ</t>
    </rPh>
    <rPh sb="66" eb="68">
      <t>イッポウ</t>
    </rPh>
    <rPh sb="69" eb="71">
      <t>シヨウ</t>
    </rPh>
    <rPh sb="71" eb="73">
      <t>スイリョウ</t>
    </rPh>
    <rPh sb="74" eb="76">
      <t>ゲンショウ</t>
    </rPh>
    <rPh sb="78" eb="80">
      <t>シヨウ</t>
    </rPh>
    <rPh sb="80" eb="81">
      <t>リョウ</t>
    </rPh>
    <rPh sb="81" eb="83">
      <t>シュウニュウ</t>
    </rPh>
    <rPh sb="84" eb="86">
      <t>ゲンシュウ</t>
    </rPh>
    <rPh sb="91" eb="92">
      <t>サラ</t>
    </rPh>
    <rPh sb="94" eb="96">
      <t>ヒリツ</t>
    </rPh>
    <rPh sb="97" eb="99">
      <t>アッカ</t>
    </rPh>
    <rPh sb="100" eb="102">
      <t>ケネン</t>
    </rPh>
    <rPh sb="107" eb="109">
      <t>ヘイセイ</t>
    </rPh>
    <rPh sb="111" eb="113">
      <t>ネンド</t>
    </rPh>
    <rPh sb="117" eb="119">
      <t>ネンカン</t>
    </rPh>
    <rPh sb="120" eb="122">
      <t>ケイカク</t>
    </rPh>
    <rPh sb="122" eb="124">
      <t>キカン</t>
    </rPh>
    <rPh sb="127" eb="129">
      <t>サクテイ</t>
    </rPh>
    <rPh sb="132" eb="135">
      <t>イルマシ</t>
    </rPh>
    <rPh sb="135" eb="137">
      <t>ゲスイ</t>
    </rPh>
    <rPh sb="137" eb="138">
      <t>ドウ</t>
    </rPh>
    <rPh sb="138" eb="140">
      <t>ジギョウ</t>
    </rPh>
    <rPh sb="140" eb="143">
      <t>チュウチョウキ</t>
    </rPh>
    <rPh sb="143" eb="145">
      <t>ケイエイ</t>
    </rPh>
    <rPh sb="145" eb="147">
      <t>ケイカク</t>
    </rPh>
    <rPh sb="149" eb="150">
      <t>モト</t>
    </rPh>
    <rPh sb="153" eb="155">
      <t>ゲスイ</t>
    </rPh>
    <rPh sb="155" eb="156">
      <t>ドウ</t>
    </rPh>
    <rPh sb="161" eb="163">
      <t>スイジュン</t>
    </rPh>
    <rPh sb="164" eb="166">
      <t>テイカ</t>
    </rPh>
    <rPh sb="174" eb="177">
      <t>アンテイテキ</t>
    </rPh>
    <rPh sb="178" eb="180">
      <t>ジギョウ</t>
    </rPh>
    <rPh sb="180" eb="182">
      <t>ケイエイ</t>
    </rPh>
    <rPh sb="183" eb="184">
      <t>ツト</t>
    </rPh>
    <phoneticPr fontId="4"/>
  </si>
  <si>
    <t>① 有形固定資産減価償却率
類似団体及び全国平均を大きく下回っているが、これは、地方公営企業法適用に移行して間もないためである。
③ 管渠改善率
全国平均を下回るものの、類似団体の平均は上回っている。
当市の下水道管渠は、埋設後40年を経過したものが約１割、埋設後30年を経過したものが約２割、残りの７割が30年未満のものである。
今後、法定耐用年数を経過する管渠が急激に増加することが予想されるため、ストックマネジメント計画を策定し、計画的な更新投資を行う。</t>
    <rPh sb="2" eb="4">
      <t>ユウケイ</t>
    </rPh>
    <rPh sb="4" eb="6">
      <t>コテイ</t>
    </rPh>
    <rPh sb="6" eb="8">
      <t>シサン</t>
    </rPh>
    <rPh sb="8" eb="10">
      <t>ゲンカ</t>
    </rPh>
    <rPh sb="10" eb="12">
      <t>ショウキャク</t>
    </rPh>
    <rPh sb="12" eb="13">
      <t>リツ</t>
    </rPh>
    <rPh sb="14" eb="16">
      <t>ルイジ</t>
    </rPh>
    <rPh sb="16" eb="18">
      <t>ダンタイ</t>
    </rPh>
    <rPh sb="18" eb="19">
      <t>オヨ</t>
    </rPh>
    <rPh sb="20" eb="22">
      <t>ゼンコク</t>
    </rPh>
    <rPh sb="22" eb="24">
      <t>ヘイキン</t>
    </rPh>
    <rPh sb="25" eb="26">
      <t>オオ</t>
    </rPh>
    <rPh sb="28" eb="30">
      <t>シタマワ</t>
    </rPh>
    <rPh sb="40" eb="42">
      <t>チホウ</t>
    </rPh>
    <rPh sb="42" eb="44">
      <t>コウエイ</t>
    </rPh>
    <rPh sb="44" eb="46">
      <t>キギョウ</t>
    </rPh>
    <rPh sb="46" eb="47">
      <t>ホウ</t>
    </rPh>
    <rPh sb="47" eb="49">
      <t>テキヨウ</t>
    </rPh>
    <rPh sb="50" eb="52">
      <t>イコウ</t>
    </rPh>
    <rPh sb="54" eb="55">
      <t>マ</t>
    </rPh>
    <rPh sb="67" eb="68">
      <t>カン</t>
    </rPh>
    <rPh sb="68" eb="69">
      <t>キョ</t>
    </rPh>
    <rPh sb="69" eb="71">
      <t>カイゼン</t>
    </rPh>
    <rPh sb="71" eb="72">
      <t>リツ</t>
    </rPh>
    <rPh sb="73" eb="75">
      <t>ゼンコク</t>
    </rPh>
    <rPh sb="75" eb="77">
      <t>ヘイキン</t>
    </rPh>
    <rPh sb="78" eb="80">
      <t>シタマワ</t>
    </rPh>
    <rPh sb="85" eb="87">
      <t>ルイジ</t>
    </rPh>
    <rPh sb="87" eb="89">
      <t>ダンタイ</t>
    </rPh>
    <rPh sb="90" eb="92">
      <t>ヘイキン</t>
    </rPh>
    <rPh sb="93" eb="95">
      <t>ウワマワ</t>
    </rPh>
    <rPh sb="101" eb="103">
      <t>トウシ</t>
    </rPh>
    <rPh sb="104" eb="107">
      <t>ゲスイドウ</t>
    </rPh>
    <rPh sb="107" eb="108">
      <t>カン</t>
    </rPh>
    <rPh sb="108" eb="109">
      <t>キョ</t>
    </rPh>
    <rPh sb="111" eb="113">
      <t>マイセツ</t>
    </rPh>
    <rPh sb="113" eb="114">
      <t>ゴ</t>
    </rPh>
    <rPh sb="116" eb="117">
      <t>ネン</t>
    </rPh>
    <rPh sb="118" eb="120">
      <t>ケイカ</t>
    </rPh>
    <rPh sb="125" eb="126">
      <t>ヤク</t>
    </rPh>
    <rPh sb="127" eb="128">
      <t>ワリ</t>
    </rPh>
    <rPh sb="129" eb="131">
      <t>マイセツ</t>
    </rPh>
    <rPh sb="131" eb="132">
      <t>ゴ</t>
    </rPh>
    <rPh sb="134" eb="135">
      <t>ネン</t>
    </rPh>
    <rPh sb="136" eb="138">
      <t>ケイカ</t>
    </rPh>
    <rPh sb="143" eb="144">
      <t>ヤク</t>
    </rPh>
    <rPh sb="145" eb="146">
      <t>ワリ</t>
    </rPh>
    <rPh sb="147" eb="148">
      <t>ノコ</t>
    </rPh>
    <rPh sb="151" eb="152">
      <t>ワリ</t>
    </rPh>
    <rPh sb="155" eb="156">
      <t>ネン</t>
    </rPh>
    <rPh sb="156" eb="158">
      <t>ミマン</t>
    </rPh>
    <rPh sb="166" eb="168">
      <t>コンゴ</t>
    </rPh>
    <rPh sb="169" eb="171">
      <t>ホウテイ</t>
    </rPh>
    <rPh sb="171" eb="173">
      <t>タイヨウ</t>
    </rPh>
    <rPh sb="173" eb="175">
      <t>ネンスウ</t>
    </rPh>
    <rPh sb="176" eb="178">
      <t>ケイカ</t>
    </rPh>
    <rPh sb="180" eb="181">
      <t>カン</t>
    </rPh>
    <rPh sb="181" eb="182">
      <t>キョ</t>
    </rPh>
    <rPh sb="183" eb="185">
      <t>キュウゲキ</t>
    </rPh>
    <rPh sb="186" eb="188">
      <t>ゾウカ</t>
    </rPh>
    <rPh sb="193" eb="195">
      <t>ヨソウ</t>
    </rPh>
    <rPh sb="211" eb="213">
      <t>ケイカク</t>
    </rPh>
    <rPh sb="214" eb="216">
      <t>サクテイ</t>
    </rPh>
    <rPh sb="218" eb="221">
      <t>ケイカクテキ</t>
    </rPh>
    <rPh sb="222" eb="224">
      <t>コウシン</t>
    </rPh>
    <rPh sb="224" eb="226">
      <t>トウシ</t>
    </rPh>
    <rPh sb="227" eb="22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</si>
</sst>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0.1</c:v>
                </c:pt>
                <c:pt idx="3">
                  <c:v>0.13</c:v>
                </c:pt>
                <c:pt idx="4">
                  <c:v>0.17</c:v>
                </c:pt>
              </c:numCache>
            </c:numRef>
          </c:val>
          <c:extLst xmlns:c16r2="http://schemas.microsoft.com/office/drawing/2015/06/chart">
            <c:ext xmlns:c16="http://schemas.microsoft.com/office/drawing/2014/chart" uri="{C3380CC4-5D6E-409C-BE32-E72D297353CC}">
              <c16:uniqueId val="{00000000-58E8-4949-8E29-FE82E75623A0}"/>
            </c:ext>
          </c:extLst>
        </c:ser>
        <c:dLbls>
          <c:showLegendKey val="0"/>
          <c:showVal val="0"/>
          <c:showCatName val="0"/>
          <c:showSerName val="0"/>
          <c:showPercent val="0"/>
          <c:showBubbleSize val="0"/>
        </c:dLbls>
        <c:gapWidth val="150"/>
        <c:axId val="394869608"/>
        <c:axId val="39390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0.11</c:v>
                </c:pt>
                <c:pt idx="3">
                  <c:v>0.13</c:v>
                </c:pt>
                <c:pt idx="4">
                  <c:v>0.1</c:v>
                </c:pt>
              </c:numCache>
            </c:numRef>
          </c:val>
          <c:smooth val="0"/>
          <c:extLst xmlns:c16r2="http://schemas.microsoft.com/office/drawing/2015/06/chart">
            <c:ext xmlns:c16="http://schemas.microsoft.com/office/drawing/2014/chart" uri="{C3380CC4-5D6E-409C-BE32-E72D297353CC}">
              <c16:uniqueId val="{00000001-58E8-4949-8E29-FE82E75623A0}"/>
            </c:ext>
          </c:extLst>
        </c:ser>
        <c:dLbls>
          <c:showLegendKey val="0"/>
          <c:showVal val="0"/>
          <c:showCatName val="0"/>
          <c:showSerName val="0"/>
          <c:showPercent val="0"/>
          <c:showBubbleSize val="0"/>
        </c:dLbls>
        <c:marker val="1"/>
        <c:smooth val="0"/>
        <c:axId val="394869608"/>
        <c:axId val="393908488"/>
      </c:lineChart>
      <c:dateAx>
        <c:axId val="394869608"/>
        <c:scaling>
          <c:orientation val="minMax"/>
        </c:scaling>
        <c:delete val="1"/>
        <c:axPos val="b"/>
        <c:numFmt formatCode="ge" sourceLinked="1"/>
        <c:majorTickMark val="none"/>
        <c:minorTickMark val="none"/>
        <c:tickLblPos val="none"/>
        <c:crossAx val="393908488"/>
        <c:crosses val="autoZero"/>
        <c:auto val="1"/>
        <c:lblOffset val="100"/>
        <c:baseTimeUnit val="years"/>
      </c:dateAx>
      <c:valAx>
        <c:axId val="39390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6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D2-4A9D-8E70-3C0962177277}"/>
            </c:ext>
          </c:extLst>
        </c:ser>
        <c:dLbls>
          <c:showLegendKey val="0"/>
          <c:showVal val="0"/>
          <c:showCatName val="0"/>
          <c:showSerName val="0"/>
          <c:showPercent val="0"/>
          <c:showBubbleSize val="0"/>
        </c:dLbls>
        <c:gapWidth val="150"/>
        <c:axId val="315289296"/>
        <c:axId val="31528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72.239999999999995</c:v>
                </c:pt>
                <c:pt idx="3">
                  <c:v>69.23</c:v>
                </c:pt>
                <c:pt idx="4">
                  <c:v>70.37</c:v>
                </c:pt>
              </c:numCache>
            </c:numRef>
          </c:val>
          <c:smooth val="0"/>
          <c:extLst xmlns:c16r2="http://schemas.microsoft.com/office/drawing/2015/06/chart">
            <c:ext xmlns:c16="http://schemas.microsoft.com/office/drawing/2014/chart" uri="{C3380CC4-5D6E-409C-BE32-E72D297353CC}">
              <c16:uniqueId val="{00000001-86D2-4A9D-8E70-3C0962177277}"/>
            </c:ext>
          </c:extLst>
        </c:ser>
        <c:dLbls>
          <c:showLegendKey val="0"/>
          <c:showVal val="0"/>
          <c:showCatName val="0"/>
          <c:showSerName val="0"/>
          <c:showPercent val="0"/>
          <c:showBubbleSize val="0"/>
        </c:dLbls>
        <c:marker val="1"/>
        <c:smooth val="0"/>
        <c:axId val="315289296"/>
        <c:axId val="315289688"/>
      </c:lineChart>
      <c:dateAx>
        <c:axId val="315289296"/>
        <c:scaling>
          <c:orientation val="minMax"/>
        </c:scaling>
        <c:delete val="1"/>
        <c:axPos val="b"/>
        <c:numFmt formatCode="ge" sourceLinked="1"/>
        <c:majorTickMark val="none"/>
        <c:minorTickMark val="none"/>
        <c:tickLblPos val="none"/>
        <c:crossAx val="315289688"/>
        <c:crosses val="autoZero"/>
        <c:auto val="1"/>
        <c:lblOffset val="100"/>
        <c:baseTimeUnit val="years"/>
      </c:dateAx>
      <c:valAx>
        <c:axId val="31528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28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96.74</c:v>
                </c:pt>
                <c:pt idx="3">
                  <c:v>96.92</c:v>
                </c:pt>
                <c:pt idx="4">
                  <c:v>97.11</c:v>
                </c:pt>
              </c:numCache>
            </c:numRef>
          </c:val>
          <c:extLst xmlns:c16r2="http://schemas.microsoft.com/office/drawing/2015/06/chart">
            <c:ext xmlns:c16="http://schemas.microsoft.com/office/drawing/2014/chart" uri="{C3380CC4-5D6E-409C-BE32-E72D297353CC}">
              <c16:uniqueId val="{00000000-EA67-4810-A13E-423565A3B26E}"/>
            </c:ext>
          </c:extLst>
        </c:ser>
        <c:dLbls>
          <c:showLegendKey val="0"/>
          <c:showVal val="0"/>
          <c:showCatName val="0"/>
          <c:showSerName val="0"/>
          <c:showPercent val="0"/>
          <c:showBubbleSize val="0"/>
        </c:dLbls>
        <c:gapWidth val="150"/>
        <c:axId val="517341752"/>
        <c:axId val="5173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96.84</c:v>
                </c:pt>
                <c:pt idx="3">
                  <c:v>96.84</c:v>
                </c:pt>
                <c:pt idx="4">
                  <c:v>96.75</c:v>
                </c:pt>
              </c:numCache>
            </c:numRef>
          </c:val>
          <c:smooth val="0"/>
          <c:extLst xmlns:c16r2="http://schemas.microsoft.com/office/drawing/2015/06/chart">
            <c:ext xmlns:c16="http://schemas.microsoft.com/office/drawing/2014/chart" uri="{C3380CC4-5D6E-409C-BE32-E72D297353CC}">
              <c16:uniqueId val="{00000001-EA67-4810-A13E-423565A3B26E}"/>
            </c:ext>
          </c:extLst>
        </c:ser>
        <c:dLbls>
          <c:showLegendKey val="0"/>
          <c:showVal val="0"/>
          <c:showCatName val="0"/>
          <c:showSerName val="0"/>
          <c:showPercent val="0"/>
          <c:showBubbleSize val="0"/>
        </c:dLbls>
        <c:marker val="1"/>
        <c:smooth val="0"/>
        <c:axId val="517341752"/>
        <c:axId val="517342144"/>
      </c:lineChart>
      <c:dateAx>
        <c:axId val="517341752"/>
        <c:scaling>
          <c:orientation val="minMax"/>
        </c:scaling>
        <c:delete val="1"/>
        <c:axPos val="b"/>
        <c:numFmt formatCode="ge" sourceLinked="1"/>
        <c:majorTickMark val="none"/>
        <c:minorTickMark val="none"/>
        <c:tickLblPos val="none"/>
        <c:crossAx val="517342144"/>
        <c:crosses val="autoZero"/>
        <c:auto val="1"/>
        <c:lblOffset val="100"/>
        <c:baseTimeUnit val="years"/>
      </c:dateAx>
      <c:valAx>
        <c:axId val="5173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34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105.47</c:v>
                </c:pt>
                <c:pt idx="3">
                  <c:v>107</c:v>
                </c:pt>
                <c:pt idx="4">
                  <c:v>106.9</c:v>
                </c:pt>
              </c:numCache>
            </c:numRef>
          </c:val>
          <c:extLst xmlns:c16r2="http://schemas.microsoft.com/office/drawing/2015/06/chart">
            <c:ext xmlns:c16="http://schemas.microsoft.com/office/drawing/2014/chart" uri="{C3380CC4-5D6E-409C-BE32-E72D297353CC}">
              <c16:uniqueId val="{00000000-DF48-4007-BFA6-80801445686A}"/>
            </c:ext>
          </c:extLst>
        </c:ser>
        <c:dLbls>
          <c:showLegendKey val="0"/>
          <c:showVal val="0"/>
          <c:showCatName val="0"/>
          <c:showSerName val="0"/>
          <c:showPercent val="0"/>
          <c:showBubbleSize val="0"/>
        </c:dLbls>
        <c:gapWidth val="150"/>
        <c:axId val="395902984"/>
        <c:axId val="39590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105.91</c:v>
                </c:pt>
                <c:pt idx="3">
                  <c:v>106.96</c:v>
                </c:pt>
                <c:pt idx="4">
                  <c:v>106.55</c:v>
                </c:pt>
              </c:numCache>
            </c:numRef>
          </c:val>
          <c:smooth val="0"/>
          <c:extLst xmlns:c16r2="http://schemas.microsoft.com/office/drawing/2015/06/chart">
            <c:ext xmlns:c16="http://schemas.microsoft.com/office/drawing/2014/chart" uri="{C3380CC4-5D6E-409C-BE32-E72D297353CC}">
              <c16:uniqueId val="{00000001-DF48-4007-BFA6-80801445686A}"/>
            </c:ext>
          </c:extLst>
        </c:ser>
        <c:dLbls>
          <c:showLegendKey val="0"/>
          <c:showVal val="0"/>
          <c:showCatName val="0"/>
          <c:showSerName val="0"/>
          <c:showPercent val="0"/>
          <c:showBubbleSize val="0"/>
        </c:dLbls>
        <c:marker val="1"/>
        <c:smooth val="0"/>
        <c:axId val="395902984"/>
        <c:axId val="395901416"/>
      </c:lineChart>
      <c:dateAx>
        <c:axId val="395902984"/>
        <c:scaling>
          <c:orientation val="minMax"/>
        </c:scaling>
        <c:delete val="1"/>
        <c:axPos val="b"/>
        <c:numFmt formatCode="ge" sourceLinked="1"/>
        <c:majorTickMark val="none"/>
        <c:minorTickMark val="none"/>
        <c:tickLblPos val="none"/>
        <c:crossAx val="395901416"/>
        <c:crosses val="autoZero"/>
        <c:auto val="1"/>
        <c:lblOffset val="100"/>
        <c:baseTimeUnit val="years"/>
      </c:dateAx>
      <c:valAx>
        <c:axId val="39590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90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3.24</c:v>
                </c:pt>
                <c:pt idx="3">
                  <c:v>6.61</c:v>
                </c:pt>
                <c:pt idx="4">
                  <c:v>9.92</c:v>
                </c:pt>
              </c:numCache>
            </c:numRef>
          </c:val>
          <c:extLst xmlns:c16r2="http://schemas.microsoft.com/office/drawing/2015/06/chart">
            <c:ext xmlns:c16="http://schemas.microsoft.com/office/drawing/2014/chart" uri="{C3380CC4-5D6E-409C-BE32-E72D297353CC}">
              <c16:uniqueId val="{00000000-7F7B-469D-8BC5-D778178B8305}"/>
            </c:ext>
          </c:extLst>
        </c:ser>
        <c:dLbls>
          <c:showLegendKey val="0"/>
          <c:showVal val="0"/>
          <c:showCatName val="0"/>
          <c:showSerName val="0"/>
          <c:showPercent val="0"/>
          <c:showBubbleSize val="0"/>
        </c:dLbls>
        <c:gapWidth val="150"/>
        <c:axId val="390395360"/>
        <c:axId val="52279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22.87</c:v>
                </c:pt>
                <c:pt idx="3">
                  <c:v>28.42</c:v>
                </c:pt>
                <c:pt idx="4">
                  <c:v>28.24</c:v>
                </c:pt>
              </c:numCache>
            </c:numRef>
          </c:val>
          <c:smooth val="0"/>
          <c:extLst xmlns:c16r2="http://schemas.microsoft.com/office/drawing/2015/06/chart">
            <c:ext xmlns:c16="http://schemas.microsoft.com/office/drawing/2014/chart" uri="{C3380CC4-5D6E-409C-BE32-E72D297353CC}">
              <c16:uniqueId val="{00000001-7F7B-469D-8BC5-D778178B8305}"/>
            </c:ext>
          </c:extLst>
        </c:ser>
        <c:dLbls>
          <c:showLegendKey val="0"/>
          <c:showVal val="0"/>
          <c:showCatName val="0"/>
          <c:showSerName val="0"/>
          <c:showPercent val="0"/>
          <c:showBubbleSize val="0"/>
        </c:dLbls>
        <c:marker val="1"/>
        <c:smooth val="0"/>
        <c:axId val="390395360"/>
        <c:axId val="522796712"/>
      </c:lineChart>
      <c:dateAx>
        <c:axId val="390395360"/>
        <c:scaling>
          <c:orientation val="minMax"/>
        </c:scaling>
        <c:delete val="1"/>
        <c:axPos val="b"/>
        <c:numFmt formatCode="ge" sourceLinked="1"/>
        <c:majorTickMark val="none"/>
        <c:minorTickMark val="none"/>
        <c:tickLblPos val="none"/>
        <c:crossAx val="522796712"/>
        <c:crosses val="autoZero"/>
        <c:auto val="1"/>
        <c:lblOffset val="100"/>
        <c:baseTimeUnit val="years"/>
      </c:dateAx>
      <c:valAx>
        <c:axId val="52279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A0F-4ACE-8578-E93311139BC1}"/>
            </c:ext>
          </c:extLst>
        </c:ser>
        <c:dLbls>
          <c:showLegendKey val="0"/>
          <c:showVal val="0"/>
          <c:showCatName val="0"/>
          <c:showSerName val="0"/>
          <c:showPercent val="0"/>
          <c:showBubbleSize val="0"/>
        </c:dLbls>
        <c:gapWidth val="150"/>
        <c:axId val="522797888"/>
        <c:axId val="52279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c:v>
                </c:pt>
                <c:pt idx="3">
                  <c:v>3.01</c:v>
                </c:pt>
                <c:pt idx="4">
                  <c:v>3.67</c:v>
                </c:pt>
              </c:numCache>
            </c:numRef>
          </c:val>
          <c:smooth val="0"/>
          <c:extLst xmlns:c16r2="http://schemas.microsoft.com/office/drawing/2015/06/chart">
            <c:ext xmlns:c16="http://schemas.microsoft.com/office/drawing/2014/chart" uri="{C3380CC4-5D6E-409C-BE32-E72D297353CC}">
              <c16:uniqueId val="{00000001-EA0F-4ACE-8578-E93311139BC1}"/>
            </c:ext>
          </c:extLst>
        </c:ser>
        <c:dLbls>
          <c:showLegendKey val="0"/>
          <c:showVal val="0"/>
          <c:showCatName val="0"/>
          <c:showSerName val="0"/>
          <c:showPercent val="0"/>
          <c:showBubbleSize val="0"/>
        </c:dLbls>
        <c:marker val="1"/>
        <c:smooth val="0"/>
        <c:axId val="522797888"/>
        <c:axId val="522798280"/>
      </c:lineChart>
      <c:dateAx>
        <c:axId val="522797888"/>
        <c:scaling>
          <c:orientation val="minMax"/>
        </c:scaling>
        <c:delete val="1"/>
        <c:axPos val="b"/>
        <c:numFmt formatCode="ge" sourceLinked="1"/>
        <c:majorTickMark val="none"/>
        <c:minorTickMark val="none"/>
        <c:tickLblPos val="none"/>
        <c:crossAx val="522798280"/>
        <c:crosses val="autoZero"/>
        <c:auto val="1"/>
        <c:lblOffset val="100"/>
        <c:baseTimeUnit val="years"/>
      </c:dateAx>
      <c:valAx>
        <c:axId val="52279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7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CA2-41D2-A86D-8525A0DAFC47}"/>
            </c:ext>
          </c:extLst>
        </c:ser>
        <c:dLbls>
          <c:showLegendKey val="0"/>
          <c:showVal val="0"/>
          <c:showCatName val="0"/>
          <c:showSerName val="0"/>
          <c:showPercent val="0"/>
          <c:showBubbleSize val="0"/>
        </c:dLbls>
        <c:gapWidth val="150"/>
        <c:axId val="387196736"/>
        <c:axId val="38719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c:v>0.41</c:v>
                </c:pt>
              </c:numCache>
            </c:numRef>
          </c:val>
          <c:smooth val="0"/>
          <c:extLst xmlns:c16r2="http://schemas.microsoft.com/office/drawing/2015/06/chart">
            <c:ext xmlns:c16="http://schemas.microsoft.com/office/drawing/2014/chart" uri="{C3380CC4-5D6E-409C-BE32-E72D297353CC}">
              <c16:uniqueId val="{00000001-8CA2-41D2-A86D-8525A0DAFC47}"/>
            </c:ext>
          </c:extLst>
        </c:ser>
        <c:dLbls>
          <c:showLegendKey val="0"/>
          <c:showVal val="0"/>
          <c:showCatName val="0"/>
          <c:showSerName val="0"/>
          <c:showPercent val="0"/>
          <c:showBubbleSize val="0"/>
        </c:dLbls>
        <c:marker val="1"/>
        <c:smooth val="0"/>
        <c:axId val="387196736"/>
        <c:axId val="387197128"/>
      </c:lineChart>
      <c:dateAx>
        <c:axId val="387196736"/>
        <c:scaling>
          <c:orientation val="minMax"/>
        </c:scaling>
        <c:delete val="1"/>
        <c:axPos val="b"/>
        <c:numFmt formatCode="ge" sourceLinked="1"/>
        <c:majorTickMark val="none"/>
        <c:minorTickMark val="none"/>
        <c:tickLblPos val="none"/>
        <c:crossAx val="387197128"/>
        <c:crosses val="autoZero"/>
        <c:auto val="1"/>
        <c:lblOffset val="100"/>
        <c:baseTimeUnit val="years"/>
      </c:dateAx>
      <c:valAx>
        <c:axId val="38719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1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41.4</c:v>
                </c:pt>
                <c:pt idx="3">
                  <c:v>56.92</c:v>
                </c:pt>
                <c:pt idx="4">
                  <c:v>80.69</c:v>
                </c:pt>
              </c:numCache>
            </c:numRef>
          </c:val>
          <c:extLst xmlns:c16r2="http://schemas.microsoft.com/office/drawing/2015/06/chart">
            <c:ext xmlns:c16="http://schemas.microsoft.com/office/drawing/2014/chart" uri="{C3380CC4-5D6E-409C-BE32-E72D297353CC}">
              <c16:uniqueId val="{00000000-6863-4DDC-80EB-1C37E08A86E0}"/>
            </c:ext>
          </c:extLst>
        </c:ser>
        <c:dLbls>
          <c:showLegendKey val="0"/>
          <c:showVal val="0"/>
          <c:showCatName val="0"/>
          <c:showSerName val="0"/>
          <c:showPercent val="0"/>
          <c:showBubbleSize val="0"/>
        </c:dLbls>
        <c:gapWidth val="150"/>
        <c:axId val="392863056"/>
        <c:axId val="39286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66.900000000000006</c:v>
                </c:pt>
                <c:pt idx="3">
                  <c:v>72.739999999999995</c:v>
                </c:pt>
                <c:pt idx="4">
                  <c:v>83.46</c:v>
                </c:pt>
              </c:numCache>
            </c:numRef>
          </c:val>
          <c:smooth val="0"/>
          <c:extLst xmlns:c16r2="http://schemas.microsoft.com/office/drawing/2015/06/chart">
            <c:ext xmlns:c16="http://schemas.microsoft.com/office/drawing/2014/chart" uri="{C3380CC4-5D6E-409C-BE32-E72D297353CC}">
              <c16:uniqueId val="{00000001-6863-4DDC-80EB-1C37E08A86E0}"/>
            </c:ext>
          </c:extLst>
        </c:ser>
        <c:dLbls>
          <c:showLegendKey val="0"/>
          <c:showVal val="0"/>
          <c:showCatName val="0"/>
          <c:showSerName val="0"/>
          <c:showPercent val="0"/>
          <c:showBubbleSize val="0"/>
        </c:dLbls>
        <c:marker val="1"/>
        <c:smooth val="0"/>
        <c:axId val="392863056"/>
        <c:axId val="392863448"/>
      </c:lineChart>
      <c:dateAx>
        <c:axId val="392863056"/>
        <c:scaling>
          <c:orientation val="minMax"/>
        </c:scaling>
        <c:delete val="1"/>
        <c:axPos val="b"/>
        <c:numFmt formatCode="ge" sourceLinked="1"/>
        <c:majorTickMark val="none"/>
        <c:minorTickMark val="none"/>
        <c:tickLblPos val="none"/>
        <c:crossAx val="392863448"/>
        <c:crosses val="autoZero"/>
        <c:auto val="1"/>
        <c:lblOffset val="100"/>
        <c:baseTimeUnit val="years"/>
      </c:dateAx>
      <c:valAx>
        <c:axId val="39286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86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618.03</c:v>
                </c:pt>
                <c:pt idx="3">
                  <c:v>567.25</c:v>
                </c:pt>
                <c:pt idx="4">
                  <c:v>515.54</c:v>
                </c:pt>
              </c:numCache>
            </c:numRef>
          </c:val>
          <c:extLst xmlns:c16r2="http://schemas.microsoft.com/office/drawing/2015/06/chart">
            <c:ext xmlns:c16="http://schemas.microsoft.com/office/drawing/2014/chart" uri="{C3380CC4-5D6E-409C-BE32-E72D297353CC}">
              <c16:uniqueId val="{00000000-5577-42C6-9567-1B4410553F1B}"/>
            </c:ext>
          </c:extLst>
        </c:ser>
        <c:dLbls>
          <c:showLegendKey val="0"/>
          <c:showVal val="0"/>
          <c:showCatName val="0"/>
          <c:showSerName val="0"/>
          <c:showPercent val="0"/>
          <c:showBubbleSize val="0"/>
        </c:dLbls>
        <c:gapWidth val="150"/>
        <c:axId val="499097616"/>
        <c:axId val="49909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643.19000000000005</c:v>
                </c:pt>
                <c:pt idx="3">
                  <c:v>596.44000000000005</c:v>
                </c:pt>
                <c:pt idx="4">
                  <c:v>612.6</c:v>
                </c:pt>
              </c:numCache>
            </c:numRef>
          </c:val>
          <c:smooth val="0"/>
          <c:extLst xmlns:c16r2="http://schemas.microsoft.com/office/drawing/2015/06/chart">
            <c:ext xmlns:c16="http://schemas.microsoft.com/office/drawing/2014/chart" uri="{C3380CC4-5D6E-409C-BE32-E72D297353CC}">
              <c16:uniqueId val="{00000001-5577-42C6-9567-1B4410553F1B}"/>
            </c:ext>
          </c:extLst>
        </c:ser>
        <c:dLbls>
          <c:showLegendKey val="0"/>
          <c:showVal val="0"/>
          <c:showCatName val="0"/>
          <c:showSerName val="0"/>
          <c:showPercent val="0"/>
          <c:showBubbleSize val="0"/>
        </c:dLbls>
        <c:marker val="1"/>
        <c:smooth val="0"/>
        <c:axId val="499097616"/>
        <c:axId val="499098008"/>
      </c:lineChart>
      <c:dateAx>
        <c:axId val="499097616"/>
        <c:scaling>
          <c:orientation val="minMax"/>
        </c:scaling>
        <c:delete val="1"/>
        <c:axPos val="b"/>
        <c:numFmt formatCode="ge" sourceLinked="1"/>
        <c:majorTickMark val="none"/>
        <c:minorTickMark val="none"/>
        <c:tickLblPos val="none"/>
        <c:crossAx val="499098008"/>
        <c:crosses val="autoZero"/>
        <c:auto val="1"/>
        <c:lblOffset val="100"/>
        <c:baseTimeUnit val="years"/>
      </c:dateAx>
      <c:valAx>
        <c:axId val="49909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09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84.06</c:v>
                </c:pt>
                <c:pt idx="3">
                  <c:v>86.15</c:v>
                </c:pt>
                <c:pt idx="4">
                  <c:v>88.71</c:v>
                </c:pt>
              </c:numCache>
            </c:numRef>
          </c:val>
          <c:extLst xmlns:c16r2="http://schemas.microsoft.com/office/drawing/2015/06/chart">
            <c:ext xmlns:c16="http://schemas.microsoft.com/office/drawing/2014/chart" uri="{C3380CC4-5D6E-409C-BE32-E72D297353CC}">
              <c16:uniqueId val="{00000000-5B28-4141-8A78-120B74F94EA8}"/>
            </c:ext>
          </c:extLst>
        </c:ser>
        <c:dLbls>
          <c:showLegendKey val="0"/>
          <c:showVal val="0"/>
          <c:showCatName val="0"/>
          <c:showSerName val="0"/>
          <c:showPercent val="0"/>
          <c:showBubbleSize val="0"/>
        </c:dLbls>
        <c:gapWidth val="150"/>
        <c:axId val="499099184"/>
        <c:axId val="31187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101.54</c:v>
                </c:pt>
                <c:pt idx="3">
                  <c:v>102.42</c:v>
                </c:pt>
                <c:pt idx="4">
                  <c:v>100.97</c:v>
                </c:pt>
              </c:numCache>
            </c:numRef>
          </c:val>
          <c:smooth val="0"/>
          <c:extLst xmlns:c16r2="http://schemas.microsoft.com/office/drawing/2015/06/chart">
            <c:ext xmlns:c16="http://schemas.microsoft.com/office/drawing/2014/chart" uri="{C3380CC4-5D6E-409C-BE32-E72D297353CC}">
              <c16:uniqueId val="{00000001-5B28-4141-8A78-120B74F94EA8}"/>
            </c:ext>
          </c:extLst>
        </c:ser>
        <c:dLbls>
          <c:showLegendKey val="0"/>
          <c:showVal val="0"/>
          <c:showCatName val="0"/>
          <c:showSerName val="0"/>
          <c:showPercent val="0"/>
          <c:showBubbleSize val="0"/>
        </c:dLbls>
        <c:marker val="1"/>
        <c:smooth val="0"/>
        <c:axId val="499099184"/>
        <c:axId val="311879592"/>
      </c:lineChart>
      <c:dateAx>
        <c:axId val="499099184"/>
        <c:scaling>
          <c:orientation val="minMax"/>
        </c:scaling>
        <c:delete val="1"/>
        <c:axPos val="b"/>
        <c:numFmt formatCode="ge" sourceLinked="1"/>
        <c:majorTickMark val="none"/>
        <c:minorTickMark val="none"/>
        <c:tickLblPos val="none"/>
        <c:crossAx val="311879592"/>
        <c:crosses val="autoZero"/>
        <c:auto val="1"/>
        <c:lblOffset val="100"/>
        <c:baseTimeUnit val="years"/>
      </c:dateAx>
      <c:valAx>
        <c:axId val="31187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09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120.83</c:v>
                </c:pt>
                <c:pt idx="3">
                  <c:v>118.3</c:v>
                </c:pt>
                <c:pt idx="4">
                  <c:v>114.97</c:v>
                </c:pt>
              </c:numCache>
            </c:numRef>
          </c:val>
          <c:extLst xmlns:c16r2="http://schemas.microsoft.com/office/drawing/2015/06/chart">
            <c:ext xmlns:c16="http://schemas.microsoft.com/office/drawing/2014/chart" uri="{C3380CC4-5D6E-409C-BE32-E72D297353CC}">
              <c16:uniqueId val="{00000000-D0A0-4156-8999-FBC5FBA8819B}"/>
            </c:ext>
          </c:extLst>
        </c:ser>
        <c:dLbls>
          <c:showLegendKey val="0"/>
          <c:showVal val="0"/>
          <c:showCatName val="0"/>
          <c:showSerName val="0"/>
          <c:showPercent val="0"/>
          <c:showBubbleSize val="0"/>
        </c:dLbls>
        <c:gapWidth val="150"/>
        <c:axId val="311880768"/>
        <c:axId val="31188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116.15</c:v>
                </c:pt>
                <c:pt idx="3">
                  <c:v>116.2</c:v>
                </c:pt>
                <c:pt idx="4">
                  <c:v>118.78</c:v>
                </c:pt>
              </c:numCache>
            </c:numRef>
          </c:val>
          <c:smooth val="0"/>
          <c:extLst xmlns:c16r2="http://schemas.microsoft.com/office/drawing/2015/06/chart">
            <c:ext xmlns:c16="http://schemas.microsoft.com/office/drawing/2014/chart" uri="{C3380CC4-5D6E-409C-BE32-E72D297353CC}">
              <c16:uniqueId val="{00000001-D0A0-4156-8999-FBC5FBA8819B}"/>
            </c:ext>
          </c:extLst>
        </c:ser>
        <c:dLbls>
          <c:showLegendKey val="0"/>
          <c:showVal val="0"/>
          <c:showCatName val="0"/>
          <c:showSerName val="0"/>
          <c:showPercent val="0"/>
          <c:showBubbleSize val="0"/>
        </c:dLbls>
        <c:marker val="1"/>
        <c:smooth val="0"/>
        <c:axId val="311880768"/>
        <c:axId val="311881160"/>
      </c:lineChart>
      <c:dateAx>
        <c:axId val="311880768"/>
        <c:scaling>
          <c:orientation val="minMax"/>
        </c:scaling>
        <c:delete val="1"/>
        <c:axPos val="b"/>
        <c:numFmt formatCode="ge" sourceLinked="1"/>
        <c:majorTickMark val="none"/>
        <c:minorTickMark val="none"/>
        <c:tickLblPos val="none"/>
        <c:crossAx val="311881160"/>
        <c:crosses val="autoZero"/>
        <c:auto val="1"/>
        <c:lblOffset val="100"/>
        <c:baseTimeUnit val="years"/>
      </c:dateAx>
      <c:valAx>
        <c:axId val="31188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3" zoomScale="86" zoomScaleNormal="86"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埼玉県　入間市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Ab</v>
      </c>
      <c r="X8" s="78"/>
      <c r="Y8" s="78"/>
      <c r="Z8" s="78"/>
      <c r="AA8" s="78"/>
      <c r="AB8" s="78"/>
      <c r="AC8" s="78"/>
      <c r="AD8" s="79" t="str">
        <f>データ!$M$6</f>
        <v>非設置</v>
      </c>
      <c r="AE8" s="79"/>
      <c r="AF8" s="79"/>
      <c r="AG8" s="79"/>
      <c r="AH8" s="79"/>
      <c r="AI8" s="79"/>
      <c r="AJ8" s="79"/>
      <c r="AK8" s="3"/>
      <c r="AL8" s="73">
        <f>データ!S6</f>
        <v>148723</v>
      </c>
      <c r="AM8" s="73"/>
      <c r="AN8" s="73"/>
      <c r="AO8" s="73"/>
      <c r="AP8" s="73"/>
      <c r="AQ8" s="73"/>
      <c r="AR8" s="73"/>
      <c r="AS8" s="73"/>
      <c r="AT8" s="72">
        <f>データ!T6</f>
        <v>44.69</v>
      </c>
      <c r="AU8" s="72"/>
      <c r="AV8" s="72"/>
      <c r="AW8" s="72"/>
      <c r="AX8" s="72"/>
      <c r="AY8" s="72"/>
      <c r="AZ8" s="72"/>
      <c r="BA8" s="72"/>
      <c r="BB8" s="72">
        <f>データ!U6</f>
        <v>3327.88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76.83</v>
      </c>
      <c r="J10" s="72"/>
      <c r="K10" s="72"/>
      <c r="L10" s="72"/>
      <c r="M10" s="72"/>
      <c r="N10" s="72"/>
      <c r="O10" s="72"/>
      <c r="P10" s="72">
        <f>データ!P6</f>
        <v>88.57</v>
      </c>
      <c r="Q10" s="72"/>
      <c r="R10" s="72"/>
      <c r="S10" s="72"/>
      <c r="T10" s="72"/>
      <c r="U10" s="72"/>
      <c r="V10" s="72"/>
      <c r="W10" s="72">
        <f>データ!Q6</f>
        <v>88.6</v>
      </c>
      <c r="X10" s="72"/>
      <c r="Y10" s="72"/>
      <c r="Z10" s="72"/>
      <c r="AA10" s="72"/>
      <c r="AB10" s="72"/>
      <c r="AC10" s="72"/>
      <c r="AD10" s="73">
        <f>データ!R6</f>
        <v>1782</v>
      </c>
      <c r="AE10" s="73"/>
      <c r="AF10" s="73"/>
      <c r="AG10" s="73"/>
      <c r="AH10" s="73"/>
      <c r="AI10" s="73"/>
      <c r="AJ10" s="73"/>
      <c r="AK10" s="2"/>
      <c r="AL10" s="73">
        <f>データ!V6</f>
        <v>131603</v>
      </c>
      <c r="AM10" s="73"/>
      <c r="AN10" s="73"/>
      <c r="AO10" s="73"/>
      <c r="AP10" s="73"/>
      <c r="AQ10" s="73"/>
      <c r="AR10" s="73"/>
      <c r="AS10" s="73"/>
      <c r="AT10" s="72">
        <f>データ!W6</f>
        <v>15.7</v>
      </c>
      <c r="AU10" s="72"/>
      <c r="AV10" s="72"/>
      <c r="AW10" s="72"/>
      <c r="AX10" s="72"/>
      <c r="AY10" s="72"/>
      <c r="AZ10" s="72"/>
      <c r="BA10" s="72"/>
      <c r="BB10" s="72">
        <f>データ!X6</f>
        <v>8382.36</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3"/>
      <c r="BN33" s="63"/>
      <c r="BO33" s="63"/>
      <c r="BP33" s="63"/>
      <c r="BQ33" s="63"/>
      <c r="BR33" s="63"/>
      <c r="BS33" s="63"/>
      <c r="BT33" s="63"/>
      <c r="BU33" s="63"/>
      <c r="BV33" s="63"/>
      <c r="BW33" s="63"/>
      <c r="BX33" s="63"/>
      <c r="BY33" s="63"/>
      <c r="BZ33" s="64"/>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5"/>
      <c r="BM34" s="63"/>
      <c r="BN34" s="63"/>
      <c r="BO34" s="63"/>
      <c r="BP34" s="63"/>
      <c r="BQ34" s="63"/>
      <c r="BR34" s="63"/>
      <c r="BS34" s="63"/>
      <c r="BT34" s="63"/>
      <c r="BU34" s="63"/>
      <c r="BV34" s="63"/>
      <c r="BW34" s="63"/>
      <c r="BX34" s="63"/>
      <c r="BY34" s="63"/>
      <c r="BZ34" s="64"/>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5"/>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UHHK5o+sAMg8ivpccBDxWjMm9bRX0J3ZOuTRZFuGPxFvXgrTDnRs7YAzyDsOWKuqCDu610tk3vyzkK9wq6urKg==" saltValue="nwURhpkpDGXn9gHrzsV8k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112259</v>
      </c>
      <c r="D6" s="33">
        <f t="shared" si="3"/>
        <v>46</v>
      </c>
      <c r="E6" s="33">
        <f t="shared" si="3"/>
        <v>17</v>
      </c>
      <c r="F6" s="33">
        <f t="shared" si="3"/>
        <v>1</v>
      </c>
      <c r="G6" s="33">
        <f t="shared" si="3"/>
        <v>0</v>
      </c>
      <c r="H6" s="33" t="str">
        <f t="shared" si="3"/>
        <v>埼玉県　入間市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76.83</v>
      </c>
      <c r="P6" s="34">
        <f t="shared" si="3"/>
        <v>88.57</v>
      </c>
      <c r="Q6" s="34">
        <f t="shared" si="3"/>
        <v>88.6</v>
      </c>
      <c r="R6" s="34">
        <f t="shared" si="3"/>
        <v>1782</v>
      </c>
      <c r="S6" s="34">
        <f t="shared" si="3"/>
        <v>148723</v>
      </c>
      <c r="T6" s="34">
        <f t="shared" si="3"/>
        <v>44.69</v>
      </c>
      <c r="U6" s="34">
        <f t="shared" si="3"/>
        <v>3327.88</v>
      </c>
      <c r="V6" s="34">
        <f t="shared" si="3"/>
        <v>131603</v>
      </c>
      <c r="W6" s="34">
        <f t="shared" si="3"/>
        <v>15.7</v>
      </c>
      <c r="X6" s="34">
        <f t="shared" si="3"/>
        <v>8382.36</v>
      </c>
      <c r="Y6" s="35" t="str">
        <f>IF(Y7="",NA(),Y7)</f>
        <v>-</v>
      </c>
      <c r="Z6" s="35" t="str">
        <f t="shared" ref="Z6:AH6" si="4">IF(Z7="",NA(),Z7)</f>
        <v>-</v>
      </c>
      <c r="AA6" s="35">
        <f t="shared" si="4"/>
        <v>105.47</v>
      </c>
      <c r="AB6" s="35">
        <f t="shared" si="4"/>
        <v>107</v>
      </c>
      <c r="AC6" s="35">
        <f t="shared" si="4"/>
        <v>106.9</v>
      </c>
      <c r="AD6" s="35" t="str">
        <f t="shared" si="4"/>
        <v>-</v>
      </c>
      <c r="AE6" s="35" t="str">
        <f t="shared" si="4"/>
        <v>-</v>
      </c>
      <c r="AF6" s="35">
        <f t="shared" si="4"/>
        <v>105.91</v>
      </c>
      <c r="AG6" s="35">
        <f t="shared" si="4"/>
        <v>106.96</v>
      </c>
      <c r="AH6" s="35">
        <f t="shared" si="4"/>
        <v>106.55</v>
      </c>
      <c r="AI6" s="34" t="str">
        <f>IF(AI7="","",IF(AI7="-","【-】","【"&amp;SUBSTITUTE(TEXT(AI7,"#,##0.00"),"-","△")&amp;"】"))</f>
        <v>【108.80】</v>
      </c>
      <c r="AJ6" s="35" t="str">
        <f>IF(AJ7="",NA(),AJ7)</f>
        <v>-</v>
      </c>
      <c r="AK6" s="35" t="str">
        <f t="shared" ref="AK6:AS6" si="5">IF(AK7="",NA(),AK7)</f>
        <v>-</v>
      </c>
      <c r="AL6" s="34">
        <f t="shared" si="5"/>
        <v>0</v>
      </c>
      <c r="AM6" s="34">
        <f t="shared" si="5"/>
        <v>0</v>
      </c>
      <c r="AN6" s="34">
        <f t="shared" si="5"/>
        <v>0</v>
      </c>
      <c r="AO6" s="35" t="str">
        <f t="shared" si="5"/>
        <v>-</v>
      </c>
      <c r="AP6" s="35" t="str">
        <f t="shared" si="5"/>
        <v>-</v>
      </c>
      <c r="AQ6" s="34">
        <f t="shared" si="5"/>
        <v>0</v>
      </c>
      <c r="AR6" s="34">
        <f t="shared" si="5"/>
        <v>0</v>
      </c>
      <c r="AS6" s="35">
        <f t="shared" si="5"/>
        <v>0.41</v>
      </c>
      <c r="AT6" s="34" t="str">
        <f>IF(AT7="","",IF(AT7="-","【-】","【"&amp;SUBSTITUTE(TEXT(AT7,"#,##0.00"),"-","△")&amp;"】"))</f>
        <v>【4.27】</v>
      </c>
      <c r="AU6" s="35" t="str">
        <f>IF(AU7="",NA(),AU7)</f>
        <v>-</v>
      </c>
      <c r="AV6" s="35" t="str">
        <f t="shared" ref="AV6:BD6" si="6">IF(AV7="",NA(),AV7)</f>
        <v>-</v>
      </c>
      <c r="AW6" s="35">
        <f t="shared" si="6"/>
        <v>41.4</v>
      </c>
      <c r="AX6" s="35">
        <f t="shared" si="6"/>
        <v>56.92</v>
      </c>
      <c r="AY6" s="35">
        <f t="shared" si="6"/>
        <v>80.69</v>
      </c>
      <c r="AZ6" s="35" t="str">
        <f t="shared" si="6"/>
        <v>-</v>
      </c>
      <c r="BA6" s="35" t="str">
        <f t="shared" si="6"/>
        <v>-</v>
      </c>
      <c r="BB6" s="35">
        <f t="shared" si="6"/>
        <v>66.900000000000006</v>
      </c>
      <c r="BC6" s="35">
        <f t="shared" si="6"/>
        <v>72.739999999999995</v>
      </c>
      <c r="BD6" s="35">
        <f t="shared" si="6"/>
        <v>83.46</v>
      </c>
      <c r="BE6" s="34" t="str">
        <f>IF(BE7="","",IF(BE7="-","【-】","【"&amp;SUBSTITUTE(TEXT(BE7,"#,##0.00"),"-","△")&amp;"】"))</f>
        <v>【66.41】</v>
      </c>
      <c r="BF6" s="35" t="str">
        <f>IF(BF7="",NA(),BF7)</f>
        <v>-</v>
      </c>
      <c r="BG6" s="35" t="str">
        <f t="shared" ref="BG6:BO6" si="7">IF(BG7="",NA(),BG7)</f>
        <v>-</v>
      </c>
      <c r="BH6" s="35">
        <f t="shared" si="7"/>
        <v>618.03</v>
      </c>
      <c r="BI6" s="35">
        <f t="shared" si="7"/>
        <v>567.25</v>
      </c>
      <c r="BJ6" s="35">
        <f t="shared" si="7"/>
        <v>515.54</v>
      </c>
      <c r="BK6" s="35" t="str">
        <f t="shared" si="7"/>
        <v>-</v>
      </c>
      <c r="BL6" s="35" t="str">
        <f t="shared" si="7"/>
        <v>-</v>
      </c>
      <c r="BM6" s="35">
        <f t="shared" si="7"/>
        <v>643.19000000000005</v>
      </c>
      <c r="BN6" s="35">
        <f t="shared" si="7"/>
        <v>596.44000000000005</v>
      </c>
      <c r="BO6" s="35">
        <f t="shared" si="7"/>
        <v>612.6</v>
      </c>
      <c r="BP6" s="34" t="str">
        <f>IF(BP7="","",IF(BP7="-","【-】","【"&amp;SUBSTITUTE(TEXT(BP7,"#,##0.00"),"-","△")&amp;"】"))</f>
        <v>【707.33】</v>
      </c>
      <c r="BQ6" s="35" t="str">
        <f>IF(BQ7="",NA(),BQ7)</f>
        <v>-</v>
      </c>
      <c r="BR6" s="35" t="str">
        <f t="shared" ref="BR6:BZ6" si="8">IF(BR7="",NA(),BR7)</f>
        <v>-</v>
      </c>
      <c r="BS6" s="35">
        <f t="shared" si="8"/>
        <v>84.06</v>
      </c>
      <c r="BT6" s="35">
        <f t="shared" si="8"/>
        <v>86.15</v>
      </c>
      <c r="BU6" s="35">
        <f t="shared" si="8"/>
        <v>88.71</v>
      </c>
      <c r="BV6" s="35" t="str">
        <f t="shared" si="8"/>
        <v>-</v>
      </c>
      <c r="BW6" s="35" t="str">
        <f t="shared" si="8"/>
        <v>-</v>
      </c>
      <c r="BX6" s="35">
        <f t="shared" si="8"/>
        <v>101.54</v>
      </c>
      <c r="BY6" s="35">
        <f t="shared" si="8"/>
        <v>102.42</v>
      </c>
      <c r="BZ6" s="35">
        <f t="shared" si="8"/>
        <v>100.97</v>
      </c>
      <c r="CA6" s="34" t="str">
        <f>IF(CA7="","",IF(CA7="-","【-】","【"&amp;SUBSTITUTE(TEXT(CA7,"#,##0.00"),"-","△")&amp;"】"))</f>
        <v>【101.26】</v>
      </c>
      <c r="CB6" s="35" t="str">
        <f>IF(CB7="",NA(),CB7)</f>
        <v>-</v>
      </c>
      <c r="CC6" s="35" t="str">
        <f t="shared" ref="CC6:CK6" si="9">IF(CC7="",NA(),CC7)</f>
        <v>-</v>
      </c>
      <c r="CD6" s="35">
        <f t="shared" si="9"/>
        <v>120.83</v>
      </c>
      <c r="CE6" s="35">
        <f t="shared" si="9"/>
        <v>118.3</v>
      </c>
      <c r="CF6" s="35">
        <f t="shared" si="9"/>
        <v>114.97</v>
      </c>
      <c r="CG6" s="35" t="str">
        <f t="shared" si="9"/>
        <v>-</v>
      </c>
      <c r="CH6" s="35" t="str">
        <f t="shared" si="9"/>
        <v>-</v>
      </c>
      <c r="CI6" s="35">
        <f t="shared" si="9"/>
        <v>116.15</v>
      </c>
      <c r="CJ6" s="35">
        <f t="shared" si="9"/>
        <v>116.2</v>
      </c>
      <c r="CK6" s="35">
        <f t="shared" si="9"/>
        <v>118.78</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72.239999999999995</v>
      </c>
      <c r="CU6" s="35">
        <f t="shared" si="10"/>
        <v>69.23</v>
      </c>
      <c r="CV6" s="35">
        <f t="shared" si="10"/>
        <v>70.37</v>
      </c>
      <c r="CW6" s="34" t="str">
        <f>IF(CW7="","",IF(CW7="-","【-】","【"&amp;SUBSTITUTE(TEXT(CW7,"#,##0.00"),"-","△")&amp;"】"))</f>
        <v>【60.13】</v>
      </c>
      <c r="CX6" s="35" t="str">
        <f>IF(CX7="",NA(),CX7)</f>
        <v>-</v>
      </c>
      <c r="CY6" s="35" t="str">
        <f t="shared" ref="CY6:DG6" si="11">IF(CY7="",NA(),CY7)</f>
        <v>-</v>
      </c>
      <c r="CZ6" s="35">
        <f t="shared" si="11"/>
        <v>96.74</v>
      </c>
      <c r="DA6" s="35">
        <f t="shared" si="11"/>
        <v>96.92</v>
      </c>
      <c r="DB6" s="35">
        <f t="shared" si="11"/>
        <v>97.11</v>
      </c>
      <c r="DC6" s="35" t="str">
        <f t="shared" si="11"/>
        <v>-</v>
      </c>
      <c r="DD6" s="35" t="str">
        <f t="shared" si="11"/>
        <v>-</v>
      </c>
      <c r="DE6" s="35">
        <f t="shared" si="11"/>
        <v>96.84</v>
      </c>
      <c r="DF6" s="35">
        <f t="shared" si="11"/>
        <v>96.84</v>
      </c>
      <c r="DG6" s="35">
        <f t="shared" si="11"/>
        <v>96.75</v>
      </c>
      <c r="DH6" s="34" t="str">
        <f>IF(DH7="","",IF(DH7="-","【-】","【"&amp;SUBSTITUTE(TEXT(DH7,"#,##0.00"),"-","△")&amp;"】"))</f>
        <v>【95.06】</v>
      </c>
      <c r="DI6" s="35" t="str">
        <f>IF(DI7="",NA(),DI7)</f>
        <v>-</v>
      </c>
      <c r="DJ6" s="35" t="str">
        <f t="shared" ref="DJ6:DR6" si="12">IF(DJ7="",NA(),DJ7)</f>
        <v>-</v>
      </c>
      <c r="DK6" s="35">
        <f t="shared" si="12"/>
        <v>3.24</v>
      </c>
      <c r="DL6" s="35">
        <f t="shared" si="12"/>
        <v>6.61</v>
      </c>
      <c r="DM6" s="35">
        <f t="shared" si="12"/>
        <v>9.92</v>
      </c>
      <c r="DN6" s="35" t="str">
        <f t="shared" si="12"/>
        <v>-</v>
      </c>
      <c r="DO6" s="35" t="str">
        <f t="shared" si="12"/>
        <v>-</v>
      </c>
      <c r="DP6" s="35">
        <f t="shared" si="12"/>
        <v>22.87</v>
      </c>
      <c r="DQ6" s="35">
        <f t="shared" si="12"/>
        <v>28.42</v>
      </c>
      <c r="DR6" s="35">
        <f t="shared" si="12"/>
        <v>28.24</v>
      </c>
      <c r="DS6" s="34" t="str">
        <f>IF(DS7="","",IF(DS7="-","【-】","【"&amp;SUBSTITUTE(TEXT(DS7,"#,##0.00"),"-","△")&amp;"】"))</f>
        <v>【38.13】</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1.2</v>
      </c>
      <c r="EB6" s="35">
        <f t="shared" si="13"/>
        <v>3.01</v>
      </c>
      <c r="EC6" s="35">
        <f t="shared" si="13"/>
        <v>3.67</v>
      </c>
      <c r="ED6" s="34" t="str">
        <f>IF(ED7="","",IF(ED7="-","【-】","【"&amp;SUBSTITUTE(TEXT(ED7,"#,##0.00"),"-","△")&amp;"】"))</f>
        <v>【5.37】</v>
      </c>
      <c r="EE6" s="35" t="str">
        <f>IF(EE7="",NA(),EE7)</f>
        <v>-</v>
      </c>
      <c r="EF6" s="35" t="str">
        <f t="shared" ref="EF6:EN6" si="14">IF(EF7="",NA(),EF7)</f>
        <v>-</v>
      </c>
      <c r="EG6" s="35">
        <f t="shared" si="14"/>
        <v>0.1</v>
      </c>
      <c r="EH6" s="35">
        <f t="shared" si="14"/>
        <v>0.13</v>
      </c>
      <c r="EI6" s="35">
        <f t="shared" si="14"/>
        <v>0.17</v>
      </c>
      <c r="EJ6" s="35" t="str">
        <f t="shared" si="14"/>
        <v>-</v>
      </c>
      <c r="EK6" s="35" t="str">
        <f t="shared" si="14"/>
        <v>-</v>
      </c>
      <c r="EL6" s="35">
        <f t="shared" si="14"/>
        <v>0.11</v>
      </c>
      <c r="EM6" s="35">
        <f t="shared" si="14"/>
        <v>0.13</v>
      </c>
      <c r="EN6" s="35">
        <f t="shared" si="14"/>
        <v>0.1</v>
      </c>
      <c r="EO6" s="34" t="str">
        <f>IF(EO7="","",IF(EO7="-","【-】","【"&amp;SUBSTITUTE(TEXT(EO7,"#,##0.00"),"-","△")&amp;"】"))</f>
        <v>【0.23】</v>
      </c>
    </row>
    <row r="7" spans="1:148" s="36" customFormat="1" x14ac:dyDescent="0.15">
      <c r="A7" s="28"/>
      <c r="B7" s="37">
        <v>2017</v>
      </c>
      <c r="C7" s="37">
        <v>112259</v>
      </c>
      <c r="D7" s="37">
        <v>46</v>
      </c>
      <c r="E7" s="37">
        <v>17</v>
      </c>
      <c r="F7" s="37">
        <v>1</v>
      </c>
      <c r="G7" s="37">
        <v>0</v>
      </c>
      <c r="H7" s="37" t="s">
        <v>108</v>
      </c>
      <c r="I7" s="37" t="s">
        <v>109</v>
      </c>
      <c r="J7" s="37" t="s">
        <v>110</v>
      </c>
      <c r="K7" s="37" t="s">
        <v>111</v>
      </c>
      <c r="L7" s="37" t="s">
        <v>112</v>
      </c>
      <c r="M7" s="37" t="s">
        <v>113</v>
      </c>
      <c r="N7" s="38" t="s">
        <v>114</v>
      </c>
      <c r="O7" s="38">
        <v>76.83</v>
      </c>
      <c r="P7" s="38">
        <v>88.57</v>
      </c>
      <c r="Q7" s="38">
        <v>88.6</v>
      </c>
      <c r="R7" s="38">
        <v>1782</v>
      </c>
      <c r="S7" s="38">
        <v>148723</v>
      </c>
      <c r="T7" s="38">
        <v>44.69</v>
      </c>
      <c r="U7" s="38">
        <v>3327.88</v>
      </c>
      <c r="V7" s="38">
        <v>131603</v>
      </c>
      <c r="W7" s="38">
        <v>15.7</v>
      </c>
      <c r="X7" s="38">
        <v>8382.36</v>
      </c>
      <c r="Y7" s="38" t="s">
        <v>114</v>
      </c>
      <c r="Z7" s="38" t="s">
        <v>114</v>
      </c>
      <c r="AA7" s="38">
        <v>105.47</v>
      </c>
      <c r="AB7" s="38">
        <v>107</v>
      </c>
      <c r="AC7" s="38">
        <v>106.9</v>
      </c>
      <c r="AD7" s="38" t="s">
        <v>114</v>
      </c>
      <c r="AE7" s="38" t="s">
        <v>114</v>
      </c>
      <c r="AF7" s="38">
        <v>105.91</v>
      </c>
      <c r="AG7" s="38">
        <v>106.96</v>
      </c>
      <c r="AH7" s="38">
        <v>106.55</v>
      </c>
      <c r="AI7" s="38">
        <v>108.8</v>
      </c>
      <c r="AJ7" s="38" t="s">
        <v>114</v>
      </c>
      <c r="AK7" s="38" t="s">
        <v>114</v>
      </c>
      <c r="AL7" s="38">
        <v>0</v>
      </c>
      <c r="AM7" s="38">
        <v>0</v>
      </c>
      <c r="AN7" s="38">
        <v>0</v>
      </c>
      <c r="AO7" s="38" t="s">
        <v>114</v>
      </c>
      <c r="AP7" s="38" t="s">
        <v>114</v>
      </c>
      <c r="AQ7" s="38">
        <v>0</v>
      </c>
      <c r="AR7" s="38">
        <v>0</v>
      </c>
      <c r="AS7" s="38">
        <v>0.41</v>
      </c>
      <c r="AT7" s="38">
        <v>4.2699999999999996</v>
      </c>
      <c r="AU7" s="38" t="s">
        <v>114</v>
      </c>
      <c r="AV7" s="38" t="s">
        <v>114</v>
      </c>
      <c r="AW7" s="38">
        <v>41.4</v>
      </c>
      <c r="AX7" s="38">
        <v>56.92</v>
      </c>
      <c r="AY7" s="38">
        <v>80.69</v>
      </c>
      <c r="AZ7" s="38" t="s">
        <v>114</v>
      </c>
      <c r="BA7" s="38" t="s">
        <v>114</v>
      </c>
      <c r="BB7" s="38">
        <v>66.900000000000006</v>
      </c>
      <c r="BC7" s="38">
        <v>72.739999999999995</v>
      </c>
      <c r="BD7" s="38">
        <v>83.46</v>
      </c>
      <c r="BE7" s="38">
        <v>66.41</v>
      </c>
      <c r="BF7" s="38" t="s">
        <v>114</v>
      </c>
      <c r="BG7" s="38" t="s">
        <v>114</v>
      </c>
      <c r="BH7" s="38">
        <v>618.03</v>
      </c>
      <c r="BI7" s="38">
        <v>567.25</v>
      </c>
      <c r="BJ7" s="38">
        <v>515.54</v>
      </c>
      <c r="BK7" s="38" t="s">
        <v>114</v>
      </c>
      <c r="BL7" s="38" t="s">
        <v>114</v>
      </c>
      <c r="BM7" s="38">
        <v>643.19000000000005</v>
      </c>
      <c r="BN7" s="38">
        <v>596.44000000000005</v>
      </c>
      <c r="BO7" s="38">
        <v>612.6</v>
      </c>
      <c r="BP7" s="38">
        <v>707.33</v>
      </c>
      <c r="BQ7" s="38" t="s">
        <v>114</v>
      </c>
      <c r="BR7" s="38" t="s">
        <v>114</v>
      </c>
      <c r="BS7" s="38">
        <v>84.06</v>
      </c>
      <c r="BT7" s="38">
        <v>86.15</v>
      </c>
      <c r="BU7" s="38">
        <v>88.71</v>
      </c>
      <c r="BV7" s="38" t="s">
        <v>114</v>
      </c>
      <c r="BW7" s="38" t="s">
        <v>114</v>
      </c>
      <c r="BX7" s="38">
        <v>101.54</v>
      </c>
      <c r="BY7" s="38">
        <v>102.42</v>
      </c>
      <c r="BZ7" s="38">
        <v>100.97</v>
      </c>
      <c r="CA7" s="38">
        <v>101.26</v>
      </c>
      <c r="CB7" s="38" t="s">
        <v>114</v>
      </c>
      <c r="CC7" s="38" t="s">
        <v>114</v>
      </c>
      <c r="CD7" s="38">
        <v>120.83</v>
      </c>
      <c r="CE7" s="38">
        <v>118.3</v>
      </c>
      <c r="CF7" s="38">
        <v>114.97</v>
      </c>
      <c r="CG7" s="38" t="s">
        <v>114</v>
      </c>
      <c r="CH7" s="38" t="s">
        <v>114</v>
      </c>
      <c r="CI7" s="38">
        <v>116.15</v>
      </c>
      <c r="CJ7" s="38">
        <v>116.2</v>
      </c>
      <c r="CK7" s="38">
        <v>118.78</v>
      </c>
      <c r="CL7" s="38">
        <v>136.38999999999999</v>
      </c>
      <c r="CM7" s="38" t="s">
        <v>114</v>
      </c>
      <c r="CN7" s="38" t="s">
        <v>114</v>
      </c>
      <c r="CO7" s="38" t="s">
        <v>114</v>
      </c>
      <c r="CP7" s="38" t="s">
        <v>114</v>
      </c>
      <c r="CQ7" s="38" t="s">
        <v>114</v>
      </c>
      <c r="CR7" s="38" t="s">
        <v>114</v>
      </c>
      <c r="CS7" s="38" t="s">
        <v>114</v>
      </c>
      <c r="CT7" s="38">
        <v>72.239999999999995</v>
      </c>
      <c r="CU7" s="38">
        <v>69.23</v>
      </c>
      <c r="CV7" s="38">
        <v>70.37</v>
      </c>
      <c r="CW7" s="38">
        <v>60.13</v>
      </c>
      <c r="CX7" s="38" t="s">
        <v>114</v>
      </c>
      <c r="CY7" s="38" t="s">
        <v>114</v>
      </c>
      <c r="CZ7" s="38">
        <v>96.74</v>
      </c>
      <c r="DA7" s="38">
        <v>96.92</v>
      </c>
      <c r="DB7" s="38">
        <v>97.11</v>
      </c>
      <c r="DC7" s="38" t="s">
        <v>114</v>
      </c>
      <c r="DD7" s="38" t="s">
        <v>114</v>
      </c>
      <c r="DE7" s="38">
        <v>96.84</v>
      </c>
      <c r="DF7" s="38">
        <v>96.84</v>
      </c>
      <c r="DG7" s="38">
        <v>96.75</v>
      </c>
      <c r="DH7" s="38">
        <v>95.06</v>
      </c>
      <c r="DI7" s="38" t="s">
        <v>114</v>
      </c>
      <c r="DJ7" s="38" t="s">
        <v>114</v>
      </c>
      <c r="DK7" s="38">
        <v>3.24</v>
      </c>
      <c r="DL7" s="38">
        <v>6.61</v>
      </c>
      <c r="DM7" s="38">
        <v>9.92</v>
      </c>
      <c r="DN7" s="38" t="s">
        <v>114</v>
      </c>
      <c r="DO7" s="38" t="s">
        <v>114</v>
      </c>
      <c r="DP7" s="38">
        <v>22.87</v>
      </c>
      <c r="DQ7" s="38">
        <v>28.42</v>
      </c>
      <c r="DR7" s="38">
        <v>28.24</v>
      </c>
      <c r="DS7" s="38">
        <v>38.130000000000003</v>
      </c>
      <c r="DT7" s="38" t="s">
        <v>114</v>
      </c>
      <c r="DU7" s="38" t="s">
        <v>114</v>
      </c>
      <c r="DV7" s="38">
        <v>0</v>
      </c>
      <c r="DW7" s="38">
        <v>0</v>
      </c>
      <c r="DX7" s="38">
        <v>0</v>
      </c>
      <c r="DY7" s="38" t="s">
        <v>114</v>
      </c>
      <c r="DZ7" s="38" t="s">
        <v>114</v>
      </c>
      <c r="EA7" s="38">
        <v>1.2</v>
      </c>
      <c r="EB7" s="38">
        <v>3.01</v>
      </c>
      <c r="EC7" s="38">
        <v>3.67</v>
      </c>
      <c r="ED7" s="38">
        <v>5.37</v>
      </c>
      <c r="EE7" s="38" t="s">
        <v>114</v>
      </c>
      <c r="EF7" s="38" t="s">
        <v>114</v>
      </c>
      <c r="EG7" s="38">
        <v>0.1</v>
      </c>
      <c r="EH7" s="38">
        <v>0.13</v>
      </c>
      <c r="EI7" s="38">
        <v>0.17</v>
      </c>
      <c r="EJ7" s="38" t="s">
        <v>114</v>
      </c>
      <c r="EK7" s="38" t="s">
        <v>114</v>
      </c>
      <c r="EL7" s="38">
        <v>0.11</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IRWS2738(ESPRIMO D582/G)</cp:lastModifiedBy>
  <cp:lastPrinted>2019-01-24T01:46:59Z</cp:lastPrinted>
  <dcterms:created xsi:type="dcterms:W3CDTF">2018-12-03T08:48:06Z</dcterms:created>
  <dcterms:modified xsi:type="dcterms:W3CDTF">2019-01-24T01:47:30Z</dcterms:modified>
  <cp:category/>
</cp:coreProperties>
</file>