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uGX569m9ajYvTpLXMA97X09EBeVSQZmqJxwv0zIvSa+v1QYSw6dwkoOJmbNLDF32kq6CLZiQpxyJaKvIcXxPQ==" workbookSaltValue="VPpyoIjDnczdN+ldOAahJ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<sst xmlns="http://schemas.openxmlformats.org/spreadsheetml/2006/main" count="232" uniqueCount="120">
  <si>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</si>
  <si>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</si>
  <si>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</si>
  <si>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</si>
  <si>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</si>
  <si>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</si>
  <si>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</si>
  <si>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</si>
  <si>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</si>
  <si>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</si>
  <si>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</si>
  <si>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</si>
  <si>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</si>
  <si>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</si>
  <si>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</si>
  <si>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</si>
  <si>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</si>
  <si>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</si>
  <si>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</si>
  <si>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</si>
  <si>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</si>
  <si>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</si>
  <si>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</si>
  <si>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</si>
  <si>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</si>
  <si>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</si>
  <si>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</si>
  <si>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</si>
  <si>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</si>
  <si>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</si>
  <si>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</si>
  <si>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</si>
  <si>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</si>
  <si>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</si>
  <si>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</si>
  <si>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</si>
  <si>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</si>
  <si>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</si>
  <si>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</si>
  <si>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</si>
  <si>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</si>
  <si>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</si>
  <si>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</si>
  <si>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</si>
  <si>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</si>
  <si>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</si>
  <si>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</si>
  <si>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</si>
  <si>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</si>
  <si>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</si>
  <si>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</si>
  <si>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</si>
  <si>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</si>
  <si>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</si>
  <si>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</si>
  <si>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</si>
  <si>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</si>
  <si>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</si>
  <si>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</si>
  <si>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</si>
  <si>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</si>
  <si>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</si>
  <si>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</si>
  <si>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</si>
  <si>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</si>
  <si>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</si>
  <si>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</si>
  <si>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</si>
  <si>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</si>
  <si>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</si>
  <si>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</si>
  <si>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</si>
  <si>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</si>
  <si>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</si>
  <si>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</si>
  <si>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</si>
  <si>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</si>
  <si>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</si>
  <si>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</si>
  <si>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</si>
  <si>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</si>
  <si>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</si>
  <si>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</si>
  <si>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</si>
  <si>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</si>
  <si>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</si>
  <si>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</si>
  <si>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</si>
  <si>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</si>
  <si>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</si>
  <si>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</si>
  <si>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</si>
  <si>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</si>
  <si>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</si>
  <si>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</si>
  <si>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</si>
  <si>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</si>
  <si>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</si>
  <si>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</si>
  <si>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</si>
  <si>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</si>
  <si>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</si>
  <si>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</si>
  <si>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</si>
  <si>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</si>
  <si>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久喜市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</si>
  <si>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</si>
  <si>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</si>
  <si>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</si>
  <si>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</si>
  <si>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</si>
  <si>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</si>
  <si>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</si>
  <si>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</si>
  <si>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</si>
  <si>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</si>
  <si>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</si>
  <si>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経営の健全性や効率性については、各指標において類似団体平均、全国平均と比較すると概ね良好な水準となっており、総合的に勘案すると健全な経営状況にある。
　老朽化の状況については、管路更新率が類似団体平均、全国平均よりも高い水準で推移しているが、施設の老朽化が進んでいるため、更新投資の増加が見込まれる。
　引き続き、経費削減に取り組み、将来を見越した健全な経営に努め、水道施設の更新を実施していく必要がある。</t>
    <phoneticPr fontId="4"/>
  </si>
  <si>
    <t>①有形固定資産減価償却率
　平成27年度以降減少に転じているが、類似団体平均、全国平均よりも高い水準で推移しており、引き続き財源の確保に努めながら計画的に施設の更新を行っていく必要がある。
②管路経年化率
　類似団体平均、全国平均よりも大幅に低い水準で推移しており、法定耐用年数を超過した管路は少ない状況となっている。
③管路更新率
　類似団体平均、全国平均よりも管路の更新が進んでいる。</t>
    <phoneticPr fontId="4"/>
  </si>
  <si>
    <t xml:space="preserve">①経常収支比率
　過去5年間100％を大きく上回っており、単年度収支が常に黒字であることを示している。また、類似団体平均、全国平均のいずれも上回っており、健全な経営を維持している。
②累積欠損金比率
　過去5年間発生していないため0%である。
③流動比率
　前年度対比で低下し続けているものの、100％を大きく上回り、短期的な債務に対する支払い能力を十分備えている。
④企業債残高対給水収益比率
　企業債に依存することなく、施設の更新を実施しており、類似団体平均、全国平均よりも低い水準となっている。
⑤料金回収率
　100%を上回っており、給水費用を料金収入で賄えている。
⑥給水原価
　昨年度と比較し8.04円上昇し、類似団体平均、全国平均のいずれも上回っていることから、引き続き経費削減に努める必要がある。
⑦施設利用率
　過去5年間横ばいで推移しているが、類似団体平均、全国平均のいずれも上回っており、施設を有効に活用している。
⑧有収率
　漏水調査等の取り組みによって、昨年度と比較し0.5%上昇し、過去5年間で最も高い水準となっている。また、類似団体平均、全国平均のいずれも上回っている。
</t>
    <rPh sb="152" eb="153">
      <t>オオ</t>
    </rPh>
    <rPh sb="199" eb="201">
      <t>キギョウ</t>
    </rPh>
    <rPh sb="201" eb="202">
      <t>サイ</t>
    </rPh>
    <rPh sb="203" eb="205">
      <t>イゾン</t>
    </rPh>
    <rPh sb="212" eb="214">
      <t>シセツ</t>
    </rPh>
    <rPh sb="215" eb="217">
      <t>コウシン</t>
    </rPh>
    <rPh sb="218" eb="220">
      <t>ジッシ</t>
    </rPh>
    <rPh sb="271" eb="273">
      <t>キュウスイ</t>
    </rPh>
    <rPh sb="273" eb="275">
      <t>ヒヨウ</t>
    </rPh>
    <rPh sb="281" eb="282">
      <t>マカナイ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</si>
</sst>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1.31</c:v>
                </c:pt>
                <c:pt idx="1">
                  <c:v>1.0900000000000001</c:v>
                </c:pt>
                <c:pt idx="2">
                  <c:v>0.94</c:v>
                </c:pt>
                <c:pt idx="3">
                  <c:v>1</c:v>
                </c:pt>
                <c:pt idx="4">
                  <c:v>0.93</c:v>
                </c:pt>
              </c:numCache>
            </c:numRef>
          </c:val>
          <c:extLst xmlns:c16r2="http://schemas.microsoft.com/office/drawing/2015/06/chart">
            <c:ext xmlns:c16="http://schemas.microsoft.com/office/drawing/2014/chart" uri="{C3380CC4-5D6E-409C-BE32-E72D297353CC}">
              <c16:uniqueId val="{00000000-B7FA-4797-A7C4-CE2D5826FA0D}"/>
            </c:ext>
          </c:extLst>
        </c:ser>
        <c:dLbls>
          <c:showLegendKey val="0"/>
          <c:showVal val="0"/>
          <c:showCatName val="0"/>
          <c:showSerName val="0"/>
          <c:showPercent val="0"/>
          <c:showBubbleSize val="0"/>
        </c:dLbls>
        <c:gapWidth val="150"/>
        <c:axId val="63238144"/>
        <c:axId val="6324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xmlns:c16r2="http://schemas.microsoft.com/office/drawing/2015/06/chart">
            <c:ext xmlns:c16="http://schemas.microsoft.com/office/drawing/2014/chart" uri="{C3380CC4-5D6E-409C-BE32-E72D297353CC}">
              <c16:uniqueId val="{00000001-B7FA-4797-A7C4-CE2D5826FA0D}"/>
            </c:ext>
          </c:extLst>
        </c:ser>
        <c:dLbls>
          <c:showLegendKey val="0"/>
          <c:showVal val="0"/>
          <c:showCatName val="0"/>
          <c:showSerName val="0"/>
          <c:showPercent val="0"/>
          <c:showBubbleSize val="0"/>
        </c:dLbls>
        <c:marker val="1"/>
        <c:smooth val="0"/>
        <c:axId val="63238144"/>
        <c:axId val="63240064"/>
      </c:lineChart>
      <c:dateAx>
        <c:axId val="63238144"/>
        <c:scaling>
          <c:orientation val="minMax"/>
        </c:scaling>
        <c:delete val="1"/>
        <c:axPos val="b"/>
        <c:numFmt formatCode="ge" sourceLinked="1"/>
        <c:majorTickMark val="none"/>
        <c:minorTickMark val="none"/>
        <c:tickLblPos val="none"/>
        <c:crossAx val="63240064"/>
        <c:crosses val="autoZero"/>
        <c:auto val="1"/>
        <c:lblOffset val="100"/>
        <c:baseTimeUnit val="years"/>
      </c:dateAx>
      <c:valAx>
        <c:axId val="6324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3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77.900000000000006</c:v>
                </c:pt>
                <c:pt idx="1">
                  <c:v>77.459999999999994</c:v>
                </c:pt>
                <c:pt idx="2">
                  <c:v>76.64</c:v>
                </c:pt>
                <c:pt idx="3">
                  <c:v>76.099999999999994</c:v>
                </c:pt>
                <c:pt idx="4">
                  <c:v>76.290000000000006</c:v>
                </c:pt>
              </c:numCache>
            </c:numRef>
          </c:val>
          <c:extLst xmlns:c16r2="http://schemas.microsoft.com/office/drawing/2015/06/chart">
            <c:ext xmlns:c16="http://schemas.microsoft.com/office/drawing/2014/chart" uri="{C3380CC4-5D6E-409C-BE32-E72D297353CC}">
              <c16:uniqueId val="{00000000-589E-4A22-9859-E4944A9E514A}"/>
            </c:ext>
          </c:extLst>
        </c:ser>
        <c:dLbls>
          <c:showLegendKey val="0"/>
          <c:showVal val="0"/>
          <c:showCatName val="0"/>
          <c:showSerName val="0"/>
          <c:showPercent val="0"/>
          <c:showBubbleSize val="0"/>
        </c:dLbls>
        <c:gapWidth val="150"/>
        <c:axId val="99250176"/>
        <c:axId val="9925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xmlns:c16r2="http://schemas.microsoft.com/office/drawing/2015/06/chart">
            <c:ext xmlns:c16="http://schemas.microsoft.com/office/drawing/2014/chart" uri="{C3380CC4-5D6E-409C-BE32-E72D297353CC}">
              <c16:uniqueId val="{00000001-589E-4A22-9859-E4944A9E514A}"/>
            </c:ext>
          </c:extLst>
        </c:ser>
        <c:dLbls>
          <c:showLegendKey val="0"/>
          <c:showVal val="0"/>
          <c:showCatName val="0"/>
          <c:showSerName val="0"/>
          <c:showPercent val="0"/>
          <c:showBubbleSize val="0"/>
        </c:dLbls>
        <c:marker val="1"/>
        <c:smooth val="0"/>
        <c:axId val="99250176"/>
        <c:axId val="99252096"/>
      </c:lineChart>
      <c:dateAx>
        <c:axId val="99250176"/>
        <c:scaling>
          <c:orientation val="minMax"/>
        </c:scaling>
        <c:delete val="1"/>
        <c:axPos val="b"/>
        <c:numFmt formatCode="ge" sourceLinked="1"/>
        <c:majorTickMark val="none"/>
        <c:minorTickMark val="none"/>
        <c:tickLblPos val="none"/>
        <c:crossAx val="99252096"/>
        <c:crosses val="autoZero"/>
        <c:auto val="1"/>
        <c:lblOffset val="100"/>
        <c:baseTimeUnit val="years"/>
      </c:dateAx>
      <c:valAx>
        <c:axId val="9925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5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92.01</c:v>
                </c:pt>
                <c:pt idx="1">
                  <c:v>91.2</c:v>
                </c:pt>
                <c:pt idx="2">
                  <c:v>91.8</c:v>
                </c:pt>
                <c:pt idx="3">
                  <c:v>92.04</c:v>
                </c:pt>
                <c:pt idx="4">
                  <c:v>92.54</c:v>
                </c:pt>
              </c:numCache>
            </c:numRef>
          </c:val>
          <c:extLst xmlns:c16r2="http://schemas.microsoft.com/office/drawing/2015/06/chart">
            <c:ext xmlns:c16="http://schemas.microsoft.com/office/drawing/2014/chart" uri="{C3380CC4-5D6E-409C-BE32-E72D297353CC}">
              <c16:uniqueId val="{00000000-A692-4425-BEAB-B92D6FA80A78}"/>
            </c:ext>
          </c:extLst>
        </c:ser>
        <c:dLbls>
          <c:showLegendKey val="0"/>
          <c:showVal val="0"/>
          <c:showCatName val="0"/>
          <c:showSerName val="0"/>
          <c:showPercent val="0"/>
          <c:showBubbleSize val="0"/>
        </c:dLbls>
        <c:gapWidth val="150"/>
        <c:axId val="100340096"/>
        <c:axId val="10034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xmlns:c16r2="http://schemas.microsoft.com/office/drawing/2015/06/chart">
            <c:ext xmlns:c16="http://schemas.microsoft.com/office/drawing/2014/chart" uri="{C3380CC4-5D6E-409C-BE32-E72D297353CC}">
              <c16:uniqueId val="{00000001-A692-4425-BEAB-B92D6FA80A78}"/>
            </c:ext>
          </c:extLst>
        </c:ser>
        <c:dLbls>
          <c:showLegendKey val="0"/>
          <c:showVal val="0"/>
          <c:showCatName val="0"/>
          <c:showSerName val="0"/>
          <c:showPercent val="0"/>
          <c:showBubbleSize val="0"/>
        </c:dLbls>
        <c:marker val="1"/>
        <c:smooth val="0"/>
        <c:axId val="100340096"/>
        <c:axId val="100342016"/>
      </c:lineChart>
      <c:dateAx>
        <c:axId val="100340096"/>
        <c:scaling>
          <c:orientation val="minMax"/>
        </c:scaling>
        <c:delete val="1"/>
        <c:axPos val="b"/>
        <c:numFmt formatCode="ge" sourceLinked="1"/>
        <c:majorTickMark val="none"/>
        <c:minorTickMark val="none"/>
        <c:tickLblPos val="none"/>
        <c:crossAx val="100342016"/>
        <c:crosses val="autoZero"/>
        <c:auto val="1"/>
        <c:lblOffset val="100"/>
        <c:baseTimeUnit val="years"/>
      </c:dateAx>
      <c:valAx>
        <c:axId val="10034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4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127.67</c:v>
                </c:pt>
                <c:pt idx="1">
                  <c:v>126.04</c:v>
                </c:pt>
                <c:pt idx="2">
                  <c:v>129.37</c:v>
                </c:pt>
                <c:pt idx="3">
                  <c:v>125.03</c:v>
                </c:pt>
                <c:pt idx="4">
                  <c:v>122.33</c:v>
                </c:pt>
              </c:numCache>
            </c:numRef>
          </c:val>
          <c:extLst xmlns:c16r2="http://schemas.microsoft.com/office/drawing/2015/06/chart">
            <c:ext xmlns:c16="http://schemas.microsoft.com/office/drawing/2014/chart" uri="{C3380CC4-5D6E-409C-BE32-E72D297353CC}">
              <c16:uniqueId val="{00000000-725D-4662-BB25-2E7C8C85B4DE}"/>
            </c:ext>
          </c:extLst>
        </c:ser>
        <c:dLbls>
          <c:showLegendKey val="0"/>
          <c:showVal val="0"/>
          <c:showCatName val="0"/>
          <c:showSerName val="0"/>
          <c:showPercent val="0"/>
          <c:showBubbleSize val="0"/>
        </c:dLbls>
        <c:gapWidth val="150"/>
        <c:axId val="63533440"/>
        <c:axId val="6353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xmlns:c16r2="http://schemas.microsoft.com/office/drawing/2015/06/chart">
            <c:ext xmlns:c16="http://schemas.microsoft.com/office/drawing/2014/chart" uri="{C3380CC4-5D6E-409C-BE32-E72D297353CC}">
              <c16:uniqueId val="{00000001-725D-4662-BB25-2E7C8C85B4DE}"/>
            </c:ext>
          </c:extLst>
        </c:ser>
        <c:dLbls>
          <c:showLegendKey val="0"/>
          <c:showVal val="0"/>
          <c:showCatName val="0"/>
          <c:showSerName val="0"/>
          <c:showPercent val="0"/>
          <c:showBubbleSize val="0"/>
        </c:dLbls>
        <c:marker val="1"/>
        <c:smooth val="0"/>
        <c:axId val="63533440"/>
        <c:axId val="63535360"/>
      </c:lineChart>
      <c:dateAx>
        <c:axId val="63533440"/>
        <c:scaling>
          <c:orientation val="minMax"/>
        </c:scaling>
        <c:delete val="1"/>
        <c:axPos val="b"/>
        <c:numFmt formatCode="ge" sourceLinked="1"/>
        <c:majorTickMark val="none"/>
        <c:minorTickMark val="none"/>
        <c:tickLblPos val="none"/>
        <c:crossAx val="63535360"/>
        <c:crosses val="autoZero"/>
        <c:auto val="1"/>
        <c:lblOffset val="100"/>
        <c:baseTimeUnit val="years"/>
      </c:dateAx>
      <c:valAx>
        <c:axId val="63535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353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48.14</c:v>
                </c:pt>
                <c:pt idx="1">
                  <c:v>50.23</c:v>
                </c:pt>
                <c:pt idx="2">
                  <c:v>49.87</c:v>
                </c:pt>
                <c:pt idx="3">
                  <c:v>49.43</c:v>
                </c:pt>
                <c:pt idx="4">
                  <c:v>49.08</c:v>
                </c:pt>
              </c:numCache>
            </c:numRef>
          </c:val>
          <c:extLst xmlns:c16r2="http://schemas.microsoft.com/office/drawing/2015/06/chart">
            <c:ext xmlns:c16="http://schemas.microsoft.com/office/drawing/2014/chart" uri="{C3380CC4-5D6E-409C-BE32-E72D297353CC}">
              <c16:uniqueId val="{00000000-AA0F-4FE4-83F4-87B997314062}"/>
            </c:ext>
          </c:extLst>
        </c:ser>
        <c:dLbls>
          <c:showLegendKey val="0"/>
          <c:showVal val="0"/>
          <c:showCatName val="0"/>
          <c:showSerName val="0"/>
          <c:showPercent val="0"/>
          <c:showBubbleSize val="0"/>
        </c:dLbls>
        <c:gapWidth val="150"/>
        <c:axId val="63562496"/>
        <c:axId val="6356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xmlns:c16r2="http://schemas.microsoft.com/office/drawing/2015/06/chart">
            <c:ext xmlns:c16="http://schemas.microsoft.com/office/drawing/2014/chart" uri="{C3380CC4-5D6E-409C-BE32-E72D297353CC}">
              <c16:uniqueId val="{00000001-AA0F-4FE4-83F4-87B997314062}"/>
            </c:ext>
          </c:extLst>
        </c:ser>
        <c:dLbls>
          <c:showLegendKey val="0"/>
          <c:showVal val="0"/>
          <c:showCatName val="0"/>
          <c:showSerName val="0"/>
          <c:showPercent val="0"/>
          <c:showBubbleSize val="0"/>
        </c:dLbls>
        <c:marker val="1"/>
        <c:smooth val="0"/>
        <c:axId val="63562496"/>
        <c:axId val="63564416"/>
      </c:lineChart>
      <c:dateAx>
        <c:axId val="63562496"/>
        <c:scaling>
          <c:orientation val="minMax"/>
        </c:scaling>
        <c:delete val="1"/>
        <c:axPos val="b"/>
        <c:numFmt formatCode="ge" sourceLinked="1"/>
        <c:majorTickMark val="none"/>
        <c:minorTickMark val="none"/>
        <c:tickLblPos val="none"/>
        <c:crossAx val="63564416"/>
        <c:crosses val="autoZero"/>
        <c:auto val="1"/>
        <c:lblOffset val="100"/>
        <c:baseTimeUnit val="years"/>
      </c:dateAx>
      <c:valAx>
        <c:axId val="6356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56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2.0699999999999998</c:v>
                </c:pt>
                <c:pt idx="1">
                  <c:v>2.06</c:v>
                </c:pt>
                <c:pt idx="2">
                  <c:v>2.16</c:v>
                </c:pt>
                <c:pt idx="3">
                  <c:v>1.81</c:v>
                </c:pt>
                <c:pt idx="4">
                  <c:v>1.81</c:v>
                </c:pt>
              </c:numCache>
            </c:numRef>
          </c:val>
          <c:extLst xmlns:c16r2="http://schemas.microsoft.com/office/drawing/2015/06/chart">
            <c:ext xmlns:c16="http://schemas.microsoft.com/office/drawing/2014/chart" uri="{C3380CC4-5D6E-409C-BE32-E72D297353CC}">
              <c16:uniqueId val="{00000000-CD84-4944-B8CD-1C1599EE9C1B}"/>
            </c:ext>
          </c:extLst>
        </c:ser>
        <c:dLbls>
          <c:showLegendKey val="0"/>
          <c:showVal val="0"/>
          <c:showCatName val="0"/>
          <c:showSerName val="0"/>
          <c:showPercent val="0"/>
          <c:showBubbleSize val="0"/>
        </c:dLbls>
        <c:gapWidth val="150"/>
        <c:axId val="98985088"/>
        <c:axId val="9898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xmlns:c16r2="http://schemas.microsoft.com/office/drawing/2015/06/chart">
            <c:ext xmlns:c16="http://schemas.microsoft.com/office/drawing/2014/chart" uri="{C3380CC4-5D6E-409C-BE32-E72D297353CC}">
              <c16:uniqueId val="{00000001-CD84-4944-B8CD-1C1599EE9C1B}"/>
            </c:ext>
          </c:extLst>
        </c:ser>
        <c:dLbls>
          <c:showLegendKey val="0"/>
          <c:showVal val="0"/>
          <c:showCatName val="0"/>
          <c:showSerName val="0"/>
          <c:showPercent val="0"/>
          <c:showBubbleSize val="0"/>
        </c:dLbls>
        <c:marker val="1"/>
        <c:smooth val="0"/>
        <c:axId val="98985088"/>
        <c:axId val="98987008"/>
      </c:lineChart>
      <c:dateAx>
        <c:axId val="98985088"/>
        <c:scaling>
          <c:orientation val="minMax"/>
        </c:scaling>
        <c:delete val="1"/>
        <c:axPos val="b"/>
        <c:numFmt formatCode="ge" sourceLinked="1"/>
        <c:majorTickMark val="none"/>
        <c:minorTickMark val="none"/>
        <c:tickLblPos val="none"/>
        <c:crossAx val="98987008"/>
        <c:crosses val="autoZero"/>
        <c:auto val="1"/>
        <c:lblOffset val="100"/>
        <c:baseTimeUnit val="years"/>
      </c:dateAx>
      <c:valAx>
        <c:axId val="9898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8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BB0-4DE2-AE3A-1D9F83AEA7EE}"/>
            </c:ext>
          </c:extLst>
        </c:ser>
        <c:dLbls>
          <c:showLegendKey val="0"/>
          <c:showVal val="0"/>
          <c:showCatName val="0"/>
          <c:showSerName val="0"/>
          <c:showPercent val="0"/>
          <c:showBubbleSize val="0"/>
        </c:dLbls>
        <c:gapWidth val="150"/>
        <c:axId val="99020160"/>
        <c:axId val="9902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4BB0-4DE2-AE3A-1D9F83AEA7EE}"/>
            </c:ext>
          </c:extLst>
        </c:ser>
        <c:dLbls>
          <c:showLegendKey val="0"/>
          <c:showVal val="0"/>
          <c:showCatName val="0"/>
          <c:showSerName val="0"/>
          <c:showPercent val="0"/>
          <c:showBubbleSize val="0"/>
        </c:dLbls>
        <c:marker val="1"/>
        <c:smooth val="0"/>
        <c:axId val="99020160"/>
        <c:axId val="99022336"/>
      </c:lineChart>
      <c:dateAx>
        <c:axId val="99020160"/>
        <c:scaling>
          <c:orientation val="minMax"/>
        </c:scaling>
        <c:delete val="1"/>
        <c:axPos val="b"/>
        <c:numFmt formatCode="ge" sourceLinked="1"/>
        <c:majorTickMark val="none"/>
        <c:minorTickMark val="none"/>
        <c:tickLblPos val="none"/>
        <c:crossAx val="99022336"/>
        <c:crosses val="autoZero"/>
        <c:auto val="1"/>
        <c:lblOffset val="100"/>
        <c:baseTimeUnit val="years"/>
      </c:dateAx>
      <c:valAx>
        <c:axId val="99022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02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1008.47</c:v>
                </c:pt>
                <c:pt idx="1">
                  <c:v>738.43</c:v>
                </c:pt>
                <c:pt idx="2">
                  <c:v>495.15</c:v>
                </c:pt>
                <c:pt idx="3">
                  <c:v>364.24</c:v>
                </c:pt>
                <c:pt idx="4">
                  <c:v>293.02999999999997</c:v>
                </c:pt>
              </c:numCache>
            </c:numRef>
          </c:val>
          <c:extLst xmlns:c16r2="http://schemas.microsoft.com/office/drawing/2015/06/chart">
            <c:ext xmlns:c16="http://schemas.microsoft.com/office/drawing/2014/chart" uri="{C3380CC4-5D6E-409C-BE32-E72D297353CC}">
              <c16:uniqueId val="{00000000-5695-42A6-92CF-53D137B32315}"/>
            </c:ext>
          </c:extLst>
        </c:ser>
        <c:dLbls>
          <c:showLegendKey val="0"/>
          <c:showVal val="0"/>
          <c:showCatName val="0"/>
          <c:showSerName val="0"/>
          <c:showPercent val="0"/>
          <c:showBubbleSize val="0"/>
        </c:dLbls>
        <c:gapWidth val="150"/>
        <c:axId val="99048064"/>
        <c:axId val="9905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xmlns:c16r2="http://schemas.microsoft.com/office/drawing/2015/06/chart">
            <c:ext xmlns:c16="http://schemas.microsoft.com/office/drawing/2014/chart" uri="{C3380CC4-5D6E-409C-BE32-E72D297353CC}">
              <c16:uniqueId val="{00000001-5695-42A6-92CF-53D137B32315}"/>
            </c:ext>
          </c:extLst>
        </c:ser>
        <c:dLbls>
          <c:showLegendKey val="0"/>
          <c:showVal val="0"/>
          <c:showCatName val="0"/>
          <c:showSerName val="0"/>
          <c:showPercent val="0"/>
          <c:showBubbleSize val="0"/>
        </c:dLbls>
        <c:marker val="1"/>
        <c:smooth val="0"/>
        <c:axId val="99048064"/>
        <c:axId val="99054336"/>
      </c:lineChart>
      <c:dateAx>
        <c:axId val="99048064"/>
        <c:scaling>
          <c:orientation val="minMax"/>
        </c:scaling>
        <c:delete val="1"/>
        <c:axPos val="b"/>
        <c:numFmt formatCode="ge" sourceLinked="1"/>
        <c:majorTickMark val="none"/>
        <c:minorTickMark val="none"/>
        <c:tickLblPos val="none"/>
        <c:crossAx val="99054336"/>
        <c:crosses val="autoZero"/>
        <c:auto val="1"/>
        <c:lblOffset val="100"/>
        <c:baseTimeUnit val="years"/>
      </c:dateAx>
      <c:valAx>
        <c:axId val="99054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04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123.44</c:v>
                </c:pt>
                <c:pt idx="1">
                  <c:v>115.62</c:v>
                </c:pt>
                <c:pt idx="2">
                  <c:v>106.47</c:v>
                </c:pt>
                <c:pt idx="3">
                  <c:v>97.78</c:v>
                </c:pt>
                <c:pt idx="4">
                  <c:v>87.35</c:v>
                </c:pt>
              </c:numCache>
            </c:numRef>
          </c:val>
          <c:extLst xmlns:c16r2="http://schemas.microsoft.com/office/drawing/2015/06/chart">
            <c:ext xmlns:c16="http://schemas.microsoft.com/office/drawing/2014/chart" uri="{C3380CC4-5D6E-409C-BE32-E72D297353CC}">
              <c16:uniqueId val="{00000000-83A9-4586-966C-1F75A689DD8A}"/>
            </c:ext>
          </c:extLst>
        </c:ser>
        <c:dLbls>
          <c:showLegendKey val="0"/>
          <c:showVal val="0"/>
          <c:showCatName val="0"/>
          <c:showSerName val="0"/>
          <c:showPercent val="0"/>
          <c:showBubbleSize val="0"/>
        </c:dLbls>
        <c:gapWidth val="150"/>
        <c:axId val="99080832"/>
        <c:axId val="9908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xmlns:c16r2="http://schemas.microsoft.com/office/drawing/2015/06/chart">
            <c:ext xmlns:c16="http://schemas.microsoft.com/office/drawing/2014/chart" uri="{C3380CC4-5D6E-409C-BE32-E72D297353CC}">
              <c16:uniqueId val="{00000001-83A9-4586-966C-1F75A689DD8A}"/>
            </c:ext>
          </c:extLst>
        </c:ser>
        <c:dLbls>
          <c:showLegendKey val="0"/>
          <c:showVal val="0"/>
          <c:showCatName val="0"/>
          <c:showSerName val="0"/>
          <c:showPercent val="0"/>
          <c:showBubbleSize val="0"/>
        </c:dLbls>
        <c:marker val="1"/>
        <c:smooth val="0"/>
        <c:axId val="99080832"/>
        <c:axId val="99083008"/>
      </c:lineChart>
      <c:dateAx>
        <c:axId val="99080832"/>
        <c:scaling>
          <c:orientation val="minMax"/>
        </c:scaling>
        <c:delete val="1"/>
        <c:axPos val="b"/>
        <c:numFmt formatCode="ge" sourceLinked="1"/>
        <c:majorTickMark val="none"/>
        <c:minorTickMark val="none"/>
        <c:tickLblPos val="none"/>
        <c:crossAx val="99083008"/>
        <c:crosses val="autoZero"/>
        <c:auto val="1"/>
        <c:lblOffset val="100"/>
        <c:baseTimeUnit val="years"/>
      </c:dateAx>
      <c:valAx>
        <c:axId val="99083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08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114.08</c:v>
                </c:pt>
                <c:pt idx="1">
                  <c:v>116.76</c:v>
                </c:pt>
                <c:pt idx="2">
                  <c:v>119.06</c:v>
                </c:pt>
                <c:pt idx="3">
                  <c:v>116.05</c:v>
                </c:pt>
                <c:pt idx="4">
                  <c:v>110.92</c:v>
                </c:pt>
              </c:numCache>
            </c:numRef>
          </c:val>
          <c:extLst xmlns:c16r2="http://schemas.microsoft.com/office/drawing/2015/06/chart">
            <c:ext xmlns:c16="http://schemas.microsoft.com/office/drawing/2014/chart" uri="{C3380CC4-5D6E-409C-BE32-E72D297353CC}">
              <c16:uniqueId val="{00000000-85CD-4D40-ABEB-2409A157F2E5}"/>
            </c:ext>
          </c:extLst>
        </c:ser>
        <c:dLbls>
          <c:showLegendKey val="0"/>
          <c:showVal val="0"/>
          <c:showCatName val="0"/>
          <c:showSerName val="0"/>
          <c:showPercent val="0"/>
          <c:showBubbleSize val="0"/>
        </c:dLbls>
        <c:gapWidth val="150"/>
        <c:axId val="99097600"/>
        <c:axId val="9911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xmlns:c16r2="http://schemas.microsoft.com/office/drawing/2015/06/chart">
            <c:ext xmlns:c16="http://schemas.microsoft.com/office/drawing/2014/chart" uri="{C3380CC4-5D6E-409C-BE32-E72D297353CC}">
              <c16:uniqueId val="{00000001-85CD-4D40-ABEB-2409A157F2E5}"/>
            </c:ext>
          </c:extLst>
        </c:ser>
        <c:dLbls>
          <c:showLegendKey val="0"/>
          <c:showVal val="0"/>
          <c:showCatName val="0"/>
          <c:showSerName val="0"/>
          <c:showPercent val="0"/>
          <c:showBubbleSize val="0"/>
        </c:dLbls>
        <c:marker val="1"/>
        <c:smooth val="0"/>
        <c:axId val="99097600"/>
        <c:axId val="99116160"/>
      </c:lineChart>
      <c:dateAx>
        <c:axId val="99097600"/>
        <c:scaling>
          <c:orientation val="minMax"/>
        </c:scaling>
        <c:delete val="1"/>
        <c:axPos val="b"/>
        <c:numFmt formatCode="ge" sourceLinked="1"/>
        <c:majorTickMark val="none"/>
        <c:minorTickMark val="none"/>
        <c:tickLblPos val="none"/>
        <c:crossAx val="99116160"/>
        <c:crosses val="autoZero"/>
        <c:auto val="1"/>
        <c:lblOffset val="100"/>
        <c:baseTimeUnit val="years"/>
      </c:dateAx>
      <c:valAx>
        <c:axId val="9911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9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167.42</c:v>
                </c:pt>
                <c:pt idx="1">
                  <c:v>164.11</c:v>
                </c:pt>
                <c:pt idx="2">
                  <c:v>161.24</c:v>
                </c:pt>
                <c:pt idx="3">
                  <c:v>165.59</c:v>
                </c:pt>
                <c:pt idx="4">
                  <c:v>173.63</c:v>
                </c:pt>
              </c:numCache>
            </c:numRef>
          </c:val>
          <c:extLst xmlns:c16r2="http://schemas.microsoft.com/office/drawing/2015/06/chart">
            <c:ext xmlns:c16="http://schemas.microsoft.com/office/drawing/2014/chart" uri="{C3380CC4-5D6E-409C-BE32-E72D297353CC}">
              <c16:uniqueId val="{00000000-ABF8-4DCF-9C36-C5474F9D531D}"/>
            </c:ext>
          </c:extLst>
        </c:ser>
        <c:dLbls>
          <c:showLegendKey val="0"/>
          <c:showVal val="0"/>
          <c:showCatName val="0"/>
          <c:showSerName val="0"/>
          <c:showPercent val="0"/>
          <c:showBubbleSize val="0"/>
        </c:dLbls>
        <c:gapWidth val="150"/>
        <c:axId val="99155328"/>
        <c:axId val="9922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xmlns:c16r2="http://schemas.microsoft.com/office/drawing/2015/06/chart">
            <c:ext xmlns:c16="http://schemas.microsoft.com/office/drawing/2014/chart" uri="{C3380CC4-5D6E-409C-BE32-E72D297353CC}">
              <c16:uniqueId val="{00000001-ABF8-4DCF-9C36-C5474F9D531D}"/>
            </c:ext>
          </c:extLst>
        </c:ser>
        <c:dLbls>
          <c:showLegendKey val="0"/>
          <c:showVal val="0"/>
          <c:showCatName val="0"/>
          <c:showSerName val="0"/>
          <c:showPercent val="0"/>
          <c:showBubbleSize val="0"/>
        </c:dLbls>
        <c:marker val="1"/>
        <c:smooth val="0"/>
        <c:axId val="99155328"/>
        <c:axId val="99227136"/>
      </c:lineChart>
      <c:dateAx>
        <c:axId val="99155328"/>
        <c:scaling>
          <c:orientation val="minMax"/>
        </c:scaling>
        <c:delete val="1"/>
        <c:axPos val="b"/>
        <c:numFmt formatCode="ge" sourceLinked="1"/>
        <c:majorTickMark val="none"/>
        <c:minorTickMark val="none"/>
        <c:tickLblPos val="none"/>
        <c:crossAx val="99227136"/>
        <c:crosses val="autoZero"/>
        <c:auto val="1"/>
        <c:lblOffset val="100"/>
        <c:baseTimeUnit val="years"/>
      </c:dateAx>
      <c:valAx>
        <c:axId val="9922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5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埼玉県　久喜市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A2</v>
      </c>
      <c r="X8" s="85"/>
      <c r="Y8" s="85"/>
      <c r="Z8" s="85"/>
      <c r="AA8" s="85"/>
      <c r="AB8" s="85"/>
      <c r="AC8" s="85"/>
      <c r="AD8" s="85" t="str">
        <f>データ!$M$6</f>
        <v>非設置</v>
      </c>
      <c r="AE8" s="85"/>
      <c r="AF8" s="85"/>
      <c r="AG8" s="85"/>
      <c r="AH8" s="85"/>
      <c r="AI8" s="85"/>
      <c r="AJ8" s="85"/>
      <c r="AK8" s="4"/>
      <c r="AL8" s="73">
        <f>データ!$R$6</f>
        <v>154116</v>
      </c>
      <c r="AM8" s="73"/>
      <c r="AN8" s="73"/>
      <c r="AO8" s="73"/>
      <c r="AP8" s="73"/>
      <c r="AQ8" s="73"/>
      <c r="AR8" s="73"/>
      <c r="AS8" s="73"/>
      <c r="AT8" s="69">
        <f>データ!$S$6</f>
        <v>82.41</v>
      </c>
      <c r="AU8" s="70"/>
      <c r="AV8" s="70"/>
      <c r="AW8" s="70"/>
      <c r="AX8" s="70"/>
      <c r="AY8" s="70"/>
      <c r="AZ8" s="70"/>
      <c r="BA8" s="70"/>
      <c r="BB8" s="72">
        <f>データ!$T$6</f>
        <v>1870.11</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88.02</v>
      </c>
      <c r="J10" s="70"/>
      <c r="K10" s="70"/>
      <c r="L10" s="70"/>
      <c r="M10" s="70"/>
      <c r="N10" s="70"/>
      <c r="O10" s="71"/>
      <c r="P10" s="72">
        <f>データ!$P$6</f>
        <v>99.94</v>
      </c>
      <c r="Q10" s="72"/>
      <c r="R10" s="72"/>
      <c r="S10" s="72"/>
      <c r="T10" s="72"/>
      <c r="U10" s="72"/>
      <c r="V10" s="72"/>
      <c r="W10" s="73">
        <f>データ!$Q$6</f>
        <v>2926</v>
      </c>
      <c r="X10" s="73"/>
      <c r="Y10" s="73"/>
      <c r="Z10" s="73"/>
      <c r="AA10" s="73"/>
      <c r="AB10" s="73"/>
      <c r="AC10" s="73"/>
      <c r="AD10" s="2"/>
      <c r="AE10" s="2"/>
      <c r="AF10" s="2"/>
      <c r="AG10" s="2"/>
      <c r="AH10" s="4"/>
      <c r="AI10" s="4"/>
      <c r="AJ10" s="4"/>
      <c r="AK10" s="4"/>
      <c r="AL10" s="73">
        <f>データ!$U$6</f>
        <v>153618</v>
      </c>
      <c r="AM10" s="73"/>
      <c r="AN10" s="73"/>
      <c r="AO10" s="73"/>
      <c r="AP10" s="73"/>
      <c r="AQ10" s="73"/>
      <c r="AR10" s="73"/>
      <c r="AS10" s="73"/>
      <c r="AT10" s="69">
        <f>データ!$V$6</f>
        <v>82.4</v>
      </c>
      <c r="AU10" s="70"/>
      <c r="AV10" s="70"/>
      <c r="AW10" s="70"/>
      <c r="AX10" s="70"/>
      <c r="AY10" s="70"/>
      <c r="AZ10" s="70"/>
      <c r="BA10" s="70"/>
      <c r="BB10" s="72">
        <f>データ!$W$6</f>
        <v>1864.3</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119</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XZYP9QsC2Hn6qOvAkSHdOfN3jHKJJO/87NLBS7OsQ4lRRYlBvZNLDI6ar65BGj3VeKz+Nms8e8yViFj0rd4EOg==" saltValue="79GLfbDrvfBidYkCVMAP8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112321</v>
      </c>
      <c r="D6" s="33">
        <f t="shared" si="3"/>
        <v>46</v>
      </c>
      <c r="E6" s="33">
        <f t="shared" si="3"/>
        <v>1</v>
      </c>
      <c r="F6" s="33">
        <f t="shared" si="3"/>
        <v>0</v>
      </c>
      <c r="G6" s="33">
        <f t="shared" si="3"/>
        <v>1</v>
      </c>
      <c r="H6" s="33" t="str">
        <f t="shared" si="3"/>
        <v>埼玉県　久喜市</v>
      </c>
      <c r="I6" s="33" t="str">
        <f t="shared" si="3"/>
        <v>法適用</v>
      </c>
      <c r="J6" s="33" t="str">
        <f t="shared" si="3"/>
        <v>水道事業</v>
      </c>
      <c r="K6" s="33" t="str">
        <f t="shared" si="3"/>
        <v>末端給水事業</v>
      </c>
      <c r="L6" s="33" t="str">
        <f t="shared" si="3"/>
        <v>A2</v>
      </c>
      <c r="M6" s="33" t="str">
        <f t="shared" si="3"/>
        <v>非設置</v>
      </c>
      <c r="N6" s="34" t="str">
        <f t="shared" si="3"/>
        <v>-</v>
      </c>
      <c r="O6" s="34">
        <f t="shared" si="3"/>
        <v>88.02</v>
      </c>
      <c r="P6" s="34">
        <f t="shared" si="3"/>
        <v>99.94</v>
      </c>
      <c r="Q6" s="34">
        <f t="shared" si="3"/>
        <v>2926</v>
      </c>
      <c r="R6" s="34">
        <f t="shared" si="3"/>
        <v>154116</v>
      </c>
      <c r="S6" s="34">
        <f t="shared" si="3"/>
        <v>82.41</v>
      </c>
      <c r="T6" s="34">
        <f t="shared" si="3"/>
        <v>1870.11</v>
      </c>
      <c r="U6" s="34">
        <f t="shared" si="3"/>
        <v>153618</v>
      </c>
      <c r="V6" s="34">
        <f t="shared" si="3"/>
        <v>82.4</v>
      </c>
      <c r="W6" s="34">
        <f t="shared" si="3"/>
        <v>1864.3</v>
      </c>
      <c r="X6" s="35">
        <f>IF(X7="",NA(),X7)</f>
        <v>127.67</v>
      </c>
      <c r="Y6" s="35">
        <f t="shared" ref="Y6:AG6" si="4">IF(Y7="",NA(),Y7)</f>
        <v>126.04</v>
      </c>
      <c r="Z6" s="35">
        <f t="shared" si="4"/>
        <v>129.37</v>
      </c>
      <c r="AA6" s="35">
        <f t="shared" si="4"/>
        <v>125.03</v>
      </c>
      <c r="AB6" s="35">
        <f t="shared" si="4"/>
        <v>122.33</v>
      </c>
      <c r="AC6" s="35">
        <f t="shared" si="4"/>
        <v>108.9</v>
      </c>
      <c r="AD6" s="35">
        <f t="shared" si="4"/>
        <v>114.43</v>
      </c>
      <c r="AE6" s="35">
        <f t="shared" si="4"/>
        <v>114.08</v>
      </c>
      <c r="AF6" s="35">
        <f t="shared" si="4"/>
        <v>115.36</v>
      </c>
      <c r="AG6" s="35">
        <f t="shared" si="4"/>
        <v>113.95</v>
      </c>
      <c r="AH6" s="34" t="str">
        <f>IF(AH7="","",IF(AH7="-","【-】","【"&amp;SUBSTITUTE(TEXT(AH7,"#,##0.00"),"-","△")&amp;"】"))</f>
        <v>【113.39】</v>
      </c>
      <c r="AI6" s="34">
        <f>IF(AI7="",NA(),AI7)</f>
        <v>0</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1008.47</v>
      </c>
      <c r="AU6" s="35">
        <f t="shared" ref="AU6:BC6" si="6">IF(AU7="",NA(),AU7)</f>
        <v>738.43</v>
      </c>
      <c r="AV6" s="35">
        <f t="shared" si="6"/>
        <v>495.15</v>
      </c>
      <c r="AW6" s="35">
        <f t="shared" si="6"/>
        <v>364.24</v>
      </c>
      <c r="AX6" s="35">
        <f t="shared" si="6"/>
        <v>293.02999999999997</v>
      </c>
      <c r="AY6" s="35">
        <f t="shared" si="6"/>
        <v>628.34</v>
      </c>
      <c r="AZ6" s="35">
        <f t="shared" si="6"/>
        <v>289.8</v>
      </c>
      <c r="BA6" s="35">
        <f t="shared" si="6"/>
        <v>299.44</v>
      </c>
      <c r="BB6" s="35">
        <f t="shared" si="6"/>
        <v>311.99</v>
      </c>
      <c r="BC6" s="35">
        <f t="shared" si="6"/>
        <v>307.83</v>
      </c>
      <c r="BD6" s="34" t="str">
        <f>IF(BD7="","",IF(BD7="-","【-】","【"&amp;SUBSTITUTE(TEXT(BD7,"#,##0.00"),"-","△")&amp;"】"))</f>
        <v>【264.34】</v>
      </c>
      <c r="BE6" s="35">
        <f>IF(BE7="",NA(),BE7)</f>
        <v>123.44</v>
      </c>
      <c r="BF6" s="35">
        <f t="shared" ref="BF6:BN6" si="7">IF(BF7="",NA(),BF7)</f>
        <v>115.62</v>
      </c>
      <c r="BG6" s="35">
        <f t="shared" si="7"/>
        <v>106.47</v>
      </c>
      <c r="BH6" s="35">
        <f t="shared" si="7"/>
        <v>97.78</v>
      </c>
      <c r="BI6" s="35">
        <f t="shared" si="7"/>
        <v>87.35</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114.08</v>
      </c>
      <c r="BQ6" s="35">
        <f t="shared" ref="BQ6:BY6" si="8">IF(BQ7="",NA(),BQ7)</f>
        <v>116.76</v>
      </c>
      <c r="BR6" s="35">
        <f t="shared" si="8"/>
        <v>119.06</v>
      </c>
      <c r="BS6" s="35">
        <f t="shared" si="8"/>
        <v>116.05</v>
      </c>
      <c r="BT6" s="35">
        <f t="shared" si="8"/>
        <v>110.92</v>
      </c>
      <c r="BU6" s="35">
        <f t="shared" si="8"/>
        <v>99.89</v>
      </c>
      <c r="BV6" s="35">
        <f t="shared" si="8"/>
        <v>107.05</v>
      </c>
      <c r="BW6" s="35">
        <f t="shared" si="8"/>
        <v>106.4</v>
      </c>
      <c r="BX6" s="35">
        <f t="shared" si="8"/>
        <v>107.61</v>
      </c>
      <c r="BY6" s="35">
        <f t="shared" si="8"/>
        <v>106.02</v>
      </c>
      <c r="BZ6" s="34" t="str">
        <f>IF(BZ7="","",IF(BZ7="-","【-】","【"&amp;SUBSTITUTE(TEXT(BZ7,"#,##0.00"),"-","△")&amp;"】"))</f>
        <v>【104.36】</v>
      </c>
      <c r="CA6" s="35">
        <f>IF(CA7="",NA(),CA7)</f>
        <v>167.42</v>
      </c>
      <c r="CB6" s="35">
        <f t="shared" ref="CB6:CJ6" si="9">IF(CB7="",NA(),CB7)</f>
        <v>164.11</v>
      </c>
      <c r="CC6" s="35">
        <f t="shared" si="9"/>
        <v>161.24</v>
      </c>
      <c r="CD6" s="35">
        <f t="shared" si="9"/>
        <v>165.59</v>
      </c>
      <c r="CE6" s="35">
        <f t="shared" si="9"/>
        <v>173.63</v>
      </c>
      <c r="CF6" s="35">
        <f t="shared" si="9"/>
        <v>165.34</v>
      </c>
      <c r="CG6" s="35">
        <f t="shared" si="9"/>
        <v>155.09</v>
      </c>
      <c r="CH6" s="35">
        <f t="shared" si="9"/>
        <v>156.29</v>
      </c>
      <c r="CI6" s="35">
        <f t="shared" si="9"/>
        <v>155.69</v>
      </c>
      <c r="CJ6" s="35">
        <f t="shared" si="9"/>
        <v>158.6</v>
      </c>
      <c r="CK6" s="34" t="str">
        <f>IF(CK7="","",IF(CK7="-","【-】","【"&amp;SUBSTITUTE(TEXT(CK7,"#,##0.00"),"-","△")&amp;"】"))</f>
        <v>【165.71】</v>
      </c>
      <c r="CL6" s="35">
        <f>IF(CL7="",NA(),CL7)</f>
        <v>77.900000000000006</v>
      </c>
      <c r="CM6" s="35">
        <f t="shared" ref="CM6:CU6" si="10">IF(CM7="",NA(),CM7)</f>
        <v>77.459999999999994</v>
      </c>
      <c r="CN6" s="35">
        <f t="shared" si="10"/>
        <v>76.64</v>
      </c>
      <c r="CO6" s="35">
        <f t="shared" si="10"/>
        <v>76.099999999999994</v>
      </c>
      <c r="CP6" s="35">
        <f t="shared" si="10"/>
        <v>76.290000000000006</v>
      </c>
      <c r="CQ6" s="35">
        <f t="shared" si="10"/>
        <v>62.15</v>
      </c>
      <c r="CR6" s="35">
        <f t="shared" si="10"/>
        <v>61.61</v>
      </c>
      <c r="CS6" s="35">
        <f t="shared" si="10"/>
        <v>62.34</v>
      </c>
      <c r="CT6" s="35">
        <f t="shared" si="10"/>
        <v>62.46</v>
      </c>
      <c r="CU6" s="35">
        <f t="shared" si="10"/>
        <v>62.88</v>
      </c>
      <c r="CV6" s="34" t="str">
        <f>IF(CV7="","",IF(CV7="-","【-】","【"&amp;SUBSTITUTE(TEXT(CV7,"#,##0.00"),"-","△")&amp;"】"))</f>
        <v>【60.41】</v>
      </c>
      <c r="CW6" s="35">
        <f>IF(CW7="",NA(),CW7)</f>
        <v>92.01</v>
      </c>
      <c r="CX6" s="35">
        <f t="shared" ref="CX6:DF6" si="11">IF(CX7="",NA(),CX7)</f>
        <v>91.2</v>
      </c>
      <c r="CY6" s="35">
        <f t="shared" si="11"/>
        <v>91.8</v>
      </c>
      <c r="CZ6" s="35">
        <f t="shared" si="11"/>
        <v>92.04</v>
      </c>
      <c r="DA6" s="35">
        <f t="shared" si="11"/>
        <v>92.54</v>
      </c>
      <c r="DB6" s="35">
        <f t="shared" si="11"/>
        <v>90.64</v>
      </c>
      <c r="DC6" s="35">
        <f t="shared" si="11"/>
        <v>90.23</v>
      </c>
      <c r="DD6" s="35">
        <f t="shared" si="11"/>
        <v>90.15</v>
      </c>
      <c r="DE6" s="35">
        <f t="shared" si="11"/>
        <v>90.62</v>
      </c>
      <c r="DF6" s="35">
        <f t="shared" si="11"/>
        <v>90.13</v>
      </c>
      <c r="DG6" s="34" t="str">
        <f>IF(DG7="","",IF(DG7="-","【-】","【"&amp;SUBSTITUTE(TEXT(DG7,"#,##0.00"),"-","△")&amp;"】"))</f>
        <v>【89.93】</v>
      </c>
      <c r="DH6" s="35">
        <f>IF(DH7="",NA(),DH7)</f>
        <v>48.14</v>
      </c>
      <c r="DI6" s="35">
        <f t="shared" ref="DI6:DQ6" si="12">IF(DI7="",NA(),DI7)</f>
        <v>50.23</v>
      </c>
      <c r="DJ6" s="35">
        <f t="shared" si="12"/>
        <v>49.87</v>
      </c>
      <c r="DK6" s="35">
        <f t="shared" si="12"/>
        <v>49.43</v>
      </c>
      <c r="DL6" s="35">
        <f t="shared" si="12"/>
        <v>49.08</v>
      </c>
      <c r="DM6" s="35">
        <f t="shared" si="12"/>
        <v>43.24</v>
      </c>
      <c r="DN6" s="35">
        <f t="shared" si="12"/>
        <v>46.36</v>
      </c>
      <c r="DO6" s="35">
        <f t="shared" si="12"/>
        <v>47.37</v>
      </c>
      <c r="DP6" s="35">
        <f t="shared" si="12"/>
        <v>48.01</v>
      </c>
      <c r="DQ6" s="35">
        <f t="shared" si="12"/>
        <v>48.01</v>
      </c>
      <c r="DR6" s="34" t="str">
        <f>IF(DR7="","",IF(DR7="-","【-】","【"&amp;SUBSTITUTE(TEXT(DR7,"#,##0.00"),"-","△")&amp;"】"))</f>
        <v>【48.12】</v>
      </c>
      <c r="DS6" s="35">
        <f>IF(DS7="",NA(),DS7)</f>
        <v>2.0699999999999998</v>
      </c>
      <c r="DT6" s="35">
        <f t="shared" ref="DT6:EB6" si="13">IF(DT7="",NA(),DT7)</f>
        <v>2.06</v>
      </c>
      <c r="DU6" s="35">
        <f t="shared" si="13"/>
        <v>2.16</v>
      </c>
      <c r="DV6" s="35">
        <f t="shared" si="13"/>
        <v>1.81</v>
      </c>
      <c r="DW6" s="35">
        <f t="shared" si="13"/>
        <v>1.81</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1.31</v>
      </c>
      <c r="EE6" s="35">
        <f t="shared" ref="EE6:EM6" si="14">IF(EE7="",NA(),EE7)</f>
        <v>1.0900000000000001</v>
      </c>
      <c r="EF6" s="35">
        <f t="shared" si="14"/>
        <v>0.94</v>
      </c>
      <c r="EG6" s="35">
        <f t="shared" si="14"/>
        <v>1</v>
      </c>
      <c r="EH6" s="35">
        <f t="shared" si="14"/>
        <v>0.93</v>
      </c>
      <c r="EI6" s="35">
        <f t="shared" si="14"/>
        <v>0.8</v>
      </c>
      <c r="EJ6" s="35">
        <f t="shared" si="14"/>
        <v>0.72</v>
      </c>
      <c r="EK6" s="35">
        <f t="shared" si="14"/>
        <v>0.67</v>
      </c>
      <c r="EL6" s="35">
        <f t="shared" si="14"/>
        <v>0.67</v>
      </c>
      <c r="EM6" s="35">
        <f t="shared" si="14"/>
        <v>0.65</v>
      </c>
      <c r="EN6" s="34" t="str">
        <f>IF(EN7="","",IF(EN7="-","【-】","【"&amp;SUBSTITUTE(TEXT(EN7,"#,##0.00"),"-","△")&amp;"】"))</f>
        <v>【0.69】</v>
      </c>
    </row>
    <row r="7" spans="1:144" s="36" customFormat="1" x14ac:dyDescent="0.15">
      <c r="A7" s="28"/>
      <c r="B7" s="37">
        <v>2017</v>
      </c>
      <c r="C7" s="37">
        <v>112321</v>
      </c>
      <c r="D7" s="37">
        <v>46</v>
      </c>
      <c r="E7" s="37">
        <v>1</v>
      </c>
      <c r="F7" s="37">
        <v>0</v>
      </c>
      <c r="G7" s="37">
        <v>1</v>
      </c>
      <c r="H7" s="37" t="s">
        <v>105</v>
      </c>
      <c r="I7" s="37" t="s">
        <v>106</v>
      </c>
      <c r="J7" s="37" t="s">
        <v>107</v>
      </c>
      <c r="K7" s="37" t="s">
        <v>108</v>
      </c>
      <c r="L7" s="37" t="s">
        <v>109</v>
      </c>
      <c r="M7" s="37" t="s">
        <v>110</v>
      </c>
      <c r="N7" s="38" t="s">
        <v>111</v>
      </c>
      <c r="O7" s="38">
        <v>88.02</v>
      </c>
      <c r="P7" s="38">
        <v>99.94</v>
      </c>
      <c r="Q7" s="38">
        <v>2926</v>
      </c>
      <c r="R7" s="38">
        <v>154116</v>
      </c>
      <c r="S7" s="38">
        <v>82.41</v>
      </c>
      <c r="T7" s="38">
        <v>1870.11</v>
      </c>
      <c r="U7" s="38">
        <v>153618</v>
      </c>
      <c r="V7" s="38">
        <v>82.4</v>
      </c>
      <c r="W7" s="38">
        <v>1864.3</v>
      </c>
      <c r="X7" s="38">
        <v>127.67</v>
      </c>
      <c r="Y7" s="38">
        <v>126.04</v>
      </c>
      <c r="Z7" s="38">
        <v>129.37</v>
      </c>
      <c r="AA7" s="38">
        <v>125.03</v>
      </c>
      <c r="AB7" s="38">
        <v>122.33</v>
      </c>
      <c r="AC7" s="38">
        <v>108.9</v>
      </c>
      <c r="AD7" s="38">
        <v>114.43</v>
      </c>
      <c r="AE7" s="38">
        <v>114.08</v>
      </c>
      <c r="AF7" s="38">
        <v>115.36</v>
      </c>
      <c r="AG7" s="38">
        <v>113.95</v>
      </c>
      <c r="AH7" s="38">
        <v>113.39</v>
      </c>
      <c r="AI7" s="38">
        <v>0</v>
      </c>
      <c r="AJ7" s="38">
        <v>0</v>
      </c>
      <c r="AK7" s="38">
        <v>0</v>
      </c>
      <c r="AL7" s="38">
        <v>0</v>
      </c>
      <c r="AM7" s="38">
        <v>0</v>
      </c>
      <c r="AN7" s="38">
        <v>3.47</v>
      </c>
      <c r="AO7" s="38">
        <v>0.13</v>
      </c>
      <c r="AP7" s="38">
        <v>0</v>
      </c>
      <c r="AQ7" s="38">
        <v>0</v>
      </c>
      <c r="AR7" s="38">
        <v>0</v>
      </c>
      <c r="AS7" s="38">
        <v>0.85</v>
      </c>
      <c r="AT7" s="38">
        <v>1008.47</v>
      </c>
      <c r="AU7" s="38">
        <v>738.43</v>
      </c>
      <c r="AV7" s="38">
        <v>495.15</v>
      </c>
      <c r="AW7" s="38">
        <v>364.24</v>
      </c>
      <c r="AX7" s="38">
        <v>293.02999999999997</v>
      </c>
      <c r="AY7" s="38">
        <v>628.34</v>
      </c>
      <c r="AZ7" s="38">
        <v>289.8</v>
      </c>
      <c r="BA7" s="38">
        <v>299.44</v>
      </c>
      <c r="BB7" s="38">
        <v>311.99</v>
      </c>
      <c r="BC7" s="38">
        <v>307.83</v>
      </c>
      <c r="BD7" s="38">
        <v>264.33999999999997</v>
      </c>
      <c r="BE7" s="38">
        <v>123.44</v>
      </c>
      <c r="BF7" s="38">
        <v>115.62</v>
      </c>
      <c r="BG7" s="38">
        <v>106.47</v>
      </c>
      <c r="BH7" s="38">
        <v>97.78</v>
      </c>
      <c r="BI7" s="38">
        <v>87.35</v>
      </c>
      <c r="BJ7" s="38">
        <v>297.13</v>
      </c>
      <c r="BK7" s="38">
        <v>301.99</v>
      </c>
      <c r="BL7" s="38">
        <v>298.08999999999997</v>
      </c>
      <c r="BM7" s="38">
        <v>291.77999999999997</v>
      </c>
      <c r="BN7" s="38">
        <v>295.44</v>
      </c>
      <c r="BO7" s="38">
        <v>274.27</v>
      </c>
      <c r="BP7" s="38">
        <v>114.08</v>
      </c>
      <c r="BQ7" s="38">
        <v>116.76</v>
      </c>
      <c r="BR7" s="38">
        <v>119.06</v>
      </c>
      <c r="BS7" s="38">
        <v>116.05</v>
      </c>
      <c r="BT7" s="38">
        <v>110.92</v>
      </c>
      <c r="BU7" s="38">
        <v>99.89</v>
      </c>
      <c r="BV7" s="38">
        <v>107.05</v>
      </c>
      <c r="BW7" s="38">
        <v>106.4</v>
      </c>
      <c r="BX7" s="38">
        <v>107.61</v>
      </c>
      <c r="BY7" s="38">
        <v>106.02</v>
      </c>
      <c r="BZ7" s="38">
        <v>104.36</v>
      </c>
      <c r="CA7" s="38">
        <v>167.42</v>
      </c>
      <c r="CB7" s="38">
        <v>164.11</v>
      </c>
      <c r="CC7" s="38">
        <v>161.24</v>
      </c>
      <c r="CD7" s="38">
        <v>165.59</v>
      </c>
      <c r="CE7" s="38">
        <v>173.63</v>
      </c>
      <c r="CF7" s="38">
        <v>165.34</v>
      </c>
      <c r="CG7" s="38">
        <v>155.09</v>
      </c>
      <c r="CH7" s="38">
        <v>156.29</v>
      </c>
      <c r="CI7" s="38">
        <v>155.69</v>
      </c>
      <c r="CJ7" s="38">
        <v>158.6</v>
      </c>
      <c r="CK7" s="38">
        <v>165.71</v>
      </c>
      <c r="CL7" s="38">
        <v>77.900000000000006</v>
      </c>
      <c r="CM7" s="38">
        <v>77.459999999999994</v>
      </c>
      <c r="CN7" s="38">
        <v>76.64</v>
      </c>
      <c r="CO7" s="38">
        <v>76.099999999999994</v>
      </c>
      <c r="CP7" s="38">
        <v>76.290000000000006</v>
      </c>
      <c r="CQ7" s="38">
        <v>62.15</v>
      </c>
      <c r="CR7" s="38">
        <v>61.61</v>
      </c>
      <c r="CS7" s="38">
        <v>62.34</v>
      </c>
      <c r="CT7" s="38">
        <v>62.46</v>
      </c>
      <c r="CU7" s="38">
        <v>62.88</v>
      </c>
      <c r="CV7" s="38">
        <v>60.41</v>
      </c>
      <c r="CW7" s="38">
        <v>92.01</v>
      </c>
      <c r="CX7" s="38">
        <v>91.2</v>
      </c>
      <c r="CY7" s="38">
        <v>91.8</v>
      </c>
      <c r="CZ7" s="38">
        <v>92.04</v>
      </c>
      <c r="DA7" s="38">
        <v>92.54</v>
      </c>
      <c r="DB7" s="38">
        <v>90.64</v>
      </c>
      <c r="DC7" s="38">
        <v>90.23</v>
      </c>
      <c r="DD7" s="38">
        <v>90.15</v>
      </c>
      <c r="DE7" s="38">
        <v>90.62</v>
      </c>
      <c r="DF7" s="38">
        <v>90.13</v>
      </c>
      <c r="DG7" s="38">
        <v>89.93</v>
      </c>
      <c r="DH7" s="38">
        <v>48.14</v>
      </c>
      <c r="DI7" s="38">
        <v>50.23</v>
      </c>
      <c r="DJ7" s="38">
        <v>49.87</v>
      </c>
      <c r="DK7" s="38">
        <v>49.43</v>
      </c>
      <c r="DL7" s="38">
        <v>49.08</v>
      </c>
      <c r="DM7" s="38">
        <v>43.24</v>
      </c>
      <c r="DN7" s="38">
        <v>46.36</v>
      </c>
      <c r="DO7" s="38">
        <v>47.37</v>
      </c>
      <c r="DP7" s="38">
        <v>48.01</v>
      </c>
      <c r="DQ7" s="38">
        <v>48.01</v>
      </c>
      <c r="DR7" s="38">
        <v>48.12</v>
      </c>
      <c r="DS7" s="38">
        <v>2.0699999999999998</v>
      </c>
      <c r="DT7" s="38">
        <v>2.06</v>
      </c>
      <c r="DU7" s="38">
        <v>2.16</v>
      </c>
      <c r="DV7" s="38">
        <v>1.81</v>
      </c>
      <c r="DW7" s="38">
        <v>1.81</v>
      </c>
      <c r="DX7" s="38">
        <v>12.21</v>
      </c>
      <c r="DY7" s="38">
        <v>13.57</v>
      </c>
      <c r="DZ7" s="38">
        <v>14.27</v>
      </c>
      <c r="EA7" s="38">
        <v>16.170000000000002</v>
      </c>
      <c r="EB7" s="38">
        <v>16.600000000000001</v>
      </c>
      <c r="EC7" s="38">
        <v>15.89</v>
      </c>
      <c r="ED7" s="38">
        <v>1.31</v>
      </c>
      <c r="EE7" s="38">
        <v>1.0900000000000001</v>
      </c>
      <c r="EF7" s="38">
        <v>0.94</v>
      </c>
      <c r="EG7" s="38">
        <v>1</v>
      </c>
      <c r="EH7" s="38">
        <v>0.93</v>
      </c>
      <c r="EI7" s="38">
        <v>0.8</v>
      </c>
      <c r="EJ7" s="38">
        <v>0.72</v>
      </c>
      <c r="EK7" s="38">
        <v>0.67</v>
      </c>
      <c r="EL7" s="38">
        <v>0.67</v>
      </c>
      <c r="EM7" s="38">
        <v>0.65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2019-01-23T01:34:32Z</cp:lastPrinted>
  <dcterms:created xsi:type="dcterms:W3CDTF">2018-12-03T08:28:53Z</dcterms:created>
  <dcterms:modified xsi:type="dcterms:W3CDTF">2019-02-12T06:26:36Z</dcterms:modified>
</cp:coreProperties>
</file>