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users$\ShareFolder\組織\都市整備部\下水道課\業務担当\02決算\13経営比較分析表\H30\20190115_公営企業に係る経営比較分析表（平成29年度決算）の分析等について（依頼）\回答\"/>
    </mc:Choice>
  </mc:AlternateContent>
  <workbookProtection workbookAlgorithmName="SHA-512" workbookHashValue="u3Tqhsirdged1g3MIvicldbL4E1ygN6FaK7FZcnn3Gcg1NeU7iMx3K3AhEJWUU8lMgRx4DQhUhne6QJVognuFw==" workbookSaltValue="b7SBKZO0A3IRNy6YWXjP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<sst xmlns="http://schemas.openxmlformats.org/spreadsheetml/2006/main" count="324" uniqueCount="122">
  <si>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</si>
  <si>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</si>
  <si>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</si>
  <si>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</si>
  <si>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</si>
  <si>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</si>
  <si>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</si>
  <si>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</si>
  <si>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</si>
  <si>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</si>
  <si>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</si>
  <si>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</si>
  <si>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</si>
  <si>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</si>
  <si>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</si>
  <si>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</si>
  <si>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</si>
  <si>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</si>
  <si>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</si>
  <si>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</si>
  <si>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</si>
  <si>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</si>
  <si>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</si>
  <si>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</si>
  <si>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</si>
  <si>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</si>
  <si>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</si>
  <si>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</si>
  <si>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</si>
  <si>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</si>
  <si>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</si>
  <si>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</si>
  <si>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</si>
  <si>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</si>
  <si>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</si>
  <si>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</si>
  <si>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</si>
  <si>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</si>
  <si>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</si>
  <si>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</si>
  <si>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</si>
  <si>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</si>
  <si>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</si>
  <si>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</si>
  <si>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</si>
  <si>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</si>
  <si>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</si>
  <si>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</si>
  <si>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</si>
  <si>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</si>
  <si>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</si>
  <si>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</si>
  <si>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</si>
  <si>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</si>
  <si>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</si>
  <si>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</si>
  <si>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</si>
  <si>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</si>
  <si>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</si>
  <si>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</si>
  <si>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</si>
  <si>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</si>
  <si>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</si>
  <si>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</si>
  <si>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</si>
  <si>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</si>
  <si>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</si>
  <si>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</si>
  <si>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</si>
  <si>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</si>
  <si>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</si>
  <si>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</si>
  <si>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</si>
  <si>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</si>
  <si>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</si>
  <si>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</si>
  <si>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</si>
  <si>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</si>
  <si>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</si>
  <si>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</si>
  <si>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</si>
  <si>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</si>
  <si>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</si>
  <si>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</si>
  <si>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</si>
  <si>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</si>
  <si>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</si>
  <si>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</si>
  <si>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</si>
  <si>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</si>
  <si>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</si>
  <si>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</si>
  <si>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</si>
  <si>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</si>
  <si>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</si>
  <si>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</si>
  <si>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</si>
  <si>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</si>
  <si>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</si>
  <si>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</si>
  <si>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</si>
  <si>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</si>
  <si>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</si>
  <si>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</si>
  <si>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</si>
  <si>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</si>
  <si>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</si>
  <si>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北本市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</si>
  <si>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</si>
  <si>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</si>
  <si>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</si>
  <si>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</si>
  <si>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</si>
  <si>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</si>
  <si>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</si>
  <si>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</si>
  <si>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</si>
  <si>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</si>
  <si>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</si>
  <si>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①経常収支比率、⑤経費回収率
　経常収支比率は100％を超え、経費回収率は100％を下回っている。下水道使用料で回収すべき経費を賄えておらず、一般会計繰入金に依存する経営となっている。そのため、経営の効率化による経費削減に努めるとともに、使用料の見直しを検討する必要がある。
②累積欠損金比率
　比率は0％であり累積欠損金は発生していない。
③流動比率
　比率は100％を下回っており、1年以内に現金化できる資産で1年以内に支払わなければならない負債を賄えていない。ただし、この債務の約79％は翌年度償還予定の企業債であり、償還に必要な原資を一般会計からの繰入金で得ることが予定されている。
④企業債残高対事業規模比率
　類似団体の平均を上回っており、計画的な投資による適正な債務残高の維持、適正な使用料収入の確保に努める必要がある。
⑥汚水処理原価
　類似団体の平均を上回っており、不明水対策等の維持管理費の削減に努める必要がある。
⑦施設利用率
　下水処理場を有してないため、該当しない。
⑧水洗化率
　類似団体の平均を上回っており、効果的な接続指導の取り組みが行えている。</t>
    <rPh sb="1" eb="3">
      <t>ケイジョウ</t>
    </rPh>
    <rPh sb="3" eb="5">
      <t>シュウシ</t>
    </rPh>
    <rPh sb="5" eb="7">
      <t>ヒリツ</t>
    </rPh>
    <rPh sb="9" eb="11">
      <t>ケイヒ</t>
    </rPh>
    <rPh sb="11" eb="13">
      <t>カイシュウ</t>
    </rPh>
    <rPh sb="13" eb="14">
      <t>リツ</t>
    </rPh>
    <rPh sb="16" eb="18">
      <t>ケイジョウ</t>
    </rPh>
    <rPh sb="18" eb="20">
      <t>シュウシ</t>
    </rPh>
    <rPh sb="20" eb="22">
      <t>ヒリツ</t>
    </rPh>
    <rPh sb="28" eb="29">
      <t>コ</t>
    </rPh>
    <rPh sb="31" eb="33">
      <t>ケイヒ</t>
    </rPh>
    <rPh sb="33" eb="35">
      <t>カイシュウ</t>
    </rPh>
    <rPh sb="35" eb="36">
      <t>リツ</t>
    </rPh>
    <rPh sb="42" eb="44">
      <t>シタマワ</t>
    </rPh>
    <rPh sb="49" eb="52">
      <t>ゲスイドウ</t>
    </rPh>
    <rPh sb="52" eb="55">
      <t>シヨウリョウ</t>
    </rPh>
    <rPh sb="56" eb="58">
      <t>カイシュウ</t>
    </rPh>
    <rPh sb="61" eb="63">
      <t>ケイヒ</t>
    </rPh>
    <rPh sb="64" eb="65">
      <t>マカナ</t>
    </rPh>
    <rPh sb="71" eb="73">
      <t>イッパン</t>
    </rPh>
    <rPh sb="73" eb="75">
      <t>カイケイ</t>
    </rPh>
    <rPh sb="75" eb="77">
      <t>クリイレ</t>
    </rPh>
    <rPh sb="77" eb="78">
      <t>キン</t>
    </rPh>
    <rPh sb="79" eb="81">
      <t>イゾン</t>
    </rPh>
    <rPh sb="83" eb="85">
      <t>ケイエイ</t>
    </rPh>
    <rPh sb="97" eb="99">
      <t>ケイエイ</t>
    </rPh>
    <rPh sb="100" eb="103">
      <t>コウリツカ</t>
    </rPh>
    <rPh sb="106" eb="108">
      <t>ケイヒ</t>
    </rPh>
    <rPh sb="108" eb="110">
      <t>サクゲン</t>
    </rPh>
    <rPh sb="111" eb="112">
      <t>ツト</t>
    </rPh>
    <rPh sb="119" eb="122">
      <t>シヨウリョウ</t>
    </rPh>
    <rPh sb="123" eb="125">
      <t>ミナオ</t>
    </rPh>
    <rPh sb="127" eb="129">
      <t>ケントウ</t>
    </rPh>
    <rPh sb="131" eb="133">
      <t>ヒツヨウ</t>
    </rPh>
    <rPh sb="139" eb="141">
      <t>ルイセキ</t>
    </rPh>
    <rPh sb="141" eb="144">
      <t>ケッソンキン</t>
    </rPh>
    <rPh sb="144" eb="146">
      <t>ヒリツ</t>
    </rPh>
    <rPh sb="148" eb="150">
      <t>ヒリツ</t>
    </rPh>
    <rPh sb="156" eb="158">
      <t>ルイセキ</t>
    </rPh>
    <rPh sb="158" eb="161">
      <t>ケッソンキン</t>
    </rPh>
    <rPh sb="162" eb="164">
      <t>ハッセイ</t>
    </rPh>
    <rPh sb="172" eb="174">
      <t>リュウドウ</t>
    </rPh>
    <rPh sb="174" eb="176">
      <t>ヒリツ</t>
    </rPh>
    <rPh sb="178" eb="180">
      <t>ヒリツ</t>
    </rPh>
    <rPh sb="186" eb="188">
      <t>シタマワ</t>
    </rPh>
    <rPh sb="194" eb="195">
      <t>ネン</t>
    </rPh>
    <rPh sb="195" eb="197">
      <t>イナイ</t>
    </rPh>
    <rPh sb="198" eb="201">
      <t>ゲンキンカ</t>
    </rPh>
    <rPh sb="204" eb="206">
      <t>シサン</t>
    </rPh>
    <rPh sb="208" eb="209">
      <t>ネン</t>
    </rPh>
    <rPh sb="209" eb="211">
      <t>イナイ</t>
    </rPh>
    <rPh sb="212" eb="214">
      <t>シハラ</t>
    </rPh>
    <rPh sb="223" eb="225">
      <t>フサイ</t>
    </rPh>
    <rPh sb="226" eb="227">
      <t>マカナ</t>
    </rPh>
    <rPh sb="239" eb="241">
      <t>サイム</t>
    </rPh>
    <rPh sb="242" eb="243">
      <t>ヤク</t>
    </rPh>
    <rPh sb="247" eb="250">
      <t>ヨクネンド</t>
    </rPh>
    <rPh sb="250" eb="252">
      <t>ショウカン</t>
    </rPh>
    <rPh sb="252" eb="254">
      <t>ヨテイ</t>
    </rPh>
    <rPh sb="255" eb="257">
      <t>キギョウ</t>
    </rPh>
    <rPh sb="257" eb="258">
      <t>サイ</t>
    </rPh>
    <rPh sb="262" eb="264">
      <t>ショウカン</t>
    </rPh>
    <rPh sb="265" eb="267">
      <t>ヒツヨウ</t>
    </rPh>
    <rPh sb="268" eb="270">
      <t>ゲンシ</t>
    </rPh>
    <rPh sb="271" eb="273">
      <t>イッパン</t>
    </rPh>
    <rPh sb="273" eb="275">
      <t>カイケイ</t>
    </rPh>
    <rPh sb="278" eb="280">
      <t>クリイレ</t>
    </rPh>
    <rPh sb="280" eb="281">
      <t>キン</t>
    </rPh>
    <rPh sb="282" eb="283">
      <t>エ</t>
    </rPh>
    <rPh sb="287" eb="289">
      <t>ヨテイ</t>
    </rPh>
    <rPh sb="297" eb="299">
      <t>キギョウ</t>
    </rPh>
    <rPh sb="299" eb="300">
      <t>サイ</t>
    </rPh>
    <rPh sb="300" eb="302">
      <t>ザンダカ</t>
    </rPh>
    <rPh sb="302" eb="303">
      <t>タイ</t>
    </rPh>
    <rPh sb="303" eb="305">
      <t>ジギョウ</t>
    </rPh>
    <rPh sb="305" eb="307">
      <t>キボ</t>
    </rPh>
    <rPh sb="307" eb="309">
      <t>ヒリツ</t>
    </rPh>
    <rPh sb="311" eb="313">
      <t>ルイジ</t>
    </rPh>
    <rPh sb="313" eb="315">
      <t>ダンタイ</t>
    </rPh>
    <rPh sb="316" eb="318">
      <t>ヘイキン</t>
    </rPh>
    <rPh sb="319" eb="321">
      <t>ウワマワ</t>
    </rPh>
    <rPh sb="326" eb="329">
      <t>ケイカクテキ</t>
    </rPh>
    <rPh sb="330" eb="332">
      <t>トウシ</t>
    </rPh>
    <rPh sb="335" eb="337">
      <t>テキセイ</t>
    </rPh>
    <rPh sb="338" eb="340">
      <t>サイム</t>
    </rPh>
    <rPh sb="340" eb="342">
      <t>ザンダカ</t>
    </rPh>
    <rPh sb="343" eb="345">
      <t>イジ</t>
    </rPh>
    <rPh sb="346" eb="348">
      <t>テキセイ</t>
    </rPh>
    <rPh sb="349" eb="352">
      <t>シヨウリョウ</t>
    </rPh>
    <rPh sb="352" eb="354">
      <t>シュウニュウ</t>
    </rPh>
    <rPh sb="355" eb="357">
      <t>カクホ</t>
    </rPh>
    <rPh sb="358" eb="359">
      <t>ツト</t>
    </rPh>
    <rPh sb="361" eb="363">
      <t>ヒツヨウ</t>
    </rPh>
    <rPh sb="369" eb="371">
      <t>オスイ</t>
    </rPh>
    <rPh sb="371" eb="373">
      <t>ショリ</t>
    </rPh>
    <rPh sb="373" eb="375">
      <t>ゲンカ</t>
    </rPh>
    <rPh sb="377" eb="379">
      <t>ルイジ</t>
    </rPh>
    <rPh sb="379" eb="381">
      <t>ダンタイ</t>
    </rPh>
    <rPh sb="382" eb="384">
      <t>ヘイキン</t>
    </rPh>
    <rPh sb="385" eb="387">
      <t>ウワマワ</t>
    </rPh>
    <rPh sb="392" eb="394">
      <t>フメイ</t>
    </rPh>
    <rPh sb="394" eb="395">
      <t>スイ</t>
    </rPh>
    <rPh sb="395" eb="397">
      <t>タイサク</t>
    </rPh>
    <rPh sb="397" eb="398">
      <t>トウ</t>
    </rPh>
    <rPh sb="399" eb="401">
      <t>イジ</t>
    </rPh>
    <rPh sb="401" eb="404">
      <t>カンリヒ</t>
    </rPh>
    <rPh sb="405" eb="407">
      <t>サクゲン</t>
    </rPh>
    <rPh sb="408" eb="409">
      <t>ツト</t>
    </rPh>
    <rPh sb="411" eb="413">
      <t>ヒツヨウ</t>
    </rPh>
    <rPh sb="419" eb="421">
      <t>シセツ</t>
    </rPh>
    <rPh sb="421" eb="424">
      <t>リヨウリツ</t>
    </rPh>
    <rPh sb="426" eb="428">
      <t>ゲスイ</t>
    </rPh>
    <rPh sb="428" eb="431">
      <t>ショリジョウ</t>
    </rPh>
    <rPh sb="432" eb="433">
      <t>ユウ</t>
    </rPh>
    <rPh sb="440" eb="442">
      <t>ガイトウ</t>
    </rPh>
    <rPh sb="448" eb="451">
      <t>スイセンカ</t>
    </rPh>
    <rPh sb="451" eb="452">
      <t>リツ</t>
    </rPh>
    <rPh sb="454" eb="456">
      <t>ルイジ</t>
    </rPh>
    <rPh sb="456" eb="458">
      <t>ダンタイ</t>
    </rPh>
    <rPh sb="459" eb="461">
      <t>ヘイキン</t>
    </rPh>
    <rPh sb="462" eb="464">
      <t>ウワマワ</t>
    </rPh>
    <rPh sb="469" eb="472">
      <t>コウカテキ</t>
    </rPh>
    <rPh sb="473" eb="475">
      <t>セツゾク</t>
    </rPh>
    <rPh sb="475" eb="477">
      <t>シドウ</t>
    </rPh>
    <rPh sb="478" eb="479">
      <t>ト</t>
    </rPh>
    <rPh sb="480" eb="481">
      <t>ク</t>
    </rPh>
    <rPh sb="483" eb="484">
      <t>オコナ</t>
    </rPh>
    <phoneticPr fontId="4"/>
  </si>
  <si>
    <t>①有形固定資産減価償却率
　類似団体の平均を下回っているが、これは平成29年度に企業会計に移行した際に、資産を新たに取得したと見なして帳簿価額を決定している影響であり、法定耐用年数を経過した雨水管渠や昭和49年の建設から40年を超えて老朽化が進んでいる汚水管渠が存在する。
②管渠老朽化率
　類似団体の平均を上回っているが、数値そのものは低い。法定耐用年数を経過した雨水管渠については、改築更新に取り組む必要がある。
③管渠改善率
　類似団体の平均を下回っており、数値そのものも非常に低い。一部の雨水管渠を除き、法定耐用年数に達した管渠が存在しない。</t>
    <rPh sb="1" eb="3">
      <t>ユウケイ</t>
    </rPh>
    <rPh sb="3" eb="5">
      <t>コテイ</t>
    </rPh>
    <rPh sb="5" eb="7">
      <t>シサン</t>
    </rPh>
    <rPh sb="7" eb="9">
      <t>ゲンカ</t>
    </rPh>
    <rPh sb="9" eb="11">
      <t>ショウキャク</t>
    </rPh>
    <rPh sb="11" eb="12">
      <t>リツ</t>
    </rPh>
    <rPh sb="14" eb="16">
      <t>ルイジ</t>
    </rPh>
    <rPh sb="16" eb="18">
      <t>ダンタイ</t>
    </rPh>
    <rPh sb="19" eb="21">
      <t>ヘイキン</t>
    </rPh>
    <rPh sb="22" eb="24">
      <t>シタマワ</t>
    </rPh>
    <rPh sb="33" eb="35">
      <t>ヘイセイ</t>
    </rPh>
    <rPh sb="37" eb="39">
      <t>ネンド</t>
    </rPh>
    <rPh sb="40" eb="42">
      <t>キギョウ</t>
    </rPh>
    <rPh sb="42" eb="44">
      <t>カイケイ</t>
    </rPh>
    <rPh sb="45" eb="47">
      <t>イコウ</t>
    </rPh>
    <rPh sb="49" eb="50">
      <t>サイ</t>
    </rPh>
    <rPh sb="52" eb="54">
      <t>シサン</t>
    </rPh>
    <rPh sb="55" eb="56">
      <t>アラ</t>
    </rPh>
    <rPh sb="58" eb="60">
      <t>シュトク</t>
    </rPh>
    <rPh sb="63" eb="64">
      <t>ミ</t>
    </rPh>
    <rPh sb="67" eb="69">
      <t>チョウボ</t>
    </rPh>
    <rPh sb="69" eb="71">
      <t>カガク</t>
    </rPh>
    <rPh sb="72" eb="74">
      <t>ケッテイ</t>
    </rPh>
    <rPh sb="78" eb="80">
      <t>エイキョウ</t>
    </rPh>
    <rPh sb="84" eb="86">
      <t>ホウテイ</t>
    </rPh>
    <rPh sb="86" eb="88">
      <t>タイヨウ</t>
    </rPh>
    <rPh sb="88" eb="90">
      <t>ネンスウ</t>
    </rPh>
    <rPh sb="91" eb="93">
      <t>ケイカ</t>
    </rPh>
    <rPh sb="95" eb="97">
      <t>ウスイ</t>
    </rPh>
    <rPh sb="97" eb="99">
      <t>カンキョ</t>
    </rPh>
    <rPh sb="100" eb="102">
      <t>ショウワ</t>
    </rPh>
    <rPh sb="104" eb="105">
      <t>ネン</t>
    </rPh>
    <rPh sb="106" eb="108">
      <t>ケンセツ</t>
    </rPh>
    <rPh sb="112" eb="113">
      <t>ネン</t>
    </rPh>
    <rPh sb="114" eb="115">
      <t>コ</t>
    </rPh>
    <rPh sb="117" eb="120">
      <t>ロウキュウカ</t>
    </rPh>
    <rPh sb="121" eb="122">
      <t>スス</t>
    </rPh>
    <rPh sb="126" eb="128">
      <t>オスイ</t>
    </rPh>
    <rPh sb="128" eb="130">
      <t>カンキョ</t>
    </rPh>
    <rPh sb="131" eb="133">
      <t>ソンザイ</t>
    </rPh>
    <rPh sb="138" eb="140">
      <t>カンキョ</t>
    </rPh>
    <rPh sb="140" eb="143">
      <t>ロウキュウカ</t>
    </rPh>
    <rPh sb="143" eb="144">
      <t>リツ</t>
    </rPh>
    <rPh sb="146" eb="148">
      <t>ルイジ</t>
    </rPh>
    <rPh sb="148" eb="150">
      <t>ダンタイ</t>
    </rPh>
    <rPh sb="151" eb="153">
      <t>ヘイキン</t>
    </rPh>
    <rPh sb="154" eb="156">
      <t>ウワマワ</t>
    </rPh>
    <rPh sb="162" eb="164">
      <t>スウチ</t>
    </rPh>
    <rPh sb="169" eb="170">
      <t>ヒク</t>
    </rPh>
    <rPh sb="172" eb="174">
      <t>ホウテイ</t>
    </rPh>
    <rPh sb="174" eb="176">
      <t>タイヨウ</t>
    </rPh>
    <rPh sb="176" eb="178">
      <t>ネンスウ</t>
    </rPh>
    <rPh sb="179" eb="181">
      <t>ケイカ</t>
    </rPh>
    <rPh sb="183" eb="185">
      <t>ウスイ</t>
    </rPh>
    <rPh sb="185" eb="187">
      <t>カンキョ</t>
    </rPh>
    <rPh sb="193" eb="195">
      <t>カイチク</t>
    </rPh>
    <rPh sb="195" eb="197">
      <t>コウシン</t>
    </rPh>
    <rPh sb="198" eb="199">
      <t>ト</t>
    </rPh>
    <rPh sb="200" eb="201">
      <t>ク</t>
    </rPh>
    <rPh sb="202" eb="204">
      <t>ヒツヨウ</t>
    </rPh>
    <rPh sb="210" eb="212">
      <t>カンキョ</t>
    </rPh>
    <rPh sb="212" eb="214">
      <t>カイゼン</t>
    </rPh>
    <rPh sb="214" eb="215">
      <t>リツ</t>
    </rPh>
    <rPh sb="217" eb="219">
      <t>ルイジ</t>
    </rPh>
    <rPh sb="219" eb="221">
      <t>ダンタイ</t>
    </rPh>
    <rPh sb="222" eb="224">
      <t>ヘイキン</t>
    </rPh>
    <rPh sb="225" eb="227">
      <t>シタマワ</t>
    </rPh>
    <rPh sb="232" eb="234">
      <t>スウチ</t>
    </rPh>
    <rPh sb="239" eb="241">
      <t>ヒジョウ</t>
    </rPh>
    <rPh sb="242" eb="243">
      <t>ヒク</t>
    </rPh>
    <rPh sb="245" eb="247">
      <t>イチブ</t>
    </rPh>
    <rPh sb="248" eb="250">
      <t>ウスイ</t>
    </rPh>
    <rPh sb="250" eb="252">
      <t>カンキョ</t>
    </rPh>
    <rPh sb="253" eb="254">
      <t>ノゾ</t>
    </rPh>
    <rPh sb="256" eb="258">
      <t>ホウテイ</t>
    </rPh>
    <rPh sb="258" eb="260">
      <t>タイヨウ</t>
    </rPh>
    <rPh sb="260" eb="262">
      <t>ネンスウ</t>
    </rPh>
    <rPh sb="263" eb="264">
      <t>タッ</t>
    </rPh>
    <rPh sb="266" eb="268">
      <t>カンキョ</t>
    </rPh>
    <rPh sb="269" eb="271">
      <t>ソンザイ</t>
    </rPh>
    <phoneticPr fontId="4"/>
  </si>
  <si>
    <t>　経営の健全性・効率性については、単年度の収支は黒字であり、累積欠損金も発生していないが、汚水処理費が使用料収入だけで賄えておらず、一般会計繰入金に依存する経営となっている。
　老朽化の状況については、現在、法定耐用年数に達した管渠はほとんどないが、平成36年度より法定耐用年数を超える汚水管渠が年々増加する。
　今後、人口減少による使用料収入の減少や管渠の老朽化による更新費用の増加など、経営環境がより厳しいものとなることが予想されるため、経営戦略（平成29年度策定）に基づき、経営の健全化、効率化を図ることが必要である。</t>
    <rPh sb="1" eb="3">
      <t>ケイエイ</t>
    </rPh>
    <rPh sb="4" eb="7">
      <t>ケンゼンセイ</t>
    </rPh>
    <rPh sb="8" eb="11">
      <t>コウリツセイ</t>
    </rPh>
    <rPh sb="17" eb="20">
      <t>タンネンド</t>
    </rPh>
    <rPh sb="21" eb="23">
      <t>シュウシ</t>
    </rPh>
    <rPh sb="24" eb="26">
      <t>クロジ</t>
    </rPh>
    <rPh sb="30" eb="32">
      <t>ルイセキ</t>
    </rPh>
    <rPh sb="32" eb="35">
      <t>ケッソンキン</t>
    </rPh>
    <rPh sb="36" eb="38">
      <t>ハッセイ</t>
    </rPh>
    <rPh sb="45" eb="47">
      <t>オスイ</t>
    </rPh>
    <rPh sb="47" eb="49">
      <t>ショリ</t>
    </rPh>
    <rPh sb="49" eb="50">
      <t>ヒ</t>
    </rPh>
    <rPh sb="54" eb="56">
      <t>シュウニュウ</t>
    </rPh>
    <rPh sb="89" eb="92">
      <t>ロウキュウカ</t>
    </rPh>
    <rPh sb="93" eb="95">
      <t>ジョウキョウ</t>
    </rPh>
    <rPh sb="101" eb="103">
      <t>ゲンザイ</t>
    </rPh>
    <rPh sb="104" eb="106">
      <t>ホウテイ</t>
    </rPh>
    <rPh sb="106" eb="108">
      <t>タイヨウ</t>
    </rPh>
    <rPh sb="108" eb="110">
      <t>ネンスウ</t>
    </rPh>
    <rPh sb="111" eb="112">
      <t>タッ</t>
    </rPh>
    <rPh sb="114" eb="116">
      <t>カンキョ</t>
    </rPh>
    <rPh sb="148" eb="150">
      <t>ネンネン</t>
    </rPh>
    <rPh sb="157" eb="159">
      <t>コンゴ</t>
    </rPh>
    <rPh sb="160" eb="162">
      <t>ジンコウ</t>
    </rPh>
    <rPh sb="162" eb="164">
      <t>ゲンショウ</t>
    </rPh>
    <rPh sb="167" eb="170">
      <t>シヨウリョウ</t>
    </rPh>
    <rPh sb="170" eb="172">
      <t>シュウニュウ</t>
    </rPh>
    <rPh sb="173" eb="175">
      <t>ゲンショウ</t>
    </rPh>
    <rPh sb="176" eb="178">
      <t>カンキョ</t>
    </rPh>
    <rPh sb="179" eb="182">
      <t>ロウキュウカ</t>
    </rPh>
    <rPh sb="185" eb="187">
      <t>コウシン</t>
    </rPh>
    <rPh sb="187" eb="189">
      <t>ヒヨウ</t>
    </rPh>
    <rPh sb="190" eb="192">
      <t>ゾウカ</t>
    </rPh>
    <rPh sb="195" eb="197">
      <t>ケイエイ</t>
    </rPh>
    <rPh sb="197" eb="199">
      <t>カンキョウ</t>
    </rPh>
    <rPh sb="202" eb="203">
      <t>キビ</t>
    </rPh>
    <rPh sb="213" eb="215">
      <t>ヨソウ</t>
    </rPh>
    <rPh sb="221" eb="223">
      <t>ケイエイ</t>
    </rPh>
    <rPh sb="223" eb="225">
      <t>センリャク</t>
    </rPh>
    <rPh sb="226" eb="228">
      <t>ヘイセイ</t>
    </rPh>
    <rPh sb="230" eb="232">
      <t>ネンド</t>
    </rPh>
    <rPh sb="232" eb="234">
      <t>サクテイ</t>
    </rPh>
    <rPh sb="236" eb="237">
      <t>モト</t>
    </rPh>
    <rPh sb="240" eb="242">
      <t>ケイエイ</t>
    </rPh>
    <rPh sb="243" eb="246">
      <t>ケンゼンカ</t>
    </rPh>
    <rPh sb="251" eb="252">
      <t>ハカ</t>
    </rPh>
    <rPh sb="256" eb="2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</si>
</sst>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0.08</c:v>
                </c:pt>
              </c:numCache>
            </c:numRef>
          </c:val>
          <c:extLst>
            <c:ext xmlns:c16="http://schemas.microsoft.com/office/drawing/2014/chart" uri="{C3380CC4-5D6E-409C-BE32-E72D297353CC}">
              <c16:uniqueId val="{00000000-6D74-4A8D-A51D-AE803A42AB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6D74-4A8D-A51D-AE803A42AB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27-4195-904B-96B690E5C7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73.599999999999994</c:v>
                </c:pt>
              </c:numCache>
            </c:numRef>
          </c:val>
          <c:smooth val="0"/>
          <c:extLst>
            <c:ext xmlns:c16="http://schemas.microsoft.com/office/drawing/2014/chart" uri="{C3380CC4-5D6E-409C-BE32-E72D297353CC}">
              <c16:uniqueId val="{00000001-4E27-4195-904B-96B690E5C7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98.44</c:v>
                </c:pt>
              </c:numCache>
            </c:numRef>
          </c:val>
          <c:extLst>
            <c:ext xmlns:c16="http://schemas.microsoft.com/office/drawing/2014/chart" uri="{C3380CC4-5D6E-409C-BE32-E72D297353CC}">
              <c16:uniqueId val="{00000000-6D37-489A-8289-73A0DD2654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96.4</c:v>
                </c:pt>
              </c:numCache>
            </c:numRef>
          </c:val>
          <c:smooth val="0"/>
          <c:extLst>
            <c:ext xmlns:c16="http://schemas.microsoft.com/office/drawing/2014/chart" uri="{C3380CC4-5D6E-409C-BE32-E72D297353CC}">
              <c16:uniqueId val="{00000001-6D37-489A-8289-73A0DD2654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103.69</c:v>
                </c:pt>
              </c:numCache>
            </c:numRef>
          </c:val>
          <c:extLst>
            <c:ext xmlns:c16="http://schemas.microsoft.com/office/drawing/2014/chart" uri="{C3380CC4-5D6E-409C-BE32-E72D297353CC}">
              <c16:uniqueId val="{00000000-CE13-4F58-9DEA-1A3A21C750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103.88</c:v>
                </c:pt>
              </c:numCache>
            </c:numRef>
          </c:val>
          <c:smooth val="0"/>
          <c:extLst>
            <c:ext xmlns:c16="http://schemas.microsoft.com/office/drawing/2014/chart" uri="{C3380CC4-5D6E-409C-BE32-E72D297353CC}">
              <c16:uniqueId val="{00000001-CE13-4F58-9DEA-1A3A21C750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3.74</c:v>
                </c:pt>
              </c:numCache>
            </c:numRef>
          </c:val>
          <c:extLst>
            <c:ext xmlns:c16="http://schemas.microsoft.com/office/drawing/2014/chart" uri="{C3380CC4-5D6E-409C-BE32-E72D297353CC}">
              <c16:uniqueId val="{00000000-C8CF-4E9D-8EA4-8153567228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7.78</c:v>
                </c:pt>
              </c:numCache>
            </c:numRef>
          </c:val>
          <c:smooth val="0"/>
          <c:extLst>
            <c:ext xmlns:c16="http://schemas.microsoft.com/office/drawing/2014/chart" uri="{C3380CC4-5D6E-409C-BE32-E72D297353CC}">
              <c16:uniqueId val="{00000001-C8CF-4E9D-8EA4-8153567228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0.7</c:v>
                </c:pt>
              </c:numCache>
            </c:numRef>
          </c:val>
          <c:extLst>
            <c:ext xmlns:c16="http://schemas.microsoft.com/office/drawing/2014/chart" uri="{C3380CC4-5D6E-409C-BE32-E72D297353CC}">
              <c16:uniqueId val="{00000000-5ED6-43D6-ACB4-83F113D61D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5ED6-43D6-ACB4-83F113D61D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6C-4177-B328-2EC33DF31B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56C-4177-B328-2EC33DF31B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40.270000000000003</c:v>
                </c:pt>
              </c:numCache>
            </c:numRef>
          </c:val>
          <c:extLst>
            <c:ext xmlns:c16="http://schemas.microsoft.com/office/drawing/2014/chart" uri="{C3380CC4-5D6E-409C-BE32-E72D297353CC}">
              <c16:uniqueId val="{00000000-E78E-46B5-9273-CE633D44B5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30.13</c:v>
                </c:pt>
              </c:numCache>
            </c:numRef>
          </c:val>
          <c:smooth val="0"/>
          <c:extLst>
            <c:ext xmlns:c16="http://schemas.microsoft.com/office/drawing/2014/chart" uri="{C3380CC4-5D6E-409C-BE32-E72D297353CC}">
              <c16:uniqueId val="{00000001-E78E-46B5-9273-CE633D44B5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756.63</c:v>
                </c:pt>
              </c:numCache>
            </c:numRef>
          </c:val>
          <c:extLst>
            <c:ext xmlns:c16="http://schemas.microsoft.com/office/drawing/2014/chart" uri="{C3380CC4-5D6E-409C-BE32-E72D297353CC}">
              <c16:uniqueId val="{00000000-F011-46F4-83BA-2E5ADD2B99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707.12</c:v>
                </c:pt>
              </c:numCache>
            </c:numRef>
          </c:val>
          <c:smooth val="0"/>
          <c:extLst>
            <c:ext xmlns:c16="http://schemas.microsoft.com/office/drawing/2014/chart" uri="{C3380CC4-5D6E-409C-BE32-E72D297353CC}">
              <c16:uniqueId val="{00000001-F011-46F4-83BA-2E5ADD2B99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73.67</c:v>
                </c:pt>
              </c:numCache>
            </c:numRef>
          </c:val>
          <c:extLst>
            <c:ext xmlns:c16="http://schemas.microsoft.com/office/drawing/2014/chart" uri="{C3380CC4-5D6E-409C-BE32-E72D297353CC}">
              <c16:uniqueId val="{00000000-4206-4403-AAB5-34E10D926D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93.62</c:v>
                </c:pt>
              </c:numCache>
            </c:numRef>
          </c:val>
          <c:smooth val="0"/>
          <c:extLst>
            <c:ext xmlns:c16="http://schemas.microsoft.com/office/drawing/2014/chart" uri="{C3380CC4-5D6E-409C-BE32-E72D297353CC}">
              <c16:uniqueId val="{00000001-4206-4403-AAB5-34E10D926D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137.52000000000001</c:v>
                </c:pt>
              </c:numCache>
            </c:numRef>
          </c:val>
          <c:extLst>
            <c:ext xmlns:c16="http://schemas.microsoft.com/office/drawing/2014/chart" uri="{C3380CC4-5D6E-409C-BE32-E72D297353CC}">
              <c16:uniqueId val="{00000000-760D-433C-8A19-3675008853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136.47</c:v>
                </c:pt>
              </c:numCache>
            </c:numRef>
          </c:val>
          <c:smooth val="0"/>
          <c:extLst>
            <c:ext xmlns:c16="http://schemas.microsoft.com/office/drawing/2014/chart" uri="{C3380CC4-5D6E-409C-BE32-E72D297353CC}">
              <c16:uniqueId val="{00000001-760D-433C-8A19-3675008853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CD79" sqref="CD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北本市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7">
        <f>データ!S6</f>
        <v>67084</v>
      </c>
      <c r="AM8" s="67"/>
      <c r="AN8" s="67"/>
      <c r="AO8" s="67"/>
      <c r="AP8" s="67"/>
      <c r="AQ8" s="67"/>
      <c r="AR8" s="67"/>
      <c r="AS8" s="67"/>
      <c r="AT8" s="66">
        <f>データ!T6</f>
        <v>19.82</v>
      </c>
      <c r="AU8" s="66"/>
      <c r="AV8" s="66"/>
      <c r="AW8" s="66"/>
      <c r="AX8" s="66"/>
      <c r="AY8" s="66"/>
      <c r="AZ8" s="66"/>
      <c r="BA8" s="66"/>
      <c r="BB8" s="66">
        <f>データ!U6</f>
        <v>3384.66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63.41</v>
      </c>
      <c r="J10" s="66"/>
      <c r="K10" s="66"/>
      <c r="L10" s="66"/>
      <c r="M10" s="66"/>
      <c r="N10" s="66"/>
      <c r="O10" s="66"/>
      <c r="P10" s="66">
        <f>データ!P6</f>
        <v>74.56</v>
      </c>
      <c r="Q10" s="66"/>
      <c r="R10" s="66"/>
      <c r="S10" s="66"/>
      <c r="T10" s="66"/>
      <c r="U10" s="66"/>
      <c r="V10" s="66"/>
      <c r="W10" s="66">
        <f>データ!Q6</f>
        <v>71.84</v>
      </c>
      <c r="X10" s="66"/>
      <c r="Y10" s="66"/>
      <c r="Z10" s="66"/>
      <c r="AA10" s="66"/>
      <c r="AB10" s="66"/>
      <c r="AC10" s="66"/>
      <c r="AD10" s="67">
        <f>データ!R6</f>
        <v>1944</v>
      </c>
      <c r="AE10" s="67"/>
      <c r="AF10" s="67"/>
      <c r="AG10" s="67"/>
      <c r="AH10" s="67"/>
      <c r="AI10" s="67"/>
      <c r="AJ10" s="67"/>
      <c r="AK10" s="2"/>
      <c r="AL10" s="67">
        <f>データ!V6</f>
        <v>49910</v>
      </c>
      <c r="AM10" s="67"/>
      <c r="AN10" s="67"/>
      <c r="AO10" s="67"/>
      <c r="AP10" s="67"/>
      <c r="AQ10" s="67"/>
      <c r="AR10" s="67"/>
      <c r="AS10" s="67"/>
      <c r="AT10" s="66">
        <f>データ!W6</f>
        <v>6.05</v>
      </c>
      <c r="AU10" s="66"/>
      <c r="AV10" s="66"/>
      <c r="AW10" s="66"/>
      <c r="AX10" s="66"/>
      <c r="AY10" s="66"/>
      <c r="AZ10" s="66"/>
      <c r="BA10" s="66"/>
      <c r="BB10" s="66">
        <f>データ!X6</f>
        <v>8249.59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h7DtnSSNiqXCHEaQYwoUbK1zskmOiNtBXI2v/mZybR/+iTBeip46B/XaxSBIMH8mPZeT8x3W7f9zoxRA00iDA==" saltValue="F76JW8WyaGc8jfuOGdCu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112330</v>
      </c>
      <c r="D6" s="33">
        <f t="shared" si="3"/>
        <v>46</v>
      </c>
      <c r="E6" s="33">
        <f t="shared" si="3"/>
        <v>17</v>
      </c>
      <c r="F6" s="33">
        <f t="shared" si="3"/>
        <v>1</v>
      </c>
      <c r="G6" s="33">
        <f t="shared" si="3"/>
        <v>0</v>
      </c>
      <c r="H6" s="33" t="str">
        <f t="shared" si="3"/>
        <v>埼玉県　北本市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63.41</v>
      </c>
      <c r="P6" s="34">
        <f t="shared" si="3"/>
        <v>74.56</v>
      </c>
      <c r="Q6" s="34">
        <f t="shared" si="3"/>
        <v>71.84</v>
      </c>
      <c r="R6" s="34">
        <f t="shared" si="3"/>
        <v>1944</v>
      </c>
      <c r="S6" s="34">
        <f t="shared" si="3"/>
        <v>67084</v>
      </c>
      <c r="T6" s="34">
        <f t="shared" si="3"/>
        <v>19.82</v>
      </c>
      <c r="U6" s="34">
        <f t="shared" si="3"/>
        <v>3384.66</v>
      </c>
      <c r="V6" s="34">
        <f t="shared" si="3"/>
        <v>49910</v>
      </c>
      <c r="W6" s="34">
        <f t="shared" si="3"/>
        <v>6.05</v>
      </c>
      <c r="X6" s="34">
        <f t="shared" si="3"/>
        <v>8249.59</v>
      </c>
      <c r="Y6" s="35" t="str">
        <f>IF(Y7="",NA(),Y7)</f>
        <v>-</v>
      </c>
      <c r="Z6" s="35" t="str">
        <f t="shared" ref="Z6:AH6" si="4">IF(Z7="",NA(),Z7)</f>
        <v>-</v>
      </c>
      <c r="AA6" s="35" t="str">
        <f t="shared" si="4"/>
        <v>-</v>
      </c>
      <c r="AB6" s="35" t="str">
        <f t="shared" si="4"/>
        <v>-</v>
      </c>
      <c r="AC6" s="35">
        <f t="shared" si="4"/>
        <v>103.69</v>
      </c>
      <c r="AD6" s="35" t="str">
        <f t="shared" si="4"/>
        <v>-</v>
      </c>
      <c r="AE6" s="35" t="str">
        <f t="shared" si="4"/>
        <v>-</v>
      </c>
      <c r="AF6" s="35" t="str">
        <f t="shared" si="4"/>
        <v>-</v>
      </c>
      <c r="AG6" s="35" t="str">
        <f t="shared" si="4"/>
        <v>-</v>
      </c>
      <c r="AH6" s="35">
        <f t="shared" si="4"/>
        <v>103.88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40.270000000000003</v>
      </c>
      <c r="AZ6" s="35" t="str">
        <f t="shared" si="6"/>
        <v>-</v>
      </c>
      <c r="BA6" s="35" t="str">
        <f t="shared" si="6"/>
        <v>-</v>
      </c>
      <c r="BB6" s="35" t="str">
        <f t="shared" si="6"/>
        <v>-</v>
      </c>
      <c r="BC6" s="35" t="str">
        <f t="shared" si="6"/>
        <v>-</v>
      </c>
      <c r="BD6" s="35">
        <f t="shared" si="6"/>
        <v>30.13</v>
      </c>
      <c r="BE6" s="34" t="str">
        <f>IF(BE7="","",IF(BE7="-","【-】","【"&amp;SUBSTITUTE(TEXT(BE7,"#,##0.00"),"-","△")&amp;"】"))</f>
        <v>【66.41】</v>
      </c>
      <c r="BF6" s="35" t="str">
        <f>IF(BF7="",NA(),BF7)</f>
        <v>-</v>
      </c>
      <c r="BG6" s="35" t="str">
        <f t="shared" ref="BG6:BO6" si="7">IF(BG7="",NA(),BG7)</f>
        <v>-</v>
      </c>
      <c r="BH6" s="35" t="str">
        <f t="shared" si="7"/>
        <v>-</v>
      </c>
      <c r="BI6" s="35" t="str">
        <f t="shared" si="7"/>
        <v>-</v>
      </c>
      <c r="BJ6" s="35">
        <f t="shared" si="7"/>
        <v>756.63</v>
      </c>
      <c r="BK6" s="35" t="str">
        <f t="shared" si="7"/>
        <v>-</v>
      </c>
      <c r="BL6" s="35" t="str">
        <f t="shared" si="7"/>
        <v>-</v>
      </c>
      <c r="BM6" s="35" t="str">
        <f t="shared" si="7"/>
        <v>-</v>
      </c>
      <c r="BN6" s="35" t="str">
        <f t="shared" si="7"/>
        <v>-</v>
      </c>
      <c r="BO6" s="35">
        <f t="shared" si="7"/>
        <v>707.12</v>
      </c>
      <c r="BP6" s="34" t="str">
        <f>IF(BP7="","",IF(BP7="-","【-】","【"&amp;SUBSTITUTE(TEXT(BP7,"#,##0.00"),"-","△")&amp;"】"))</f>
        <v>【707.33】</v>
      </c>
      <c r="BQ6" s="35" t="str">
        <f>IF(BQ7="",NA(),BQ7)</f>
        <v>-</v>
      </c>
      <c r="BR6" s="35" t="str">
        <f t="shared" ref="BR6:BZ6" si="8">IF(BR7="",NA(),BR7)</f>
        <v>-</v>
      </c>
      <c r="BS6" s="35" t="str">
        <f t="shared" si="8"/>
        <v>-</v>
      </c>
      <c r="BT6" s="35" t="str">
        <f t="shared" si="8"/>
        <v>-</v>
      </c>
      <c r="BU6" s="35">
        <f t="shared" si="8"/>
        <v>73.67</v>
      </c>
      <c r="BV6" s="35" t="str">
        <f t="shared" si="8"/>
        <v>-</v>
      </c>
      <c r="BW6" s="35" t="str">
        <f t="shared" si="8"/>
        <v>-</v>
      </c>
      <c r="BX6" s="35" t="str">
        <f t="shared" si="8"/>
        <v>-</v>
      </c>
      <c r="BY6" s="35" t="str">
        <f t="shared" si="8"/>
        <v>-</v>
      </c>
      <c r="BZ6" s="35">
        <f t="shared" si="8"/>
        <v>93.62</v>
      </c>
      <c r="CA6" s="34" t="str">
        <f>IF(CA7="","",IF(CA7="-","【-】","【"&amp;SUBSTITUTE(TEXT(CA7,"#,##0.00"),"-","△")&amp;"】"))</f>
        <v>【101.26】</v>
      </c>
      <c r="CB6" s="35" t="str">
        <f>IF(CB7="",NA(),CB7)</f>
        <v>-</v>
      </c>
      <c r="CC6" s="35" t="str">
        <f t="shared" ref="CC6:CK6" si="9">IF(CC7="",NA(),CC7)</f>
        <v>-</v>
      </c>
      <c r="CD6" s="35" t="str">
        <f t="shared" si="9"/>
        <v>-</v>
      </c>
      <c r="CE6" s="35" t="str">
        <f t="shared" si="9"/>
        <v>-</v>
      </c>
      <c r="CF6" s="35">
        <f t="shared" si="9"/>
        <v>137.52000000000001</v>
      </c>
      <c r="CG6" s="35" t="str">
        <f t="shared" si="9"/>
        <v>-</v>
      </c>
      <c r="CH6" s="35" t="str">
        <f t="shared" si="9"/>
        <v>-</v>
      </c>
      <c r="CI6" s="35" t="str">
        <f t="shared" si="9"/>
        <v>-</v>
      </c>
      <c r="CJ6" s="35" t="str">
        <f t="shared" si="9"/>
        <v>-</v>
      </c>
      <c r="CK6" s="35">
        <f t="shared" si="9"/>
        <v>136.47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73.599999999999994</v>
      </c>
      <c r="CW6" s="34" t="str">
        <f>IF(CW7="","",IF(CW7="-","【-】","【"&amp;SUBSTITUTE(TEXT(CW7,"#,##0.00"),"-","△")&amp;"】"))</f>
        <v>【60.13】</v>
      </c>
      <c r="CX6" s="35" t="str">
        <f>IF(CX7="",NA(),CX7)</f>
        <v>-</v>
      </c>
      <c r="CY6" s="35" t="str">
        <f t="shared" ref="CY6:DG6" si="11">IF(CY7="",NA(),CY7)</f>
        <v>-</v>
      </c>
      <c r="CZ6" s="35" t="str">
        <f t="shared" si="11"/>
        <v>-</v>
      </c>
      <c r="DA6" s="35" t="str">
        <f t="shared" si="11"/>
        <v>-</v>
      </c>
      <c r="DB6" s="35">
        <f t="shared" si="11"/>
        <v>98.44</v>
      </c>
      <c r="DC6" s="35" t="str">
        <f t="shared" si="11"/>
        <v>-</v>
      </c>
      <c r="DD6" s="35" t="str">
        <f t="shared" si="11"/>
        <v>-</v>
      </c>
      <c r="DE6" s="35" t="str">
        <f t="shared" si="11"/>
        <v>-</v>
      </c>
      <c r="DF6" s="35" t="str">
        <f t="shared" si="11"/>
        <v>-</v>
      </c>
      <c r="DG6" s="35">
        <f t="shared" si="11"/>
        <v>96.4</v>
      </c>
      <c r="DH6" s="34" t="str">
        <f>IF(DH7="","",IF(DH7="-","【-】","【"&amp;SUBSTITUTE(TEXT(DH7,"#,##0.00"),"-","△")&amp;"】"))</f>
        <v>【95.06】</v>
      </c>
      <c r="DI6" s="35" t="str">
        <f>IF(DI7="",NA(),DI7)</f>
        <v>-</v>
      </c>
      <c r="DJ6" s="35" t="str">
        <f t="shared" ref="DJ6:DR6" si="12">IF(DJ7="",NA(),DJ7)</f>
        <v>-</v>
      </c>
      <c r="DK6" s="35" t="str">
        <f t="shared" si="12"/>
        <v>-</v>
      </c>
      <c r="DL6" s="35" t="str">
        <f t="shared" si="12"/>
        <v>-</v>
      </c>
      <c r="DM6" s="35">
        <f t="shared" si="12"/>
        <v>3.74</v>
      </c>
      <c r="DN6" s="35" t="str">
        <f t="shared" si="12"/>
        <v>-</v>
      </c>
      <c r="DO6" s="35" t="str">
        <f t="shared" si="12"/>
        <v>-</v>
      </c>
      <c r="DP6" s="35" t="str">
        <f t="shared" si="12"/>
        <v>-</v>
      </c>
      <c r="DQ6" s="35" t="str">
        <f t="shared" si="12"/>
        <v>-</v>
      </c>
      <c r="DR6" s="35">
        <f t="shared" si="12"/>
        <v>7.78</v>
      </c>
      <c r="DS6" s="34" t="str">
        <f>IF(DS7="","",IF(DS7="-","【-】","【"&amp;SUBSTITUTE(TEXT(DS7,"#,##0.00"),"-","△")&amp;"】"))</f>
        <v>【38.13】</v>
      </c>
      <c r="DT6" s="35" t="str">
        <f>IF(DT7="",NA(),DT7)</f>
        <v>-</v>
      </c>
      <c r="DU6" s="35" t="str">
        <f t="shared" ref="DU6:EC6" si="13">IF(DU7="",NA(),DU7)</f>
        <v>-</v>
      </c>
      <c r="DV6" s="35" t="str">
        <f t="shared" si="13"/>
        <v>-</v>
      </c>
      <c r="DW6" s="35" t="str">
        <f t="shared" si="13"/>
        <v>-</v>
      </c>
      <c r="DX6" s="35">
        <f t="shared" si="13"/>
        <v>0.7</v>
      </c>
      <c r="DY6" s="35" t="str">
        <f t="shared" si="13"/>
        <v>-</v>
      </c>
      <c r="DZ6" s="35" t="str">
        <f t="shared" si="13"/>
        <v>-</v>
      </c>
      <c r="EA6" s="35" t="str">
        <f t="shared" si="13"/>
        <v>-</v>
      </c>
      <c r="EB6" s="35" t="str">
        <f t="shared" si="13"/>
        <v>-</v>
      </c>
      <c r="EC6" s="35">
        <f t="shared" si="13"/>
        <v>0.12</v>
      </c>
      <c r="ED6" s="34" t="str">
        <f>IF(ED7="","",IF(ED7="-","【-】","【"&amp;SUBSTITUTE(TEXT(ED7,"#,##0.00"),"-","△")&amp;"】"))</f>
        <v>【5.37】</v>
      </c>
      <c r="EE6" s="35" t="str">
        <f>IF(EE7="",NA(),EE7)</f>
        <v>-</v>
      </c>
      <c r="EF6" s="35" t="str">
        <f t="shared" ref="EF6:EN6" si="14">IF(EF7="",NA(),EF7)</f>
        <v>-</v>
      </c>
      <c r="EG6" s="35" t="str">
        <f t="shared" si="14"/>
        <v>-</v>
      </c>
      <c r="EH6" s="35" t="str">
        <f t="shared" si="14"/>
        <v>-</v>
      </c>
      <c r="EI6" s="35">
        <f t="shared" si="14"/>
        <v>0.08</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15">
      <c r="A7" s="28"/>
      <c r="B7" s="37">
        <v>2017</v>
      </c>
      <c r="C7" s="37">
        <v>112330</v>
      </c>
      <c r="D7" s="37">
        <v>46</v>
      </c>
      <c r="E7" s="37">
        <v>17</v>
      </c>
      <c r="F7" s="37">
        <v>1</v>
      </c>
      <c r="G7" s="37">
        <v>0</v>
      </c>
      <c r="H7" s="37" t="s">
        <v>107</v>
      </c>
      <c r="I7" s="37" t="s">
        <v>108</v>
      </c>
      <c r="J7" s="37" t="s">
        <v>109</v>
      </c>
      <c r="K7" s="37" t="s">
        <v>110</v>
      </c>
      <c r="L7" s="37" t="s">
        <v>111</v>
      </c>
      <c r="M7" s="37" t="s">
        <v>112</v>
      </c>
      <c r="N7" s="38" t="s">
        <v>113</v>
      </c>
      <c r="O7" s="38">
        <v>63.41</v>
      </c>
      <c r="P7" s="38">
        <v>74.56</v>
      </c>
      <c r="Q7" s="38">
        <v>71.84</v>
      </c>
      <c r="R7" s="38">
        <v>1944</v>
      </c>
      <c r="S7" s="38">
        <v>67084</v>
      </c>
      <c r="T7" s="38">
        <v>19.82</v>
      </c>
      <c r="U7" s="38">
        <v>3384.66</v>
      </c>
      <c r="V7" s="38">
        <v>49910</v>
      </c>
      <c r="W7" s="38">
        <v>6.05</v>
      </c>
      <c r="X7" s="38">
        <v>8249.59</v>
      </c>
      <c r="Y7" s="38" t="s">
        <v>113</v>
      </c>
      <c r="Z7" s="38" t="s">
        <v>113</v>
      </c>
      <c r="AA7" s="38" t="s">
        <v>113</v>
      </c>
      <c r="AB7" s="38" t="s">
        <v>113</v>
      </c>
      <c r="AC7" s="38">
        <v>103.69</v>
      </c>
      <c r="AD7" s="38" t="s">
        <v>113</v>
      </c>
      <c r="AE7" s="38" t="s">
        <v>113</v>
      </c>
      <c r="AF7" s="38" t="s">
        <v>113</v>
      </c>
      <c r="AG7" s="38" t="s">
        <v>113</v>
      </c>
      <c r="AH7" s="38">
        <v>103.88</v>
      </c>
      <c r="AI7" s="38">
        <v>108.8</v>
      </c>
      <c r="AJ7" s="38" t="s">
        <v>113</v>
      </c>
      <c r="AK7" s="38" t="s">
        <v>113</v>
      </c>
      <c r="AL7" s="38" t="s">
        <v>113</v>
      </c>
      <c r="AM7" s="38" t="s">
        <v>113</v>
      </c>
      <c r="AN7" s="38">
        <v>0</v>
      </c>
      <c r="AO7" s="38" t="s">
        <v>113</v>
      </c>
      <c r="AP7" s="38" t="s">
        <v>113</v>
      </c>
      <c r="AQ7" s="38" t="s">
        <v>113</v>
      </c>
      <c r="AR7" s="38" t="s">
        <v>113</v>
      </c>
      <c r="AS7" s="38">
        <v>0</v>
      </c>
      <c r="AT7" s="38">
        <v>4.2699999999999996</v>
      </c>
      <c r="AU7" s="38" t="s">
        <v>113</v>
      </c>
      <c r="AV7" s="38" t="s">
        <v>113</v>
      </c>
      <c r="AW7" s="38" t="s">
        <v>113</v>
      </c>
      <c r="AX7" s="38" t="s">
        <v>113</v>
      </c>
      <c r="AY7" s="38">
        <v>40.270000000000003</v>
      </c>
      <c r="AZ7" s="38" t="s">
        <v>113</v>
      </c>
      <c r="BA7" s="38" t="s">
        <v>113</v>
      </c>
      <c r="BB7" s="38" t="s">
        <v>113</v>
      </c>
      <c r="BC7" s="38" t="s">
        <v>113</v>
      </c>
      <c r="BD7" s="38">
        <v>30.13</v>
      </c>
      <c r="BE7" s="38">
        <v>66.41</v>
      </c>
      <c r="BF7" s="38" t="s">
        <v>113</v>
      </c>
      <c r="BG7" s="38" t="s">
        <v>113</v>
      </c>
      <c r="BH7" s="38" t="s">
        <v>113</v>
      </c>
      <c r="BI7" s="38" t="s">
        <v>113</v>
      </c>
      <c r="BJ7" s="38">
        <v>756.63</v>
      </c>
      <c r="BK7" s="38" t="s">
        <v>113</v>
      </c>
      <c r="BL7" s="38" t="s">
        <v>113</v>
      </c>
      <c r="BM7" s="38" t="s">
        <v>113</v>
      </c>
      <c r="BN7" s="38" t="s">
        <v>113</v>
      </c>
      <c r="BO7" s="38">
        <v>707.12</v>
      </c>
      <c r="BP7" s="38">
        <v>707.33</v>
      </c>
      <c r="BQ7" s="38" t="s">
        <v>113</v>
      </c>
      <c r="BR7" s="38" t="s">
        <v>113</v>
      </c>
      <c r="BS7" s="38" t="s">
        <v>113</v>
      </c>
      <c r="BT7" s="38" t="s">
        <v>113</v>
      </c>
      <c r="BU7" s="38">
        <v>73.67</v>
      </c>
      <c r="BV7" s="38" t="s">
        <v>113</v>
      </c>
      <c r="BW7" s="38" t="s">
        <v>113</v>
      </c>
      <c r="BX7" s="38" t="s">
        <v>113</v>
      </c>
      <c r="BY7" s="38" t="s">
        <v>113</v>
      </c>
      <c r="BZ7" s="38">
        <v>93.62</v>
      </c>
      <c r="CA7" s="38">
        <v>101.26</v>
      </c>
      <c r="CB7" s="38" t="s">
        <v>113</v>
      </c>
      <c r="CC7" s="38" t="s">
        <v>113</v>
      </c>
      <c r="CD7" s="38" t="s">
        <v>113</v>
      </c>
      <c r="CE7" s="38" t="s">
        <v>113</v>
      </c>
      <c r="CF7" s="38">
        <v>137.52000000000001</v>
      </c>
      <c r="CG7" s="38" t="s">
        <v>113</v>
      </c>
      <c r="CH7" s="38" t="s">
        <v>113</v>
      </c>
      <c r="CI7" s="38" t="s">
        <v>113</v>
      </c>
      <c r="CJ7" s="38" t="s">
        <v>113</v>
      </c>
      <c r="CK7" s="38">
        <v>136.47</v>
      </c>
      <c r="CL7" s="38">
        <v>136.38999999999999</v>
      </c>
      <c r="CM7" s="38" t="s">
        <v>113</v>
      </c>
      <c r="CN7" s="38" t="s">
        <v>113</v>
      </c>
      <c r="CO7" s="38" t="s">
        <v>113</v>
      </c>
      <c r="CP7" s="38" t="s">
        <v>113</v>
      </c>
      <c r="CQ7" s="38" t="s">
        <v>113</v>
      </c>
      <c r="CR7" s="38" t="s">
        <v>113</v>
      </c>
      <c r="CS7" s="38" t="s">
        <v>113</v>
      </c>
      <c r="CT7" s="38" t="s">
        <v>113</v>
      </c>
      <c r="CU7" s="38" t="s">
        <v>113</v>
      </c>
      <c r="CV7" s="38">
        <v>73.599999999999994</v>
      </c>
      <c r="CW7" s="38">
        <v>60.13</v>
      </c>
      <c r="CX7" s="38" t="s">
        <v>113</v>
      </c>
      <c r="CY7" s="38" t="s">
        <v>113</v>
      </c>
      <c r="CZ7" s="38" t="s">
        <v>113</v>
      </c>
      <c r="DA7" s="38" t="s">
        <v>113</v>
      </c>
      <c r="DB7" s="38">
        <v>98.44</v>
      </c>
      <c r="DC7" s="38" t="s">
        <v>113</v>
      </c>
      <c r="DD7" s="38" t="s">
        <v>113</v>
      </c>
      <c r="DE7" s="38" t="s">
        <v>113</v>
      </c>
      <c r="DF7" s="38" t="s">
        <v>113</v>
      </c>
      <c r="DG7" s="38">
        <v>96.4</v>
      </c>
      <c r="DH7" s="38">
        <v>95.06</v>
      </c>
      <c r="DI7" s="38" t="s">
        <v>113</v>
      </c>
      <c r="DJ7" s="38" t="s">
        <v>113</v>
      </c>
      <c r="DK7" s="38" t="s">
        <v>113</v>
      </c>
      <c r="DL7" s="38" t="s">
        <v>113</v>
      </c>
      <c r="DM7" s="38">
        <v>3.74</v>
      </c>
      <c r="DN7" s="38" t="s">
        <v>113</v>
      </c>
      <c r="DO7" s="38" t="s">
        <v>113</v>
      </c>
      <c r="DP7" s="38" t="s">
        <v>113</v>
      </c>
      <c r="DQ7" s="38" t="s">
        <v>113</v>
      </c>
      <c r="DR7" s="38">
        <v>7.78</v>
      </c>
      <c r="DS7" s="38">
        <v>38.130000000000003</v>
      </c>
      <c r="DT7" s="38" t="s">
        <v>113</v>
      </c>
      <c r="DU7" s="38" t="s">
        <v>113</v>
      </c>
      <c r="DV7" s="38" t="s">
        <v>113</v>
      </c>
      <c r="DW7" s="38" t="s">
        <v>113</v>
      </c>
      <c r="DX7" s="38">
        <v>0.7</v>
      </c>
      <c r="DY7" s="38" t="s">
        <v>113</v>
      </c>
      <c r="DZ7" s="38" t="s">
        <v>113</v>
      </c>
      <c r="EA7" s="38" t="s">
        <v>113</v>
      </c>
      <c r="EB7" s="38" t="s">
        <v>113</v>
      </c>
      <c r="EC7" s="38">
        <v>0.12</v>
      </c>
      <c r="ED7" s="38">
        <v>5.37</v>
      </c>
      <c r="EE7" s="38" t="s">
        <v>113</v>
      </c>
      <c r="EF7" s="38" t="s">
        <v>113</v>
      </c>
      <c r="EG7" s="38" t="s">
        <v>113</v>
      </c>
      <c r="EH7" s="38" t="s">
        <v>113</v>
      </c>
      <c r="EI7" s="38">
        <v>0.08</v>
      </c>
      <c r="EJ7" s="38" t="s">
        <v>113</v>
      </c>
      <c r="EK7" s="38" t="s">
        <v>113</v>
      </c>
      <c r="EL7" s="38" t="s">
        <v>113</v>
      </c>
      <c r="EM7" s="38" t="s">
        <v>113</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2019-01-18T05:01:05Z</cp:lastPrinted>
  <dcterms:created xsi:type="dcterms:W3CDTF">2018-12-03T08:48:09Z</dcterms:created>
  <dcterms:modified xsi:type="dcterms:W3CDTF">2019-01-24T00:10:18Z</dcterms:modified>
  <cp:category/>
</cp:coreProperties>
</file>