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d0oTnsVOtWebEkT3uSnvVwWKFpOhJTp7G54OhGo6wx9oelHXxfqNTJLawvP0Q4HQ22ChFn6gMyS9aMEx/9ryQg==" workbookSaltValue="l2VqvYktYm2Hd6Fz7lvju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 r="D10" i="5" l="1"/>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<sst xmlns="http://schemas.openxmlformats.org/spreadsheetml/2006/main" count="240" uniqueCount="126">
  <si>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</si>
  <si>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</si>
  <si>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</si>
  <si>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</si>
  <si>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</si>
  <si>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</si>
  <si>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</si>
  <si>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</si>
  <si>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</si>
  <si>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</si>
  <si>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</si>
  <si>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</si>
  <si>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</si>
  <si>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</si>
  <si>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</si>
  <si>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</si>
  <si>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</si>
  <si>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</si>
  <si>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</si>
  <si>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</si>
  <si>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</si>
  <si>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</si>
  <si>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</si>
  <si>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</si>
  <si>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</si>
  <si>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</si>
  <si>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</si>
  <si>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</si>
  <si>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</si>
  <si>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</si>
  <si>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</si>
  <si>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</si>
  <si>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</si>
  <si>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</si>
  <si>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</si>
  <si>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</si>
  <si>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</si>
  <si>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</si>
  <si>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</si>
  <si>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</si>
  <si>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</si>
  <si>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</si>
  <si>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</si>
  <si>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</si>
  <si>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</si>
  <si>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</si>
  <si>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</si>
  <si>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</si>
  <si>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</si>
  <si>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</si>
  <si>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</si>
  <si>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</si>
  <si>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</si>
  <si>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</si>
  <si>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</si>
  <si>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</si>
  <si>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</si>
  <si>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</si>
  <si>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</si>
  <si>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</si>
  <si>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</si>
  <si>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</si>
  <si>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</si>
  <si>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</si>
  <si>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</si>
  <si>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</si>
  <si>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</si>
  <si>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</si>
  <si>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</si>
  <si>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</si>
  <si>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</si>
  <si>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</si>
  <si>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</si>
  <si>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</si>
  <si>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</si>
  <si>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</si>
  <si>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</si>
  <si>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</si>
  <si>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</si>
  <si>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</si>
  <si>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</si>
  <si>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</si>
  <si>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</si>
  <si>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</si>
  <si>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</si>
  <si>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</si>
  <si>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</si>
  <si>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</si>
  <si>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</si>
  <si>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</si>
  <si>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</si>
  <si>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</si>
  <si>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</si>
  <si>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</si>
  <si>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</si>
  <si>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</si>
  <si>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</si>
  <si>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</si>
  <si>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</si>
  <si>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</si>
  <si>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</si>
  <si>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</si>
  <si>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</si>
  <si>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</si>
  <si>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</si>
  <si>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</si>
  <si>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</si>
  <si>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</si>
  <si>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</si>
  <si>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</si>
  <si>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蓮田市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</si>
  <si>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</si>
  <si>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</si>
  <si>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</si>
  <si>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</si>
  <si>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</si>
  <si>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</si>
  <si>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</si>
  <si>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</si>
  <si>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</si>
  <si>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</si>
  <si>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</si>
  <si>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</si>
  <si>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これからの当市の農業集落排水事業は、集落排水処理施設とマンホールポンプ場施設の修繕と計画的な更新を中心にした維持管理が重要となってきます。
　また、今後においてより独立した、そして安定的な事業運営を図っていくためにも、引き続き、経費のさらなる抑制や新たな増収への取り組みを行うなど、今後も創意工夫し、効率的、効果的な事業運営に努めていきたいと考えております。</t>
    <phoneticPr fontId="4"/>
  </si>
  <si>
    <t>　4つの処理施設のうち、上平野処理区や高虫処理区は供用開始から20年が経過しようとしております。現在、管渠については老朽化という状況には至っておりませんが、集落排水処理施設やマンホールポンプ等施設のうち、一部において耐用年数を超えた設備があります。利用者に安心・安全なサービスの提供を図っていくためにも、これらの耐用年数を超えた設備等につきましては、計画的に修繕と更新を行っていくことが必要な状況にあります。</t>
    <phoneticPr fontId="4"/>
  </si>
  <si>
    <r>
      <t>　当市の農業集落排水事業は、上平野処理区（平成9年供用開始）、高虫処理区（平成10年供用開始）、駒崎・井沼処理区（平成14年供用開始）、根金・貝塚処理区（平成20年供用開始）と、4つの処理区で構成されそれぞれ処理を行っております。
　この4つの排水処理施設の使用料収入は約4,795万円、使用料単価は144.7円/㎥となりました。汚水処</t>
    </r>
    <r>
      <rPr>
        <sz val="12"/>
        <rFont val="ＭＳ ゴシック"/>
        <family val="3"/>
        <charset val="128"/>
      </rPr>
      <t>理原価は201.2円/㎥となっているため、経費回収率は約71.9</t>
    </r>
    <r>
      <rPr>
        <sz val="12"/>
        <color theme="1"/>
        <rFont val="ＭＳ ゴシック"/>
        <family val="3"/>
        <charset val="128"/>
      </rPr>
      <t xml:space="preserve">％となり前年度よりやや改善がみられました。使用料収入の不足分は現在公費で補っている状況です。施設の更新等は今後増加する状況にあることから、今後も継続的な経営改善を行っていく必要があります。
①収益的収支比率の低下（他会計繰入金の減少による）
④企業債残高対事業規模比率の上昇（地方債償還金の減少による）
⑤経費回収率の改善（維持管理費の減少による）
⑥汚水処理原価の改善（維持管理費の減少による）
⑦施設利用率の低下（処理水量の減少による）
⑧水洗化率の改善（水洗便所設置済人口の増加による）
</t>
    </r>
    <rPh sb="204" eb="207">
      <t>ゼンネンド</t>
    </rPh>
    <rPh sb="211" eb="213">
      <t>カイゼン</t>
    </rPh>
    <rPh sb="231" eb="233">
      <t>ゲンザイ</t>
    </rPh>
    <rPh sb="246" eb="248">
      <t>シセツ</t>
    </rPh>
    <rPh sb="249" eb="251">
      <t>コウシン</t>
    </rPh>
    <rPh sb="251" eb="252">
      <t>ナド</t>
    </rPh>
    <rPh sb="253" eb="255">
      <t>コンゴ</t>
    </rPh>
    <rPh sb="255" eb="257">
      <t>ゾウカ</t>
    </rPh>
    <rPh sb="259" eb="261">
      <t>ジョウキョウ</t>
    </rPh>
    <rPh sb="269" eb="271">
      <t>コンゴ</t>
    </rPh>
    <rPh sb="272" eb="275">
      <t>ケイゾクテキ</t>
    </rPh>
    <rPh sb="276" eb="278">
      <t>ケイエイ</t>
    </rPh>
    <rPh sb="278" eb="280">
      <t>カイゼン</t>
    </rPh>
    <rPh sb="281" eb="282">
      <t>オコナ</t>
    </rPh>
    <rPh sb="286" eb="288">
      <t>ヒツヨウ</t>
    </rPh>
    <rPh sb="297" eb="300">
      <t>シュウエキテキ</t>
    </rPh>
    <rPh sb="300" eb="302">
      <t>シュウシ</t>
    </rPh>
    <rPh sb="302" eb="304">
      <t>ヒリツ</t>
    </rPh>
    <rPh sb="305" eb="307">
      <t>テイカ</t>
    </rPh>
    <rPh sb="323" eb="325">
      <t>キギョウ</t>
    </rPh>
    <rPh sb="325" eb="326">
      <t>サイ</t>
    </rPh>
    <rPh sb="326" eb="328">
      <t>ザンダカ</t>
    </rPh>
    <rPh sb="328" eb="329">
      <t>タイ</t>
    </rPh>
    <rPh sb="329" eb="331">
      <t>ジギョウ</t>
    </rPh>
    <rPh sb="331" eb="333">
      <t>キボ</t>
    </rPh>
    <rPh sb="333" eb="335">
      <t>ヒリツ</t>
    </rPh>
    <rPh sb="336" eb="338">
      <t>ジョウショウ</t>
    </rPh>
    <rPh sb="339" eb="342">
      <t>チホウサイ</t>
    </rPh>
    <rPh sb="342" eb="344">
      <t>ショウカン</t>
    </rPh>
    <rPh sb="344" eb="345">
      <t>キン</t>
    </rPh>
    <rPh sb="346" eb="348">
      <t>ゲンショウ</t>
    </rPh>
    <rPh sb="354" eb="356">
      <t>ケイヒ</t>
    </rPh>
    <rPh sb="356" eb="358">
      <t>カイシュウ</t>
    </rPh>
    <rPh sb="358" eb="359">
      <t>リツ</t>
    </rPh>
    <rPh sb="360" eb="362">
      <t>カイゼン</t>
    </rPh>
    <rPh sb="363" eb="365">
      <t>イジ</t>
    </rPh>
    <rPh sb="365" eb="368">
      <t>カンリヒ</t>
    </rPh>
    <rPh sb="369" eb="371">
      <t>ゲンショウ</t>
    </rPh>
    <rPh sb="377" eb="379">
      <t>オスイ</t>
    </rPh>
    <rPh sb="379" eb="381">
      <t>ショリ</t>
    </rPh>
    <rPh sb="381" eb="383">
      <t>ゲンカ</t>
    </rPh>
    <rPh sb="384" eb="386">
      <t>カイゼン</t>
    </rPh>
    <rPh sb="393" eb="395">
      <t>ゲンショウ</t>
    </rPh>
    <rPh sb="410" eb="412">
      <t>ショリ</t>
    </rPh>
    <rPh sb="412" eb="414">
      <t>スイリョウ</t>
    </rPh>
    <rPh sb="415" eb="417">
      <t>ゲンショウ</t>
    </rPh>
    <rPh sb="423" eb="426">
      <t>スイセンカ</t>
    </rPh>
    <rPh sb="426" eb="427">
      <t>リツ</t>
    </rPh>
    <rPh sb="428" eb="430">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</si>
</sst>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97C-434F-AC25-8A0913779714}"/>
            </c:ext>
          </c:extLst>
        </c:ser>
        <c:dLbls>
          <c:showLegendKey val="0"/>
          <c:showVal val="0"/>
          <c:showCatName val="0"/>
          <c:showSerName val="0"/>
          <c:showPercent val="0"/>
          <c:showBubbleSize val="0"/>
        </c:dLbls>
        <c:gapWidth val="150"/>
        <c:axId val="169922560"/>
        <c:axId val="16992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497C-434F-AC25-8A0913779714}"/>
            </c:ext>
          </c:extLst>
        </c:ser>
        <c:dLbls>
          <c:showLegendKey val="0"/>
          <c:showVal val="0"/>
          <c:showCatName val="0"/>
          <c:showSerName val="0"/>
          <c:showPercent val="0"/>
          <c:showBubbleSize val="0"/>
        </c:dLbls>
        <c:marker val="1"/>
        <c:smooth val="0"/>
        <c:axId val="169922560"/>
        <c:axId val="169924480"/>
      </c:lineChart>
      <c:dateAx>
        <c:axId val="169922560"/>
        <c:scaling>
          <c:orientation val="minMax"/>
        </c:scaling>
        <c:delete val="1"/>
        <c:axPos val="b"/>
        <c:numFmt formatCode="ge" sourceLinked="1"/>
        <c:majorTickMark val="none"/>
        <c:minorTickMark val="none"/>
        <c:tickLblPos val="none"/>
        <c:crossAx val="169924480"/>
        <c:crosses val="autoZero"/>
        <c:auto val="1"/>
        <c:lblOffset val="100"/>
        <c:baseTimeUnit val="years"/>
      </c:dateAx>
      <c:valAx>
        <c:axId val="16992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92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63.92</c:v>
                </c:pt>
                <c:pt idx="1">
                  <c:v>65.58</c:v>
                </c:pt>
                <c:pt idx="2">
                  <c:v>65.66</c:v>
                </c:pt>
                <c:pt idx="3">
                  <c:v>72.150000000000006</c:v>
                </c:pt>
                <c:pt idx="4">
                  <c:v>65.87</c:v>
                </c:pt>
              </c:numCache>
            </c:numRef>
          </c:val>
          <c:extLst xmlns:c16r2="http://schemas.microsoft.com/office/drawing/2015/06/chart">
            <c:ext xmlns:c16="http://schemas.microsoft.com/office/drawing/2014/chart" uri="{C3380CC4-5D6E-409C-BE32-E72D297353CC}">
              <c16:uniqueId val="{00000000-3BEB-4BEA-9CDB-7F3977EB71C9}"/>
            </c:ext>
          </c:extLst>
        </c:ser>
        <c:dLbls>
          <c:showLegendKey val="0"/>
          <c:showVal val="0"/>
          <c:showCatName val="0"/>
          <c:showSerName val="0"/>
          <c:showPercent val="0"/>
          <c:showBubbleSize val="0"/>
        </c:dLbls>
        <c:gapWidth val="150"/>
        <c:axId val="171167104"/>
        <c:axId val="17117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3BEB-4BEA-9CDB-7F3977EB71C9}"/>
            </c:ext>
          </c:extLst>
        </c:ser>
        <c:dLbls>
          <c:showLegendKey val="0"/>
          <c:showVal val="0"/>
          <c:showCatName val="0"/>
          <c:showSerName val="0"/>
          <c:showPercent val="0"/>
          <c:showBubbleSize val="0"/>
        </c:dLbls>
        <c:marker val="1"/>
        <c:smooth val="0"/>
        <c:axId val="171167104"/>
        <c:axId val="171177472"/>
      </c:lineChart>
      <c:dateAx>
        <c:axId val="171167104"/>
        <c:scaling>
          <c:orientation val="minMax"/>
        </c:scaling>
        <c:delete val="1"/>
        <c:axPos val="b"/>
        <c:numFmt formatCode="ge" sourceLinked="1"/>
        <c:majorTickMark val="none"/>
        <c:minorTickMark val="none"/>
        <c:tickLblPos val="none"/>
        <c:crossAx val="171177472"/>
        <c:crosses val="autoZero"/>
        <c:auto val="1"/>
        <c:lblOffset val="100"/>
        <c:baseTimeUnit val="years"/>
      </c:dateAx>
      <c:valAx>
        <c:axId val="17117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16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76.78</c:v>
                </c:pt>
                <c:pt idx="1">
                  <c:v>78.62</c:v>
                </c:pt>
                <c:pt idx="2">
                  <c:v>81.459999999999994</c:v>
                </c:pt>
                <c:pt idx="3">
                  <c:v>83.49</c:v>
                </c:pt>
                <c:pt idx="4">
                  <c:v>84.57</c:v>
                </c:pt>
              </c:numCache>
            </c:numRef>
          </c:val>
          <c:extLst xmlns:c16r2="http://schemas.microsoft.com/office/drawing/2015/06/chart">
            <c:ext xmlns:c16="http://schemas.microsoft.com/office/drawing/2014/chart" uri="{C3380CC4-5D6E-409C-BE32-E72D297353CC}">
              <c16:uniqueId val="{00000000-E672-498F-9CE8-E2B1B63C9E2F}"/>
            </c:ext>
          </c:extLst>
        </c:ser>
        <c:dLbls>
          <c:showLegendKey val="0"/>
          <c:showVal val="0"/>
          <c:showCatName val="0"/>
          <c:showSerName val="0"/>
          <c:showPercent val="0"/>
          <c:showBubbleSize val="0"/>
        </c:dLbls>
        <c:gapWidth val="150"/>
        <c:axId val="171216896"/>
        <c:axId val="17121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E672-498F-9CE8-E2B1B63C9E2F}"/>
            </c:ext>
          </c:extLst>
        </c:ser>
        <c:dLbls>
          <c:showLegendKey val="0"/>
          <c:showVal val="0"/>
          <c:showCatName val="0"/>
          <c:showSerName val="0"/>
          <c:showPercent val="0"/>
          <c:showBubbleSize val="0"/>
        </c:dLbls>
        <c:marker val="1"/>
        <c:smooth val="0"/>
        <c:axId val="171216896"/>
        <c:axId val="171218816"/>
      </c:lineChart>
      <c:dateAx>
        <c:axId val="171216896"/>
        <c:scaling>
          <c:orientation val="minMax"/>
        </c:scaling>
        <c:delete val="1"/>
        <c:axPos val="b"/>
        <c:numFmt formatCode="ge" sourceLinked="1"/>
        <c:majorTickMark val="none"/>
        <c:minorTickMark val="none"/>
        <c:tickLblPos val="none"/>
        <c:crossAx val="171218816"/>
        <c:crosses val="autoZero"/>
        <c:auto val="1"/>
        <c:lblOffset val="100"/>
        <c:baseTimeUnit val="years"/>
      </c:dateAx>
      <c:valAx>
        <c:axId val="17121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21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99.41</c:v>
                </c:pt>
                <c:pt idx="1">
                  <c:v>98.77</c:v>
                </c:pt>
                <c:pt idx="2">
                  <c:v>102.13</c:v>
                </c:pt>
                <c:pt idx="3">
                  <c:v>103.44</c:v>
                </c:pt>
                <c:pt idx="4">
                  <c:v>100.06</c:v>
                </c:pt>
              </c:numCache>
            </c:numRef>
          </c:val>
          <c:extLst xmlns:c16r2="http://schemas.microsoft.com/office/drawing/2015/06/chart">
            <c:ext xmlns:c16="http://schemas.microsoft.com/office/drawing/2014/chart" uri="{C3380CC4-5D6E-409C-BE32-E72D297353CC}">
              <c16:uniqueId val="{00000000-1C76-4386-B8A0-202E1E408020}"/>
            </c:ext>
          </c:extLst>
        </c:ser>
        <c:dLbls>
          <c:showLegendKey val="0"/>
          <c:showVal val="0"/>
          <c:showCatName val="0"/>
          <c:showSerName val="0"/>
          <c:showPercent val="0"/>
          <c:showBubbleSize val="0"/>
        </c:dLbls>
        <c:gapWidth val="150"/>
        <c:axId val="169853312"/>
        <c:axId val="169855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C76-4386-B8A0-202E1E408020}"/>
            </c:ext>
          </c:extLst>
        </c:ser>
        <c:dLbls>
          <c:showLegendKey val="0"/>
          <c:showVal val="0"/>
          <c:showCatName val="0"/>
          <c:showSerName val="0"/>
          <c:showPercent val="0"/>
          <c:showBubbleSize val="0"/>
        </c:dLbls>
        <c:marker val="1"/>
        <c:smooth val="0"/>
        <c:axId val="169853312"/>
        <c:axId val="169855232"/>
      </c:lineChart>
      <c:dateAx>
        <c:axId val="169853312"/>
        <c:scaling>
          <c:orientation val="minMax"/>
        </c:scaling>
        <c:delete val="1"/>
        <c:axPos val="b"/>
        <c:numFmt formatCode="ge" sourceLinked="1"/>
        <c:majorTickMark val="none"/>
        <c:minorTickMark val="none"/>
        <c:tickLblPos val="none"/>
        <c:crossAx val="169855232"/>
        <c:crosses val="autoZero"/>
        <c:auto val="1"/>
        <c:lblOffset val="100"/>
        <c:baseTimeUnit val="years"/>
      </c:dateAx>
      <c:valAx>
        <c:axId val="16985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85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DE8-44CC-8436-E4119008C556}"/>
            </c:ext>
          </c:extLst>
        </c:ser>
        <c:dLbls>
          <c:showLegendKey val="0"/>
          <c:showVal val="0"/>
          <c:showCatName val="0"/>
          <c:showSerName val="0"/>
          <c:showPercent val="0"/>
          <c:showBubbleSize val="0"/>
        </c:dLbls>
        <c:gapWidth val="150"/>
        <c:axId val="171074304"/>
        <c:axId val="17107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DE8-44CC-8436-E4119008C556}"/>
            </c:ext>
          </c:extLst>
        </c:ser>
        <c:dLbls>
          <c:showLegendKey val="0"/>
          <c:showVal val="0"/>
          <c:showCatName val="0"/>
          <c:showSerName val="0"/>
          <c:showPercent val="0"/>
          <c:showBubbleSize val="0"/>
        </c:dLbls>
        <c:marker val="1"/>
        <c:smooth val="0"/>
        <c:axId val="171074304"/>
        <c:axId val="171076224"/>
      </c:lineChart>
      <c:dateAx>
        <c:axId val="171074304"/>
        <c:scaling>
          <c:orientation val="minMax"/>
        </c:scaling>
        <c:delete val="1"/>
        <c:axPos val="b"/>
        <c:numFmt formatCode="ge" sourceLinked="1"/>
        <c:majorTickMark val="none"/>
        <c:minorTickMark val="none"/>
        <c:tickLblPos val="none"/>
        <c:crossAx val="171076224"/>
        <c:crosses val="autoZero"/>
        <c:auto val="1"/>
        <c:lblOffset val="100"/>
        <c:baseTimeUnit val="years"/>
      </c:dateAx>
      <c:valAx>
        <c:axId val="17107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07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AF0-45DD-BD1F-1D74D1445DD8}"/>
            </c:ext>
          </c:extLst>
        </c:ser>
        <c:dLbls>
          <c:showLegendKey val="0"/>
          <c:showVal val="0"/>
          <c:showCatName val="0"/>
          <c:showSerName val="0"/>
          <c:showPercent val="0"/>
          <c:showBubbleSize val="0"/>
        </c:dLbls>
        <c:gapWidth val="150"/>
        <c:axId val="170792064"/>
        <c:axId val="17079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AF0-45DD-BD1F-1D74D1445DD8}"/>
            </c:ext>
          </c:extLst>
        </c:ser>
        <c:dLbls>
          <c:showLegendKey val="0"/>
          <c:showVal val="0"/>
          <c:showCatName val="0"/>
          <c:showSerName val="0"/>
          <c:showPercent val="0"/>
          <c:showBubbleSize val="0"/>
        </c:dLbls>
        <c:marker val="1"/>
        <c:smooth val="0"/>
        <c:axId val="170792064"/>
        <c:axId val="170793984"/>
      </c:lineChart>
      <c:dateAx>
        <c:axId val="170792064"/>
        <c:scaling>
          <c:orientation val="minMax"/>
        </c:scaling>
        <c:delete val="1"/>
        <c:axPos val="b"/>
        <c:numFmt formatCode="ge" sourceLinked="1"/>
        <c:majorTickMark val="none"/>
        <c:minorTickMark val="none"/>
        <c:tickLblPos val="none"/>
        <c:crossAx val="170793984"/>
        <c:crosses val="autoZero"/>
        <c:auto val="1"/>
        <c:lblOffset val="100"/>
        <c:baseTimeUnit val="years"/>
      </c:dateAx>
      <c:valAx>
        <c:axId val="17079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79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F50-478A-AF05-89E1698BB15E}"/>
            </c:ext>
          </c:extLst>
        </c:ser>
        <c:dLbls>
          <c:showLegendKey val="0"/>
          <c:showVal val="0"/>
          <c:showCatName val="0"/>
          <c:showSerName val="0"/>
          <c:showPercent val="0"/>
          <c:showBubbleSize val="0"/>
        </c:dLbls>
        <c:gapWidth val="150"/>
        <c:axId val="170836736"/>
        <c:axId val="17083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50-478A-AF05-89E1698BB15E}"/>
            </c:ext>
          </c:extLst>
        </c:ser>
        <c:dLbls>
          <c:showLegendKey val="0"/>
          <c:showVal val="0"/>
          <c:showCatName val="0"/>
          <c:showSerName val="0"/>
          <c:showPercent val="0"/>
          <c:showBubbleSize val="0"/>
        </c:dLbls>
        <c:marker val="1"/>
        <c:smooth val="0"/>
        <c:axId val="170836736"/>
        <c:axId val="170838656"/>
      </c:lineChart>
      <c:dateAx>
        <c:axId val="170836736"/>
        <c:scaling>
          <c:orientation val="minMax"/>
        </c:scaling>
        <c:delete val="1"/>
        <c:axPos val="b"/>
        <c:numFmt formatCode="ge" sourceLinked="1"/>
        <c:majorTickMark val="none"/>
        <c:minorTickMark val="none"/>
        <c:tickLblPos val="none"/>
        <c:crossAx val="170838656"/>
        <c:crosses val="autoZero"/>
        <c:auto val="1"/>
        <c:lblOffset val="100"/>
        <c:baseTimeUnit val="years"/>
      </c:dateAx>
      <c:valAx>
        <c:axId val="17083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83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539-4F82-A802-F90991C79DCD}"/>
            </c:ext>
          </c:extLst>
        </c:ser>
        <c:dLbls>
          <c:showLegendKey val="0"/>
          <c:showVal val="0"/>
          <c:showCatName val="0"/>
          <c:showSerName val="0"/>
          <c:showPercent val="0"/>
          <c:showBubbleSize val="0"/>
        </c:dLbls>
        <c:gapWidth val="150"/>
        <c:axId val="170882176"/>
        <c:axId val="17088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539-4F82-A802-F90991C79DCD}"/>
            </c:ext>
          </c:extLst>
        </c:ser>
        <c:dLbls>
          <c:showLegendKey val="0"/>
          <c:showVal val="0"/>
          <c:showCatName val="0"/>
          <c:showSerName val="0"/>
          <c:showPercent val="0"/>
          <c:showBubbleSize val="0"/>
        </c:dLbls>
        <c:marker val="1"/>
        <c:smooth val="0"/>
        <c:axId val="170882176"/>
        <c:axId val="170884096"/>
      </c:lineChart>
      <c:dateAx>
        <c:axId val="170882176"/>
        <c:scaling>
          <c:orientation val="minMax"/>
        </c:scaling>
        <c:delete val="1"/>
        <c:axPos val="b"/>
        <c:numFmt formatCode="ge" sourceLinked="1"/>
        <c:majorTickMark val="none"/>
        <c:minorTickMark val="none"/>
        <c:tickLblPos val="none"/>
        <c:crossAx val="170884096"/>
        <c:crosses val="autoZero"/>
        <c:auto val="1"/>
        <c:lblOffset val="100"/>
        <c:baseTimeUnit val="years"/>
      </c:dateAx>
      <c:valAx>
        <c:axId val="17088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88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62.5</c:v>
                </c:pt>
                <c:pt idx="1">
                  <c:v>81.94</c:v>
                </c:pt>
                <c:pt idx="2">
                  <c:v>488.33</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769-4637-AEA6-8F79BC5D0934}"/>
            </c:ext>
          </c:extLst>
        </c:ser>
        <c:dLbls>
          <c:showLegendKey val="0"/>
          <c:showVal val="0"/>
          <c:showCatName val="0"/>
          <c:showSerName val="0"/>
          <c:showPercent val="0"/>
          <c:showBubbleSize val="0"/>
        </c:dLbls>
        <c:gapWidth val="150"/>
        <c:axId val="170905600"/>
        <c:axId val="17090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9769-4637-AEA6-8F79BC5D0934}"/>
            </c:ext>
          </c:extLst>
        </c:ser>
        <c:dLbls>
          <c:showLegendKey val="0"/>
          <c:showVal val="0"/>
          <c:showCatName val="0"/>
          <c:showSerName val="0"/>
          <c:showPercent val="0"/>
          <c:showBubbleSize val="0"/>
        </c:dLbls>
        <c:marker val="1"/>
        <c:smooth val="0"/>
        <c:axId val="170905600"/>
        <c:axId val="170907520"/>
      </c:lineChart>
      <c:dateAx>
        <c:axId val="170905600"/>
        <c:scaling>
          <c:orientation val="minMax"/>
        </c:scaling>
        <c:delete val="1"/>
        <c:axPos val="b"/>
        <c:numFmt formatCode="ge" sourceLinked="1"/>
        <c:majorTickMark val="none"/>
        <c:minorTickMark val="none"/>
        <c:tickLblPos val="none"/>
        <c:crossAx val="170907520"/>
        <c:crosses val="autoZero"/>
        <c:auto val="1"/>
        <c:lblOffset val="100"/>
        <c:baseTimeUnit val="years"/>
      </c:dateAx>
      <c:valAx>
        <c:axId val="17090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90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65.239999999999995</c:v>
                </c:pt>
                <c:pt idx="1">
                  <c:v>70.650000000000006</c:v>
                </c:pt>
                <c:pt idx="2">
                  <c:v>73.47</c:v>
                </c:pt>
                <c:pt idx="3">
                  <c:v>67.94</c:v>
                </c:pt>
                <c:pt idx="4">
                  <c:v>71.930000000000007</c:v>
                </c:pt>
              </c:numCache>
            </c:numRef>
          </c:val>
          <c:extLst xmlns:c16r2="http://schemas.microsoft.com/office/drawing/2015/06/chart">
            <c:ext xmlns:c16="http://schemas.microsoft.com/office/drawing/2014/chart" uri="{C3380CC4-5D6E-409C-BE32-E72D297353CC}">
              <c16:uniqueId val="{00000000-1EB9-48BF-8A6C-B24821046E16}"/>
            </c:ext>
          </c:extLst>
        </c:ser>
        <c:dLbls>
          <c:showLegendKey val="0"/>
          <c:showVal val="0"/>
          <c:showCatName val="0"/>
          <c:showSerName val="0"/>
          <c:showPercent val="0"/>
          <c:showBubbleSize val="0"/>
        </c:dLbls>
        <c:gapWidth val="150"/>
        <c:axId val="171020288"/>
        <c:axId val="17102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1EB9-48BF-8A6C-B24821046E16}"/>
            </c:ext>
          </c:extLst>
        </c:ser>
        <c:dLbls>
          <c:showLegendKey val="0"/>
          <c:showVal val="0"/>
          <c:showCatName val="0"/>
          <c:showSerName val="0"/>
          <c:showPercent val="0"/>
          <c:showBubbleSize val="0"/>
        </c:dLbls>
        <c:marker val="1"/>
        <c:smooth val="0"/>
        <c:axId val="171020288"/>
        <c:axId val="171022208"/>
      </c:lineChart>
      <c:dateAx>
        <c:axId val="171020288"/>
        <c:scaling>
          <c:orientation val="minMax"/>
        </c:scaling>
        <c:delete val="1"/>
        <c:axPos val="b"/>
        <c:numFmt formatCode="ge" sourceLinked="1"/>
        <c:majorTickMark val="none"/>
        <c:minorTickMark val="none"/>
        <c:tickLblPos val="none"/>
        <c:crossAx val="171022208"/>
        <c:crosses val="autoZero"/>
        <c:auto val="1"/>
        <c:lblOffset val="100"/>
        <c:baseTimeUnit val="years"/>
      </c:dateAx>
      <c:valAx>
        <c:axId val="17102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02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211.63</c:v>
                </c:pt>
                <c:pt idx="1">
                  <c:v>209.11</c:v>
                </c:pt>
                <c:pt idx="2">
                  <c:v>203.59</c:v>
                </c:pt>
                <c:pt idx="3">
                  <c:v>213.19</c:v>
                </c:pt>
                <c:pt idx="4">
                  <c:v>201.11</c:v>
                </c:pt>
              </c:numCache>
            </c:numRef>
          </c:val>
          <c:extLst xmlns:c16r2="http://schemas.microsoft.com/office/drawing/2015/06/chart">
            <c:ext xmlns:c16="http://schemas.microsoft.com/office/drawing/2014/chart" uri="{C3380CC4-5D6E-409C-BE32-E72D297353CC}">
              <c16:uniqueId val="{00000000-BCF5-40DB-86D0-9286450EC20E}"/>
            </c:ext>
          </c:extLst>
        </c:ser>
        <c:dLbls>
          <c:showLegendKey val="0"/>
          <c:showVal val="0"/>
          <c:showCatName val="0"/>
          <c:showSerName val="0"/>
          <c:showPercent val="0"/>
          <c:showBubbleSize val="0"/>
        </c:dLbls>
        <c:gapWidth val="150"/>
        <c:axId val="171039744"/>
        <c:axId val="17111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BCF5-40DB-86D0-9286450EC20E}"/>
            </c:ext>
          </c:extLst>
        </c:ser>
        <c:dLbls>
          <c:showLegendKey val="0"/>
          <c:showVal val="0"/>
          <c:showCatName val="0"/>
          <c:showSerName val="0"/>
          <c:showPercent val="0"/>
          <c:showBubbleSize val="0"/>
        </c:dLbls>
        <c:marker val="1"/>
        <c:smooth val="0"/>
        <c:axId val="171039744"/>
        <c:axId val="171114880"/>
      </c:lineChart>
      <c:dateAx>
        <c:axId val="171039744"/>
        <c:scaling>
          <c:orientation val="minMax"/>
        </c:scaling>
        <c:delete val="1"/>
        <c:axPos val="b"/>
        <c:numFmt formatCode="ge" sourceLinked="1"/>
        <c:majorTickMark val="none"/>
        <c:minorTickMark val="none"/>
        <c:tickLblPos val="none"/>
        <c:crossAx val="171114880"/>
        <c:crosses val="autoZero"/>
        <c:auto val="1"/>
        <c:lblOffset val="100"/>
        <c:baseTimeUnit val="years"/>
      </c:dateAx>
      <c:valAx>
        <c:axId val="17111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103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R2"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埼玉県　蓮田市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62227</v>
      </c>
      <c r="AM8" s="49"/>
      <c r="AN8" s="49"/>
      <c r="AO8" s="49"/>
      <c r="AP8" s="49"/>
      <c r="AQ8" s="49"/>
      <c r="AR8" s="49"/>
      <c r="AS8" s="49"/>
      <c r="AT8" s="44">
        <f>データ!T6</f>
        <v>27.28</v>
      </c>
      <c r="AU8" s="44"/>
      <c r="AV8" s="44"/>
      <c r="AW8" s="44"/>
      <c r="AX8" s="44"/>
      <c r="AY8" s="44"/>
      <c r="AZ8" s="44"/>
      <c r="BA8" s="44"/>
      <c r="BB8" s="44">
        <f>データ!U6</f>
        <v>2281.0500000000002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6.05</v>
      </c>
      <c r="Q10" s="44"/>
      <c r="R10" s="44"/>
      <c r="S10" s="44"/>
      <c r="T10" s="44"/>
      <c r="U10" s="44"/>
      <c r="V10" s="44"/>
      <c r="W10" s="44">
        <f>データ!Q6</f>
        <v>100</v>
      </c>
      <c r="X10" s="44"/>
      <c r="Y10" s="44"/>
      <c r="Z10" s="44"/>
      <c r="AA10" s="44"/>
      <c r="AB10" s="44"/>
      <c r="AC10" s="44"/>
      <c r="AD10" s="49">
        <f>データ!R6</f>
        <v>3780</v>
      </c>
      <c r="AE10" s="49"/>
      <c r="AF10" s="49"/>
      <c r="AG10" s="49"/>
      <c r="AH10" s="49"/>
      <c r="AI10" s="49"/>
      <c r="AJ10" s="49"/>
      <c r="AK10" s="2"/>
      <c r="AL10" s="49">
        <f>データ!V6</f>
        <v>3759</v>
      </c>
      <c r="AM10" s="49"/>
      <c r="AN10" s="49"/>
      <c r="AO10" s="49"/>
      <c r="AP10" s="49"/>
      <c r="AQ10" s="49"/>
      <c r="AR10" s="49"/>
      <c r="AS10" s="49"/>
      <c r="AT10" s="44">
        <f>データ!W6</f>
        <v>1.33</v>
      </c>
      <c r="AU10" s="44"/>
      <c r="AV10" s="44"/>
      <c r="AW10" s="44"/>
      <c r="AX10" s="44"/>
      <c r="AY10" s="44"/>
      <c r="AZ10" s="44"/>
      <c r="BA10" s="44"/>
      <c r="BB10" s="44">
        <f>データ!X6</f>
        <v>2826.32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125</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68" t="s">
        <v>27</v>
      </c>
      <c r="D34" s="68"/>
      <c r="E34" s="68"/>
      <c r="F34" s="68"/>
      <c r="G34" s="68"/>
      <c r="H34" s="68"/>
      <c r="I34" s="68"/>
      <c r="J34" s="68"/>
      <c r="K34" s="68"/>
      <c r="L34" s="68"/>
      <c r="M34" s="68"/>
      <c r="N34" s="68"/>
      <c r="O34" s="68"/>
      <c r="P34" s="68"/>
      <c r="Q34" s="19"/>
      <c r="R34" s="68" t="s">
        <v>28</v>
      </c>
      <c r="S34" s="68"/>
      <c r="T34" s="68"/>
      <c r="U34" s="68"/>
      <c r="V34" s="68"/>
      <c r="W34" s="68"/>
      <c r="X34" s="68"/>
      <c r="Y34" s="68"/>
      <c r="Z34" s="68"/>
      <c r="AA34" s="68"/>
      <c r="AB34" s="68"/>
      <c r="AC34" s="68"/>
      <c r="AD34" s="68"/>
      <c r="AE34" s="68"/>
      <c r="AF34" s="19"/>
      <c r="AG34" s="68" t="s">
        <v>29</v>
      </c>
      <c r="AH34" s="68"/>
      <c r="AI34" s="68"/>
      <c r="AJ34" s="68"/>
      <c r="AK34" s="68"/>
      <c r="AL34" s="68"/>
      <c r="AM34" s="68"/>
      <c r="AN34" s="68"/>
      <c r="AO34" s="68"/>
      <c r="AP34" s="68"/>
      <c r="AQ34" s="68"/>
      <c r="AR34" s="68"/>
      <c r="AS34" s="68"/>
      <c r="AT34" s="68"/>
      <c r="AU34" s="19"/>
      <c r="AV34" s="68" t="s">
        <v>30</v>
      </c>
      <c r="AW34" s="68"/>
      <c r="AX34" s="68"/>
      <c r="AY34" s="68"/>
      <c r="AZ34" s="68"/>
      <c r="BA34" s="68"/>
      <c r="BB34" s="68"/>
      <c r="BC34" s="68"/>
      <c r="BD34" s="68"/>
      <c r="BE34" s="68"/>
      <c r="BF34" s="68"/>
      <c r="BG34" s="68"/>
      <c r="BH34" s="68"/>
      <c r="BI34" s="68"/>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68"/>
      <c r="D35" s="68"/>
      <c r="E35" s="68"/>
      <c r="F35" s="68"/>
      <c r="G35" s="68"/>
      <c r="H35" s="68"/>
      <c r="I35" s="68"/>
      <c r="J35" s="68"/>
      <c r="K35" s="68"/>
      <c r="L35" s="68"/>
      <c r="M35" s="68"/>
      <c r="N35" s="68"/>
      <c r="O35" s="68"/>
      <c r="P35" s="68"/>
      <c r="Q35" s="19"/>
      <c r="R35" s="68"/>
      <c r="S35" s="68"/>
      <c r="T35" s="68"/>
      <c r="U35" s="68"/>
      <c r="V35" s="68"/>
      <c r="W35" s="68"/>
      <c r="X35" s="68"/>
      <c r="Y35" s="68"/>
      <c r="Z35" s="68"/>
      <c r="AA35" s="68"/>
      <c r="AB35" s="68"/>
      <c r="AC35" s="68"/>
      <c r="AD35" s="68"/>
      <c r="AE35" s="68"/>
      <c r="AF35" s="19"/>
      <c r="AG35" s="68"/>
      <c r="AH35" s="68"/>
      <c r="AI35" s="68"/>
      <c r="AJ35" s="68"/>
      <c r="AK35" s="68"/>
      <c r="AL35" s="68"/>
      <c r="AM35" s="68"/>
      <c r="AN35" s="68"/>
      <c r="AO35" s="68"/>
      <c r="AP35" s="68"/>
      <c r="AQ35" s="68"/>
      <c r="AR35" s="68"/>
      <c r="AS35" s="68"/>
      <c r="AT35" s="68"/>
      <c r="AU35" s="19"/>
      <c r="AV35" s="68"/>
      <c r="AW35" s="68"/>
      <c r="AX35" s="68"/>
      <c r="AY35" s="68"/>
      <c r="AZ35" s="68"/>
      <c r="BA35" s="68"/>
      <c r="BB35" s="68"/>
      <c r="BC35" s="68"/>
      <c r="BD35" s="68"/>
      <c r="BE35" s="68"/>
      <c r="BF35" s="68"/>
      <c r="BG35" s="68"/>
      <c r="BH35" s="68"/>
      <c r="BI35" s="68"/>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124</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68" t="s">
        <v>32</v>
      </c>
      <c r="D56" s="68"/>
      <c r="E56" s="68"/>
      <c r="F56" s="68"/>
      <c r="G56" s="68"/>
      <c r="H56" s="68"/>
      <c r="I56" s="68"/>
      <c r="J56" s="68"/>
      <c r="K56" s="68"/>
      <c r="L56" s="68"/>
      <c r="M56" s="68"/>
      <c r="N56" s="68"/>
      <c r="O56" s="68"/>
      <c r="P56" s="68"/>
      <c r="Q56" s="19"/>
      <c r="R56" s="68" t="s">
        <v>33</v>
      </c>
      <c r="S56" s="68"/>
      <c r="T56" s="68"/>
      <c r="U56" s="68"/>
      <c r="V56" s="68"/>
      <c r="W56" s="68"/>
      <c r="X56" s="68"/>
      <c r="Y56" s="68"/>
      <c r="Z56" s="68"/>
      <c r="AA56" s="68"/>
      <c r="AB56" s="68"/>
      <c r="AC56" s="68"/>
      <c r="AD56" s="68"/>
      <c r="AE56" s="68"/>
      <c r="AF56" s="19"/>
      <c r="AG56" s="68" t="s">
        <v>34</v>
      </c>
      <c r="AH56" s="68"/>
      <c r="AI56" s="68"/>
      <c r="AJ56" s="68"/>
      <c r="AK56" s="68"/>
      <c r="AL56" s="68"/>
      <c r="AM56" s="68"/>
      <c r="AN56" s="68"/>
      <c r="AO56" s="68"/>
      <c r="AP56" s="68"/>
      <c r="AQ56" s="68"/>
      <c r="AR56" s="68"/>
      <c r="AS56" s="68"/>
      <c r="AT56" s="68"/>
      <c r="AU56" s="19"/>
      <c r="AV56" s="68" t="s">
        <v>35</v>
      </c>
      <c r="AW56" s="68"/>
      <c r="AX56" s="68"/>
      <c r="AY56" s="68"/>
      <c r="AZ56" s="68"/>
      <c r="BA56" s="68"/>
      <c r="BB56" s="68"/>
      <c r="BC56" s="68"/>
      <c r="BD56" s="68"/>
      <c r="BE56" s="68"/>
      <c r="BF56" s="68"/>
      <c r="BG56" s="68"/>
      <c r="BH56" s="68"/>
      <c r="BI56" s="68"/>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68"/>
      <c r="D57" s="68"/>
      <c r="E57" s="68"/>
      <c r="F57" s="68"/>
      <c r="G57" s="68"/>
      <c r="H57" s="68"/>
      <c r="I57" s="68"/>
      <c r="J57" s="68"/>
      <c r="K57" s="68"/>
      <c r="L57" s="68"/>
      <c r="M57" s="68"/>
      <c r="N57" s="68"/>
      <c r="O57" s="68"/>
      <c r="P57" s="68"/>
      <c r="Q57" s="19"/>
      <c r="R57" s="68"/>
      <c r="S57" s="68"/>
      <c r="T57" s="68"/>
      <c r="U57" s="68"/>
      <c r="V57" s="68"/>
      <c r="W57" s="68"/>
      <c r="X57" s="68"/>
      <c r="Y57" s="68"/>
      <c r="Z57" s="68"/>
      <c r="AA57" s="68"/>
      <c r="AB57" s="68"/>
      <c r="AC57" s="68"/>
      <c r="AD57" s="68"/>
      <c r="AE57" s="68"/>
      <c r="AF57" s="19"/>
      <c r="AG57" s="68"/>
      <c r="AH57" s="68"/>
      <c r="AI57" s="68"/>
      <c r="AJ57" s="68"/>
      <c r="AK57" s="68"/>
      <c r="AL57" s="68"/>
      <c r="AM57" s="68"/>
      <c r="AN57" s="68"/>
      <c r="AO57" s="68"/>
      <c r="AP57" s="68"/>
      <c r="AQ57" s="68"/>
      <c r="AR57" s="68"/>
      <c r="AS57" s="68"/>
      <c r="AT57" s="68"/>
      <c r="AU57" s="19"/>
      <c r="AV57" s="68"/>
      <c r="AW57" s="68"/>
      <c r="AX57" s="68"/>
      <c r="AY57" s="68"/>
      <c r="AZ57" s="68"/>
      <c r="BA57" s="68"/>
      <c r="BB57" s="68"/>
      <c r="BC57" s="68"/>
      <c r="BD57" s="68"/>
      <c r="BE57" s="68"/>
      <c r="BF57" s="68"/>
      <c r="BG57" s="68"/>
      <c r="BH57" s="68"/>
      <c r="BI57" s="68"/>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7"/>
      <c r="BM60" s="78"/>
      <c r="BN60" s="78"/>
      <c r="BO60" s="78"/>
      <c r="BP60" s="78"/>
      <c r="BQ60" s="78"/>
      <c r="BR60" s="78"/>
      <c r="BS60" s="78"/>
      <c r="BT60" s="78"/>
      <c r="BU60" s="78"/>
      <c r="BV60" s="78"/>
      <c r="BW60" s="78"/>
      <c r="BX60" s="78"/>
      <c r="BY60" s="78"/>
      <c r="BZ60" s="79"/>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123</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68" t="s">
        <v>38</v>
      </c>
      <c r="D79" s="68"/>
      <c r="E79" s="68"/>
      <c r="F79" s="68"/>
      <c r="G79" s="68"/>
      <c r="H79" s="68"/>
      <c r="I79" s="68"/>
      <c r="J79" s="68"/>
      <c r="K79" s="68"/>
      <c r="L79" s="68"/>
      <c r="M79" s="68"/>
      <c r="N79" s="68"/>
      <c r="O79" s="68"/>
      <c r="P79" s="68"/>
      <c r="Q79" s="68"/>
      <c r="R79" s="68"/>
      <c r="S79" s="68"/>
      <c r="T79" s="68"/>
      <c r="U79" s="19"/>
      <c r="V79" s="19"/>
      <c r="W79" s="68" t="s">
        <v>39</v>
      </c>
      <c r="X79" s="68"/>
      <c r="Y79" s="68"/>
      <c r="Z79" s="68"/>
      <c r="AA79" s="68"/>
      <c r="AB79" s="68"/>
      <c r="AC79" s="68"/>
      <c r="AD79" s="68"/>
      <c r="AE79" s="68"/>
      <c r="AF79" s="68"/>
      <c r="AG79" s="68"/>
      <c r="AH79" s="68"/>
      <c r="AI79" s="68"/>
      <c r="AJ79" s="68"/>
      <c r="AK79" s="68"/>
      <c r="AL79" s="68"/>
      <c r="AM79" s="68"/>
      <c r="AN79" s="68"/>
      <c r="AO79" s="19"/>
      <c r="AP79" s="19"/>
      <c r="AQ79" s="68" t="s">
        <v>40</v>
      </c>
      <c r="AR79" s="68"/>
      <c r="AS79" s="68"/>
      <c r="AT79" s="68"/>
      <c r="AU79" s="68"/>
      <c r="AV79" s="68"/>
      <c r="AW79" s="68"/>
      <c r="AX79" s="68"/>
      <c r="AY79" s="68"/>
      <c r="AZ79" s="68"/>
      <c r="BA79" s="68"/>
      <c r="BB79" s="68"/>
      <c r="BC79" s="68"/>
      <c r="BD79" s="68"/>
      <c r="BE79" s="68"/>
      <c r="BF79" s="68"/>
      <c r="BG79" s="68"/>
      <c r="BH79" s="68"/>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68"/>
      <c r="D80" s="68"/>
      <c r="E80" s="68"/>
      <c r="F80" s="68"/>
      <c r="G80" s="68"/>
      <c r="H80" s="68"/>
      <c r="I80" s="68"/>
      <c r="J80" s="68"/>
      <c r="K80" s="68"/>
      <c r="L80" s="68"/>
      <c r="M80" s="68"/>
      <c r="N80" s="68"/>
      <c r="O80" s="68"/>
      <c r="P80" s="68"/>
      <c r="Q80" s="68"/>
      <c r="R80" s="68"/>
      <c r="S80" s="68"/>
      <c r="T80" s="68"/>
      <c r="U80" s="19"/>
      <c r="V80" s="19"/>
      <c r="W80" s="68"/>
      <c r="X80" s="68"/>
      <c r="Y80" s="68"/>
      <c r="Z80" s="68"/>
      <c r="AA80" s="68"/>
      <c r="AB80" s="68"/>
      <c r="AC80" s="68"/>
      <c r="AD80" s="68"/>
      <c r="AE80" s="68"/>
      <c r="AF80" s="68"/>
      <c r="AG80" s="68"/>
      <c r="AH80" s="68"/>
      <c r="AI80" s="68"/>
      <c r="AJ80" s="68"/>
      <c r="AK80" s="68"/>
      <c r="AL80" s="68"/>
      <c r="AM80" s="68"/>
      <c r="AN80" s="68"/>
      <c r="AO80" s="19"/>
      <c r="AP80" s="19"/>
      <c r="AQ80" s="68"/>
      <c r="AR80" s="68"/>
      <c r="AS80" s="68"/>
      <c r="AT80" s="68"/>
      <c r="AU80" s="68"/>
      <c r="AV80" s="68"/>
      <c r="AW80" s="68"/>
      <c r="AX80" s="68"/>
      <c r="AY80" s="68"/>
      <c r="AZ80" s="68"/>
      <c r="BA80" s="68"/>
      <c r="BB80" s="68"/>
      <c r="BC80" s="68"/>
      <c r="BD80" s="68"/>
      <c r="BE80" s="68"/>
      <c r="BF80" s="68"/>
      <c r="BG80" s="68"/>
      <c r="BH80" s="68"/>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4KvXzWf+yDE8zZfGkkR1JOuPtoA0oFdR6hek+7JwRkvl7OS9yxveYF9FfH0zkJAYnTx/wnCcCYNRAEuwPHCy1A==" saltValue="Al3lrnAqEt5irrEU7MnyY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0" t="s">
        <v>66</v>
      </c>
      <c r="I3" s="71"/>
      <c r="J3" s="71"/>
      <c r="K3" s="71"/>
      <c r="L3" s="71"/>
      <c r="M3" s="71"/>
      <c r="N3" s="71"/>
      <c r="O3" s="71"/>
      <c r="P3" s="71"/>
      <c r="Q3" s="71"/>
      <c r="R3" s="71"/>
      <c r="S3" s="71"/>
      <c r="T3" s="71"/>
      <c r="U3" s="71"/>
      <c r="V3" s="71"/>
      <c r="W3" s="71"/>
      <c r="X3" s="72"/>
      <c r="Y3" s="76" t="s">
        <v>67</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68</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7" t="s">
        <v>69</v>
      </c>
      <c r="B4" s="29"/>
      <c r="C4" s="29"/>
      <c r="D4" s="29"/>
      <c r="E4" s="29"/>
      <c r="F4" s="29"/>
      <c r="G4" s="29"/>
      <c r="H4" s="73"/>
      <c r="I4" s="74"/>
      <c r="J4" s="74"/>
      <c r="K4" s="74"/>
      <c r="L4" s="74"/>
      <c r="M4" s="74"/>
      <c r="N4" s="74"/>
      <c r="O4" s="74"/>
      <c r="P4" s="74"/>
      <c r="Q4" s="74"/>
      <c r="R4" s="74"/>
      <c r="S4" s="74"/>
      <c r="T4" s="74"/>
      <c r="U4" s="74"/>
      <c r="V4" s="74"/>
      <c r="W4" s="74"/>
      <c r="X4" s="75"/>
      <c r="Y4" s="69" t="s">
        <v>70</v>
      </c>
      <c r="Z4" s="69"/>
      <c r="AA4" s="69"/>
      <c r="AB4" s="69"/>
      <c r="AC4" s="69"/>
      <c r="AD4" s="69"/>
      <c r="AE4" s="69"/>
      <c r="AF4" s="69"/>
      <c r="AG4" s="69"/>
      <c r="AH4" s="69"/>
      <c r="AI4" s="69"/>
      <c r="AJ4" s="69" t="s">
        <v>71</v>
      </c>
      <c r="AK4" s="69"/>
      <c r="AL4" s="69"/>
      <c r="AM4" s="69"/>
      <c r="AN4" s="69"/>
      <c r="AO4" s="69"/>
      <c r="AP4" s="69"/>
      <c r="AQ4" s="69"/>
      <c r="AR4" s="69"/>
      <c r="AS4" s="69"/>
      <c r="AT4" s="69"/>
      <c r="AU4" s="69" t="s">
        <v>72</v>
      </c>
      <c r="AV4" s="69"/>
      <c r="AW4" s="69"/>
      <c r="AX4" s="69"/>
      <c r="AY4" s="69"/>
      <c r="AZ4" s="69"/>
      <c r="BA4" s="69"/>
      <c r="BB4" s="69"/>
      <c r="BC4" s="69"/>
      <c r="BD4" s="69"/>
      <c r="BE4" s="69"/>
      <c r="BF4" s="69" t="s">
        <v>73</v>
      </c>
      <c r="BG4" s="69"/>
      <c r="BH4" s="69"/>
      <c r="BI4" s="69"/>
      <c r="BJ4" s="69"/>
      <c r="BK4" s="69"/>
      <c r="BL4" s="69"/>
      <c r="BM4" s="69"/>
      <c r="BN4" s="69"/>
      <c r="BO4" s="69"/>
      <c r="BP4" s="69"/>
      <c r="BQ4" s="69" t="s">
        <v>74</v>
      </c>
      <c r="BR4" s="69"/>
      <c r="BS4" s="69"/>
      <c r="BT4" s="69"/>
      <c r="BU4" s="69"/>
      <c r="BV4" s="69"/>
      <c r="BW4" s="69"/>
      <c r="BX4" s="69"/>
      <c r="BY4" s="69"/>
      <c r="BZ4" s="69"/>
      <c r="CA4" s="69"/>
      <c r="CB4" s="69" t="s">
        <v>75</v>
      </c>
      <c r="CC4" s="69"/>
      <c r="CD4" s="69"/>
      <c r="CE4" s="69"/>
      <c r="CF4" s="69"/>
      <c r="CG4" s="69"/>
      <c r="CH4" s="69"/>
      <c r="CI4" s="69"/>
      <c r="CJ4" s="69"/>
      <c r="CK4" s="69"/>
      <c r="CL4" s="69"/>
      <c r="CM4" s="69" t="s">
        <v>76</v>
      </c>
      <c r="CN4" s="69"/>
      <c r="CO4" s="69"/>
      <c r="CP4" s="69"/>
      <c r="CQ4" s="69"/>
      <c r="CR4" s="69"/>
      <c r="CS4" s="69"/>
      <c r="CT4" s="69"/>
      <c r="CU4" s="69"/>
      <c r="CV4" s="69"/>
      <c r="CW4" s="69"/>
      <c r="CX4" s="69" t="s">
        <v>77</v>
      </c>
      <c r="CY4" s="69"/>
      <c r="CZ4" s="69"/>
      <c r="DA4" s="69"/>
      <c r="DB4" s="69"/>
      <c r="DC4" s="69"/>
      <c r="DD4" s="69"/>
      <c r="DE4" s="69"/>
      <c r="DF4" s="69"/>
      <c r="DG4" s="69"/>
      <c r="DH4" s="69"/>
      <c r="DI4" s="69" t="s">
        <v>78</v>
      </c>
      <c r="DJ4" s="69"/>
      <c r="DK4" s="69"/>
      <c r="DL4" s="69"/>
      <c r="DM4" s="69"/>
      <c r="DN4" s="69"/>
      <c r="DO4" s="69"/>
      <c r="DP4" s="69"/>
      <c r="DQ4" s="69"/>
      <c r="DR4" s="69"/>
      <c r="DS4" s="69"/>
      <c r="DT4" s="69" t="s">
        <v>79</v>
      </c>
      <c r="DU4" s="69"/>
      <c r="DV4" s="69"/>
      <c r="DW4" s="69"/>
      <c r="DX4" s="69"/>
      <c r="DY4" s="69"/>
      <c r="DZ4" s="69"/>
      <c r="EA4" s="69"/>
      <c r="EB4" s="69"/>
      <c r="EC4" s="69"/>
      <c r="ED4" s="69"/>
      <c r="EE4" s="69" t="s">
        <v>80</v>
      </c>
      <c r="EF4" s="69"/>
      <c r="EG4" s="69"/>
      <c r="EH4" s="69"/>
      <c r="EI4" s="69"/>
      <c r="EJ4" s="69"/>
      <c r="EK4" s="69"/>
      <c r="EL4" s="69"/>
      <c r="EM4" s="69"/>
      <c r="EN4" s="69"/>
      <c r="EO4" s="69"/>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112381</v>
      </c>
      <c r="D6" s="32">
        <f t="shared" si="3"/>
        <v>47</v>
      </c>
      <c r="E6" s="32">
        <f t="shared" si="3"/>
        <v>17</v>
      </c>
      <c r="F6" s="32">
        <f t="shared" si="3"/>
        <v>5</v>
      </c>
      <c r="G6" s="32">
        <f t="shared" si="3"/>
        <v>0</v>
      </c>
      <c r="H6" s="32" t="str">
        <f t="shared" si="3"/>
        <v>埼玉県　蓮田市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6.05</v>
      </c>
      <c r="Q6" s="33">
        <f t="shared" si="3"/>
        <v>100</v>
      </c>
      <c r="R6" s="33">
        <f t="shared" si="3"/>
        <v>3780</v>
      </c>
      <c r="S6" s="33">
        <f t="shared" si="3"/>
        <v>62227</v>
      </c>
      <c r="T6" s="33">
        <f t="shared" si="3"/>
        <v>27.28</v>
      </c>
      <c r="U6" s="33">
        <f t="shared" si="3"/>
        <v>2281.0500000000002</v>
      </c>
      <c r="V6" s="33">
        <f t="shared" si="3"/>
        <v>3759</v>
      </c>
      <c r="W6" s="33">
        <f t="shared" si="3"/>
        <v>1.33</v>
      </c>
      <c r="X6" s="33">
        <f t="shared" si="3"/>
        <v>2826.32</v>
      </c>
      <c r="Y6" s="34">
        <f>IF(Y7="",NA(),Y7)</f>
        <v>99.41</v>
      </c>
      <c r="Z6" s="34">
        <f t="shared" ref="Z6:AH6" si="4">IF(Z7="",NA(),Z7)</f>
        <v>98.77</v>
      </c>
      <c r="AA6" s="34">
        <f t="shared" si="4"/>
        <v>102.13</v>
      </c>
      <c r="AB6" s="34">
        <f t="shared" si="4"/>
        <v>103.44</v>
      </c>
      <c r="AC6" s="34">
        <f t="shared" si="4"/>
        <v>100.06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62.5</v>
      </c>
      <c r="BG6" s="34">
        <f t="shared" ref="BG6:BO6" si="7">IF(BG7="",NA(),BG7)</f>
        <v>81.94</v>
      </c>
      <c r="BH6" s="34">
        <f t="shared" si="7"/>
        <v>488.33</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65.239999999999995</v>
      </c>
      <c r="BR6" s="34">
        <f t="shared" ref="BR6:BZ6" si="8">IF(BR7="",NA(),BR7)</f>
        <v>70.650000000000006</v>
      </c>
      <c r="BS6" s="34">
        <f t="shared" si="8"/>
        <v>73.47</v>
      </c>
      <c r="BT6" s="34">
        <f t="shared" si="8"/>
        <v>67.94</v>
      </c>
      <c r="BU6" s="34">
        <f t="shared" si="8"/>
        <v>71.930000000000007</v>
      </c>
      <c r="BV6" s="34">
        <f t="shared" si="8"/>
        <v>50.9</v>
      </c>
      <c r="BW6" s="34">
        <f t="shared" si="8"/>
        <v>50.82</v>
      </c>
      <c r="BX6" s="34">
        <f t="shared" si="8"/>
        <v>52.19</v>
      </c>
      <c r="BY6" s="34">
        <f t="shared" si="8"/>
        <v>55.32</v>
      </c>
      <c r="BZ6" s="34">
        <f t="shared" si="8"/>
        <v>59.8</v>
      </c>
      <c r="CA6" s="33" t="str">
        <f>IF(CA7="","",IF(CA7="-","【-】","【"&amp;SUBSTITUTE(TEXT(CA7,"#,##0.00"),"-","△")&amp;"】"))</f>
        <v>【60.64】</v>
      </c>
      <c r="CB6" s="34">
        <f>IF(CB7="",NA(),CB7)</f>
        <v>211.63</v>
      </c>
      <c r="CC6" s="34">
        <f t="shared" ref="CC6:CK6" si="9">IF(CC7="",NA(),CC7)</f>
        <v>209.11</v>
      </c>
      <c r="CD6" s="34">
        <f t="shared" si="9"/>
        <v>203.59</v>
      </c>
      <c r="CE6" s="34">
        <f t="shared" si="9"/>
        <v>213.19</v>
      </c>
      <c r="CF6" s="34">
        <f t="shared" si="9"/>
        <v>201.11</v>
      </c>
      <c r="CG6" s="34">
        <f t="shared" si="9"/>
        <v>293.27</v>
      </c>
      <c r="CH6" s="34">
        <f t="shared" si="9"/>
        <v>300.52</v>
      </c>
      <c r="CI6" s="34">
        <f t="shared" si="9"/>
        <v>296.14</v>
      </c>
      <c r="CJ6" s="34">
        <f t="shared" si="9"/>
        <v>283.17</v>
      </c>
      <c r="CK6" s="34">
        <f t="shared" si="9"/>
        <v>263.76</v>
      </c>
      <c r="CL6" s="33" t="str">
        <f>IF(CL7="","",IF(CL7="-","【-】","【"&amp;SUBSTITUTE(TEXT(CL7,"#,##0.00"),"-","△")&amp;"】"))</f>
        <v>【255.52】</v>
      </c>
      <c r="CM6" s="34">
        <f>IF(CM7="",NA(),CM7)</f>
        <v>63.92</v>
      </c>
      <c r="CN6" s="34">
        <f t="shared" ref="CN6:CV6" si="10">IF(CN7="",NA(),CN7)</f>
        <v>65.58</v>
      </c>
      <c r="CO6" s="34">
        <f t="shared" si="10"/>
        <v>65.66</v>
      </c>
      <c r="CP6" s="34">
        <f t="shared" si="10"/>
        <v>72.150000000000006</v>
      </c>
      <c r="CQ6" s="34">
        <f t="shared" si="10"/>
        <v>65.87</v>
      </c>
      <c r="CR6" s="34">
        <f t="shared" si="10"/>
        <v>53.78</v>
      </c>
      <c r="CS6" s="34">
        <f t="shared" si="10"/>
        <v>53.24</v>
      </c>
      <c r="CT6" s="34">
        <f t="shared" si="10"/>
        <v>52.31</v>
      </c>
      <c r="CU6" s="34">
        <f t="shared" si="10"/>
        <v>60.65</v>
      </c>
      <c r="CV6" s="34">
        <f t="shared" si="10"/>
        <v>51.75</v>
      </c>
      <c r="CW6" s="33" t="str">
        <f>IF(CW7="","",IF(CW7="-","【-】","【"&amp;SUBSTITUTE(TEXT(CW7,"#,##0.00"),"-","△")&amp;"】"))</f>
        <v>【52.49】</v>
      </c>
      <c r="CX6" s="34">
        <f>IF(CX7="",NA(),CX7)</f>
        <v>76.78</v>
      </c>
      <c r="CY6" s="34">
        <f t="shared" ref="CY6:DG6" si="11">IF(CY7="",NA(),CY7)</f>
        <v>78.62</v>
      </c>
      <c r="CZ6" s="34">
        <f t="shared" si="11"/>
        <v>81.459999999999994</v>
      </c>
      <c r="DA6" s="34">
        <f t="shared" si="11"/>
        <v>83.49</v>
      </c>
      <c r="DB6" s="34">
        <f t="shared" si="11"/>
        <v>84.57</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112381</v>
      </c>
      <c r="D7" s="36">
        <v>47</v>
      </c>
      <c r="E7" s="36">
        <v>17</v>
      </c>
      <c r="F7" s="36">
        <v>5</v>
      </c>
      <c r="G7" s="36">
        <v>0</v>
      </c>
      <c r="H7" s="36" t="s">
        <v>110</v>
      </c>
      <c r="I7" s="36" t="s">
        <v>111</v>
      </c>
      <c r="J7" s="36" t="s">
        <v>112</v>
      </c>
      <c r="K7" s="36" t="s">
        <v>113</v>
      </c>
      <c r="L7" s="36" t="s">
        <v>114</v>
      </c>
      <c r="M7" s="36" t="s">
        <v>115</v>
      </c>
      <c r="N7" s="37" t="s">
        <v>116</v>
      </c>
      <c r="O7" s="37" t="s">
        <v>117</v>
      </c>
      <c r="P7" s="37">
        <v>6.05</v>
      </c>
      <c r="Q7" s="37">
        <v>100</v>
      </c>
      <c r="R7" s="37">
        <v>3780</v>
      </c>
      <c r="S7" s="37">
        <v>62227</v>
      </c>
      <c r="T7" s="37">
        <v>27.28</v>
      </c>
      <c r="U7" s="37">
        <v>2281.0500000000002</v>
      </c>
      <c r="V7" s="37">
        <v>3759</v>
      </c>
      <c r="W7" s="37">
        <v>1.33</v>
      </c>
      <c r="X7" s="37">
        <v>2826.32</v>
      </c>
      <c r="Y7" s="37">
        <v>99.41</v>
      </c>
      <c r="Z7" s="37">
        <v>98.77</v>
      </c>
      <c r="AA7" s="37">
        <v>102.13</v>
      </c>
      <c r="AB7" s="37">
        <v>103.44</v>
      </c>
      <c r="AC7" s="37">
        <v>100.06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62.5</v>
      </c>
      <c r="BG7" s="37">
        <v>81.94</v>
      </c>
      <c r="BH7" s="37">
        <v>488.33</v>
      </c>
      <c r="BI7" s="37">
        <v>0</v>
      </c>
      <c r="BJ7" s="37">
        <v>0</v>
      </c>
      <c r="BK7" s="37">
        <v>1126.77</v>
      </c>
      <c r="BL7" s="37">
        <v>1044.8</v>
      </c>
      <c r="BM7" s="37">
        <v>1081.8</v>
      </c>
      <c r="BN7" s="37">
        <v>974.93</v>
      </c>
      <c r="BO7" s="37">
        <v>855.8</v>
      </c>
      <c r="BP7" s="37">
        <v>814.89</v>
      </c>
      <c r="BQ7" s="37">
        <v>65.239999999999995</v>
      </c>
      <c r="BR7" s="37">
        <v>70.650000000000006</v>
      </c>
      <c r="BS7" s="37">
        <v>73.47</v>
      </c>
      <c r="BT7" s="37">
        <v>67.94</v>
      </c>
      <c r="BU7" s="37">
        <v>71.930000000000007</v>
      </c>
      <c r="BV7" s="37">
        <v>50.9</v>
      </c>
      <c r="BW7" s="37">
        <v>50.82</v>
      </c>
      <c r="BX7" s="37">
        <v>52.19</v>
      </c>
      <c r="BY7" s="37">
        <v>55.32</v>
      </c>
      <c r="BZ7" s="37">
        <v>59.8</v>
      </c>
      <c r="CA7" s="37">
        <v>60.64</v>
      </c>
      <c r="CB7" s="37">
        <v>211.63</v>
      </c>
      <c r="CC7" s="37">
        <v>209.11</v>
      </c>
      <c r="CD7" s="37">
        <v>203.59</v>
      </c>
      <c r="CE7" s="37">
        <v>213.19</v>
      </c>
      <c r="CF7" s="37">
        <v>201.11</v>
      </c>
      <c r="CG7" s="37">
        <v>293.27</v>
      </c>
      <c r="CH7" s="37">
        <v>300.52</v>
      </c>
      <c r="CI7" s="37">
        <v>296.14</v>
      </c>
      <c r="CJ7" s="37">
        <v>283.17</v>
      </c>
      <c r="CK7" s="37">
        <v>263.76</v>
      </c>
      <c r="CL7" s="37">
        <v>255.52</v>
      </c>
      <c r="CM7" s="37">
        <v>63.92</v>
      </c>
      <c r="CN7" s="37">
        <v>65.58</v>
      </c>
      <c r="CO7" s="37">
        <v>65.66</v>
      </c>
      <c r="CP7" s="37">
        <v>72.150000000000006</v>
      </c>
      <c r="CQ7" s="37">
        <v>65.87</v>
      </c>
      <c r="CR7" s="37">
        <v>53.78</v>
      </c>
      <c r="CS7" s="37">
        <v>53.24</v>
      </c>
      <c r="CT7" s="37">
        <v>52.31</v>
      </c>
      <c r="CU7" s="37">
        <v>60.65</v>
      </c>
      <c r="CV7" s="37">
        <v>51.75</v>
      </c>
      <c r="CW7" s="37">
        <v>52.49</v>
      </c>
      <c r="CX7" s="37">
        <v>76.78</v>
      </c>
      <c r="CY7" s="37">
        <v>78.62</v>
      </c>
      <c r="CZ7" s="37">
        <v>81.459999999999994</v>
      </c>
      <c r="DA7" s="37">
        <v>83.49</v>
      </c>
      <c r="DB7" s="37">
        <v>84.57</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蓮田市</cp:lastModifiedBy>
  <dcterms:created xsi:type="dcterms:W3CDTF">2018-12-03T09:22:42Z</dcterms:created>
  <dcterms:modified xsi:type="dcterms:W3CDTF">2019-02-07T07:03:29Z</dcterms:modified>
  <cp:category/>
</cp:coreProperties>
</file>