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11業務担当\調査回答\H30\31.1.16公営企業に係る経営比較分析表（平成29年度決算）の分析等について\回答\"/>
    </mc:Choice>
  </mc:AlternateContent>
  <workbookProtection workbookAlgorithmName="SHA-512" workbookHashValue="BFvWQY7ZDFkFk6cbAmTeNV4p2ynTTBSza1vtYaLyH1ukQpE29af6VkenGcJvcRdMU0vFXNgR5AFWoi/0lgCv8w==" workbookSaltValue="hfmfiQvBF7Wu+z/p3SaUG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<sst xmlns="http://schemas.openxmlformats.org/spreadsheetml/2006/main" count="235" uniqueCount="123">
  <si>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</si>
  <si>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</si>
  <si>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</si>
  <si>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</si>
  <si>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</si>
  <si>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</si>
  <si>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</si>
  <si>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</si>
  <si>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</si>
  <si>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</si>
  <si>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</si>
  <si>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</si>
  <si>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</si>
  <si>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</si>
  <si>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</si>
  <si>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</si>
  <si>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</si>
  <si>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</si>
  <si>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</si>
  <si>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</si>
  <si>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</si>
  <si>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</si>
  <si>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</si>
  <si>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</si>
  <si>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</si>
  <si>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</si>
  <si>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</si>
  <si>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</si>
  <si>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</si>
  <si>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</si>
  <si>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</si>
  <si>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</si>
  <si>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</si>
  <si>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</si>
  <si>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</si>
  <si>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</si>
  <si>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</si>
  <si>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</si>
  <si>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</si>
  <si>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</si>
  <si>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</si>
  <si>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</si>
  <si>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</si>
  <si>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</si>
  <si>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</si>
  <si>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</si>
  <si>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</si>
  <si>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</si>
  <si>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</si>
  <si>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</si>
  <si>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</si>
  <si>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</si>
  <si>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</si>
  <si>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</si>
  <si>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</si>
  <si>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</si>
  <si>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</si>
  <si>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</si>
  <si>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</si>
  <si>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</si>
  <si>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</si>
  <si>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</si>
  <si>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</si>
  <si>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</si>
  <si>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</si>
  <si>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</si>
  <si>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</si>
  <si>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</si>
  <si>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</si>
  <si>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</si>
  <si>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</si>
  <si>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</si>
  <si>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</si>
  <si>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</si>
  <si>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</si>
  <si>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</si>
  <si>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</si>
  <si>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</si>
  <si>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</si>
  <si>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</si>
  <si>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</si>
  <si>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</si>
  <si>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</si>
  <si>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</si>
  <si>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</si>
  <si>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</si>
  <si>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</si>
  <si>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</si>
  <si>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</si>
  <si>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</si>
  <si>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</si>
  <si>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</si>
  <si>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</si>
  <si>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</si>
  <si>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</si>
  <si>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</si>
  <si>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</si>
  <si>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</si>
  <si>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</si>
  <si>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</si>
  <si>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</si>
  <si>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</si>
  <si>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</si>
  <si>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</si>
  <si>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</si>
  <si>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</si>
  <si>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</si>
  <si>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</si>
  <si>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日高市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</si>
  <si>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</si>
  <si>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</si>
  <si>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</si>
  <si>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</si>
  <si>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</si>
  <si>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</si>
  <si>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</si>
  <si>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</si>
  <si>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</si>
  <si>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</si>
  <si>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</si>
  <si>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①収支は黒字が続いているが、一般会計からの繰入金により収支不足を補填している状況です。
②累積欠損金は発生していないが、一般会計繰入金により収支不足を補填している状況です。
③当該値は100％をこえているため安定しているといえますが、一般会計からの繰入金に依存している状況です。
④平均値を上回っており負担が重いといえます。これは、処理区域内人口密度が低い地域において施設整備を行ったためです。当事業地内は施設の整備が完了しているため、現時点では新規投資がないことから比率が少しずつ低くなっています。しかし、今後老朽化施設の更新時期が到来すると新規投資が生じることになるため、水洗化率の向上に努め、使用料収入を確保したいと考えます。
⑤水洗化率の向上に努め使用料収入を確保し、かつ、維持管理費の節減に努めていきたいと考えます。。
⑥当該値が平均値と比較して高くなっている理由は④と同様です。今後維持管理費の縮減に努めていきたいと考えます。
⑦当該値は、平均値を上回っていることから効率的に施設が利用されているといえます。
⑧当該値は高い水準にありますが、100パーセントを目指し、引き続き普及促進に努めていきたいと考えます。</t>
    <rPh sb="1" eb="3">
      <t>シュウシ</t>
    </rPh>
    <rPh sb="4" eb="6">
      <t>クロジ</t>
    </rPh>
    <rPh sb="7" eb="8">
      <t>ツヅ</t>
    </rPh>
    <rPh sb="14" eb="16">
      <t>イッパン</t>
    </rPh>
    <rPh sb="16" eb="18">
      <t>カイケイ</t>
    </rPh>
    <rPh sb="21" eb="23">
      <t>クリイレ</t>
    </rPh>
    <rPh sb="23" eb="24">
      <t>キン</t>
    </rPh>
    <rPh sb="27" eb="29">
      <t>シュウシ</t>
    </rPh>
    <rPh sb="29" eb="31">
      <t>フソク</t>
    </rPh>
    <rPh sb="32" eb="34">
      <t>ホテン</t>
    </rPh>
    <rPh sb="38" eb="40">
      <t>ジョウキョウ</t>
    </rPh>
    <rPh sb="45" eb="47">
      <t>ルイセキ</t>
    </rPh>
    <rPh sb="47" eb="50">
      <t>ケッソンキン</t>
    </rPh>
    <rPh sb="51" eb="53">
      <t>ハッセイ</t>
    </rPh>
    <rPh sb="60" eb="62">
      <t>イッパン</t>
    </rPh>
    <rPh sb="62" eb="64">
      <t>カイケイ</t>
    </rPh>
    <rPh sb="64" eb="66">
      <t>クリイレ</t>
    </rPh>
    <rPh sb="66" eb="67">
      <t>キン</t>
    </rPh>
    <rPh sb="70" eb="72">
      <t>シュウシ</t>
    </rPh>
    <rPh sb="72" eb="74">
      <t>フソク</t>
    </rPh>
    <rPh sb="75" eb="77">
      <t>ホテン</t>
    </rPh>
    <rPh sb="81" eb="83">
      <t>ジョウキョウ</t>
    </rPh>
    <rPh sb="88" eb="90">
      <t>トウガイ</t>
    </rPh>
    <rPh sb="90" eb="91">
      <t>アタイ</t>
    </rPh>
    <rPh sb="104" eb="106">
      <t>アンテイ</t>
    </rPh>
    <rPh sb="117" eb="119">
      <t>イッパン</t>
    </rPh>
    <rPh sb="119" eb="121">
      <t>カイケイ</t>
    </rPh>
    <rPh sb="124" eb="126">
      <t>クリイレ</t>
    </rPh>
    <rPh sb="126" eb="127">
      <t>キン</t>
    </rPh>
    <rPh sb="128" eb="130">
      <t>イゾン</t>
    </rPh>
    <rPh sb="134" eb="136">
      <t>ジョウキョウ</t>
    </rPh>
    <rPh sb="141" eb="144">
      <t>ヘイキンチ</t>
    </rPh>
    <rPh sb="145" eb="147">
      <t>ウワマワ</t>
    </rPh>
    <rPh sb="151" eb="153">
      <t>フタン</t>
    </rPh>
    <rPh sb="154" eb="155">
      <t>オモ</t>
    </rPh>
    <rPh sb="166" eb="168">
      <t>ショリ</t>
    </rPh>
    <rPh sb="168" eb="171">
      <t>クイキナイ</t>
    </rPh>
    <rPh sb="171" eb="173">
      <t>ジンコウ</t>
    </rPh>
    <rPh sb="173" eb="175">
      <t>ミツド</t>
    </rPh>
    <rPh sb="176" eb="177">
      <t>ヒク</t>
    </rPh>
    <rPh sb="178" eb="180">
      <t>チイキ</t>
    </rPh>
    <rPh sb="184" eb="186">
      <t>シセツ</t>
    </rPh>
    <rPh sb="186" eb="188">
      <t>セイビ</t>
    </rPh>
    <rPh sb="189" eb="190">
      <t>オコナ</t>
    </rPh>
    <rPh sb="197" eb="198">
      <t>トウ</t>
    </rPh>
    <rPh sb="198" eb="200">
      <t>ジギョウ</t>
    </rPh>
    <rPh sb="200" eb="201">
      <t>チ</t>
    </rPh>
    <rPh sb="201" eb="202">
      <t>ナイ</t>
    </rPh>
    <rPh sb="203" eb="205">
      <t>シセツ</t>
    </rPh>
    <rPh sb="206" eb="208">
      <t>セイビ</t>
    </rPh>
    <rPh sb="209" eb="211">
      <t>カンリョウ</t>
    </rPh>
    <rPh sb="218" eb="221">
      <t>ゲンジテン</t>
    </rPh>
    <rPh sb="223" eb="225">
      <t>シンキ</t>
    </rPh>
    <rPh sb="225" eb="227">
      <t>トウシ</t>
    </rPh>
    <rPh sb="234" eb="236">
      <t>ヒリツ</t>
    </rPh>
    <rPh sb="237" eb="238">
      <t>スコ</t>
    </rPh>
    <rPh sb="241" eb="242">
      <t>ヒク</t>
    </rPh>
    <rPh sb="254" eb="256">
      <t>コンゴ</t>
    </rPh>
    <rPh sb="256" eb="259">
      <t>ロウキュウカ</t>
    </rPh>
    <rPh sb="259" eb="261">
      <t>シセツ</t>
    </rPh>
    <rPh sb="262" eb="264">
      <t>コウシン</t>
    </rPh>
    <rPh sb="264" eb="266">
      <t>ジキ</t>
    </rPh>
    <rPh sb="267" eb="269">
      <t>トウライ</t>
    </rPh>
    <rPh sb="272" eb="274">
      <t>シンキ</t>
    </rPh>
    <rPh sb="274" eb="276">
      <t>トウシ</t>
    </rPh>
    <rPh sb="277" eb="278">
      <t>ショウ</t>
    </rPh>
    <rPh sb="288" eb="291">
      <t>スイセンカ</t>
    </rPh>
    <rPh sb="291" eb="292">
      <t>リツ</t>
    </rPh>
    <rPh sb="293" eb="295">
      <t>コウジョウ</t>
    </rPh>
    <rPh sb="296" eb="297">
      <t>ツト</t>
    </rPh>
    <rPh sb="299" eb="301">
      <t>シヨウ</t>
    </rPh>
    <rPh sb="301" eb="302">
      <t>リョウ</t>
    </rPh>
    <rPh sb="302" eb="304">
      <t>シュウニュウ</t>
    </rPh>
    <rPh sb="305" eb="307">
      <t>カクホ</t>
    </rPh>
    <rPh sb="311" eb="312">
      <t>カンガ</t>
    </rPh>
    <rPh sb="318" eb="321">
      <t>スイセンカ</t>
    </rPh>
    <rPh sb="321" eb="322">
      <t>リツ</t>
    </rPh>
    <rPh sb="323" eb="325">
      <t>コウジョウ</t>
    </rPh>
    <rPh sb="326" eb="327">
      <t>ツト</t>
    </rPh>
    <rPh sb="328" eb="330">
      <t>シヨウ</t>
    </rPh>
    <rPh sb="330" eb="331">
      <t>リョウ</t>
    </rPh>
    <rPh sb="331" eb="333">
      <t>シュウニュウ</t>
    </rPh>
    <rPh sb="334" eb="336">
      <t>カクホ</t>
    </rPh>
    <rPh sb="341" eb="343">
      <t>イジ</t>
    </rPh>
    <rPh sb="343" eb="345">
      <t>カンリ</t>
    </rPh>
    <rPh sb="345" eb="346">
      <t>ヒ</t>
    </rPh>
    <rPh sb="347" eb="349">
      <t>セツゲン</t>
    </rPh>
    <rPh sb="350" eb="351">
      <t>ツト</t>
    </rPh>
    <rPh sb="358" eb="359">
      <t>カンガ</t>
    </rPh>
    <rPh sb="366" eb="368">
      <t>トウガイ</t>
    </rPh>
    <rPh sb="368" eb="369">
      <t>アタイ</t>
    </rPh>
    <rPh sb="370" eb="373">
      <t>ヘイキンチ</t>
    </rPh>
    <rPh sb="374" eb="376">
      <t>ヒカク</t>
    </rPh>
    <rPh sb="378" eb="379">
      <t>タカ</t>
    </rPh>
    <rPh sb="385" eb="387">
      <t>リユウ</t>
    </rPh>
    <rPh sb="390" eb="392">
      <t>ドウヨウ</t>
    </rPh>
    <rPh sb="395" eb="397">
      <t>コンゴ</t>
    </rPh>
    <rPh sb="397" eb="399">
      <t>イジ</t>
    </rPh>
    <rPh sb="399" eb="401">
      <t>カンリ</t>
    </rPh>
    <rPh sb="401" eb="402">
      <t>ヒ</t>
    </rPh>
    <rPh sb="403" eb="405">
      <t>シュクゲン</t>
    </rPh>
    <rPh sb="406" eb="407">
      <t>ツト</t>
    </rPh>
    <rPh sb="414" eb="415">
      <t>カンガ</t>
    </rPh>
    <rPh sb="421" eb="423">
      <t>トウガイ</t>
    </rPh>
    <rPh sb="423" eb="424">
      <t>アタイ</t>
    </rPh>
    <rPh sb="426" eb="429">
      <t>ヘイキンチ</t>
    </rPh>
    <rPh sb="430" eb="432">
      <t>ウワマワ</t>
    </rPh>
    <rPh sb="440" eb="443">
      <t>コウリツテキ</t>
    </rPh>
    <rPh sb="444" eb="446">
      <t>シセツ</t>
    </rPh>
    <rPh sb="447" eb="449">
      <t>リヨウ</t>
    </rPh>
    <rPh sb="462" eb="464">
      <t>トウガイ</t>
    </rPh>
    <rPh sb="464" eb="465">
      <t>アタイ</t>
    </rPh>
    <rPh sb="466" eb="467">
      <t>タカ</t>
    </rPh>
    <rPh sb="468" eb="470">
      <t>スイジュン</t>
    </rPh>
    <rPh sb="486" eb="488">
      <t>メザ</t>
    </rPh>
    <rPh sb="490" eb="491">
      <t>ヒ</t>
    </rPh>
    <rPh sb="492" eb="493">
      <t>ツヅ</t>
    </rPh>
    <rPh sb="494" eb="496">
      <t>フキュウ</t>
    </rPh>
    <rPh sb="496" eb="498">
      <t>ソクシン</t>
    </rPh>
    <rPh sb="499" eb="500">
      <t>ツト</t>
    </rPh>
    <rPh sb="507" eb="508">
      <t>カンガ</t>
    </rPh>
    <phoneticPr fontId="7"/>
  </si>
  <si>
    <t>①農業集落排水事業は、平成13年度に供用開始し、17年が経過したところで施設の老朽度は低い。
②法定耐用年数を経過した管渠はないが、点検等を実施し現況確認を行い、適切な維持管理に努めます。
③実績がないため比率は生じていません。今後発生する管渠の改善にあたっては、更生工事等工法を検討し、費用対効果を検証したうえで実施します。</t>
    <rPh sb="1" eb="3">
      <t>ノウギョウ</t>
    </rPh>
    <rPh sb="3" eb="5">
      <t>シュウラク</t>
    </rPh>
    <rPh sb="5" eb="7">
      <t>ハイスイ</t>
    </rPh>
    <rPh sb="7" eb="9">
      <t>ジギョウ</t>
    </rPh>
    <rPh sb="11" eb="13">
      <t>ヘイセイ</t>
    </rPh>
    <rPh sb="15" eb="17">
      <t>ネンド</t>
    </rPh>
    <rPh sb="18" eb="20">
      <t>キョウヨウ</t>
    </rPh>
    <rPh sb="20" eb="22">
      <t>カイシ</t>
    </rPh>
    <rPh sb="26" eb="27">
      <t>ネン</t>
    </rPh>
    <rPh sb="28" eb="30">
      <t>ケイカ</t>
    </rPh>
    <rPh sb="36" eb="38">
      <t>シセツ</t>
    </rPh>
    <rPh sb="39" eb="41">
      <t>ロウキュウ</t>
    </rPh>
    <rPh sb="41" eb="42">
      <t>ド</t>
    </rPh>
    <rPh sb="43" eb="44">
      <t>ヒク</t>
    </rPh>
    <rPh sb="49" eb="51">
      <t>ホウテイ</t>
    </rPh>
    <rPh sb="51" eb="53">
      <t>タイヨウ</t>
    </rPh>
    <rPh sb="53" eb="55">
      <t>ネンスウ</t>
    </rPh>
    <rPh sb="56" eb="58">
      <t>ケイカ</t>
    </rPh>
    <rPh sb="60" eb="61">
      <t>カン</t>
    </rPh>
    <rPh sb="61" eb="62">
      <t>キョ</t>
    </rPh>
    <rPh sb="67" eb="69">
      <t>テンケン</t>
    </rPh>
    <rPh sb="69" eb="70">
      <t>トウ</t>
    </rPh>
    <rPh sb="71" eb="73">
      <t>ジッシ</t>
    </rPh>
    <rPh sb="74" eb="76">
      <t>ゲンキョウ</t>
    </rPh>
    <rPh sb="76" eb="78">
      <t>カクニン</t>
    </rPh>
    <rPh sb="79" eb="80">
      <t>オコナ</t>
    </rPh>
    <rPh sb="82" eb="84">
      <t>テキセツ</t>
    </rPh>
    <rPh sb="85" eb="87">
      <t>イジ</t>
    </rPh>
    <rPh sb="87" eb="89">
      <t>カンリ</t>
    </rPh>
    <rPh sb="90" eb="91">
      <t>ツト</t>
    </rPh>
    <rPh sb="98" eb="100">
      <t>ジッセキ</t>
    </rPh>
    <rPh sb="105" eb="107">
      <t>ヒリツ</t>
    </rPh>
    <rPh sb="108" eb="109">
      <t>ショウ</t>
    </rPh>
    <rPh sb="116" eb="118">
      <t>コンゴ</t>
    </rPh>
    <rPh sb="118" eb="120">
      <t>ハッセイ</t>
    </rPh>
    <rPh sb="122" eb="123">
      <t>カン</t>
    </rPh>
    <rPh sb="123" eb="124">
      <t>キョ</t>
    </rPh>
    <rPh sb="125" eb="127">
      <t>カイゼン</t>
    </rPh>
    <rPh sb="134" eb="136">
      <t>コウセイ</t>
    </rPh>
    <rPh sb="136" eb="138">
      <t>コウジ</t>
    </rPh>
    <rPh sb="138" eb="139">
      <t>トウ</t>
    </rPh>
    <rPh sb="139" eb="141">
      <t>コウホウ</t>
    </rPh>
    <rPh sb="142" eb="144">
      <t>ケントウ</t>
    </rPh>
    <rPh sb="146" eb="151">
      <t>ヒヨウタイコウカ</t>
    </rPh>
    <rPh sb="152" eb="154">
      <t>ケンショウ</t>
    </rPh>
    <rPh sb="159" eb="161">
      <t>ジッシ</t>
    </rPh>
    <phoneticPr fontId="7"/>
  </si>
  <si>
    <t>平成29年度末における日高市農業集落排水事業の経営状況は、収支が継続して黒字であり、累積欠損金も生じておらず、翌年度の支払資金も確保されていることから安定しているといえますが、これは一般会計からの繰入金により収支不足の補填を行っているためです。
農業集落排水事業は、処理区域内人口密度が低い地域において施設整備を行っているため、汚水処理原価は割高なものとなっています。
これを全て使用料収入により賄うことは、利用者の負担が過度なものとなる恐れがあるため困難な状況です。将来的には公共下水道への接続について検討を行い処理費用の削減に努めていきたいと考えます。</t>
    <rPh sb="109" eb="111">
      <t>ホテン</t>
    </rPh>
    <rPh sb="229" eb="231">
      <t>ジョウキョウ</t>
    </rPh>
    <rPh sb="265" eb="266">
      <t>ツト</t>
    </rPh>
    <rPh sb="273" eb="274">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</si>
</sst>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16-429E-B466-DB7C0C6E21B5}"/>
            </c:ext>
          </c:extLst>
        </c:ser>
        <c:dLbls>
          <c:showLegendKey val="0"/>
          <c:showVal val="0"/>
          <c:showCatName val="0"/>
          <c:showSerName val="0"/>
          <c:showPercent val="0"/>
          <c:showBubbleSize val="0"/>
        </c:dLbls>
        <c:gapWidth val="150"/>
        <c:axId val="315070456"/>
        <c:axId val="31541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816-429E-B466-DB7C0C6E21B5}"/>
            </c:ext>
          </c:extLst>
        </c:ser>
        <c:dLbls>
          <c:showLegendKey val="0"/>
          <c:showVal val="0"/>
          <c:showCatName val="0"/>
          <c:showSerName val="0"/>
          <c:showPercent val="0"/>
          <c:showBubbleSize val="0"/>
        </c:dLbls>
        <c:marker val="1"/>
        <c:smooth val="0"/>
        <c:axId val="315070456"/>
        <c:axId val="315411624"/>
      </c:lineChart>
      <c:dateAx>
        <c:axId val="315070456"/>
        <c:scaling>
          <c:orientation val="minMax"/>
        </c:scaling>
        <c:delete val="1"/>
        <c:axPos val="b"/>
        <c:numFmt formatCode="ge" sourceLinked="1"/>
        <c:majorTickMark val="none"/>
        <c:minorTickMark val="none"/>
        <c:tickLblPos val="none"/>
        <c:crossAx val="315411624"/>
        <c:crosses val="autoZero"/>
        <c:auto val="1"/>
        <c:lblOffset val="100"/>
        <c:baseTimeUnit val="years"/>
      </c:dateAx>
      <c:valAx>
        <c:axId val="31541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7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65.36</c:v>
                </c:pt>
                <c:pt idx="1">
                  <c:v>66.48</c:v>
                </c:pt>
                <c:pt idx="2">
                  <c:v>65.92</c:v>
                </c:pt>
                <c:pt idx="3">
                  <c:v>64.25</c:v>
                </c:pt>
                <c:pt idx="4">
                  <c:v>64.8</c:v>
                </c:pt>
              </c:numCache>
            </c:numRef>
          </c:val>
          <c:extLst xmlns:c16r2="http://schemas.microsoft.com/office/drawing/2015/06/chart">
            <c:ext xmlns:c16="http://schemas.microsoft.com/office/drawing/2014/chart" uri="{C3380CC4-5D6E-409C-BE32-E72D297353CC}">
              <c16:uniqueId val="{00000000-A984-4716-BE4F-2A99D351DC64}"/>
            </c:ext>
          </c:extLst>
        </c:ser>
        <c:dLbls>
          <c:showLegendKey val="0"/>
          <c:showVal val="0"/>
          <c:showCatName val="0"/>
          <c:showSerName val="0"/>
          <c:showPercent val="0"/>
          <c:showBubbleSize val="0"/>
        </c:dLbls>
        <c:gapWidth val="150"/>
        <c:axId val="316002440"/>
        <c:axId val="31600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A984-4716-BE4F-2A99D351DC64}"/>
            </c:ext>
          </c:extLst>
        </c:ser>
        <c:dLbls>
          <c:showLegendKey val="0"/>
          <c:showVal val="0"/>
          <c:showCatName val="0"/>
          <c:showSerName val="0"/>
          <c:showPercent val="0"/>
          <c:showBubbleSize val="0"/>
        </c:dLbls>
        <c:marker val="1"/>
        <c:smooth val="0"/>
        <c:axId val="316002440"/>
        <c:axId val="316002832"/>
      </c:lineChart>
      <c:dateAx>
        <c:axId val="316002440"/>
        <c:scaling>
          <c:orientation val="minMax"/>
        </c:scaling>
        <c:delete val="1"/>
        <c:axPos val="b"/>
        <c:numFmt formatCode="ge" sourceLinked="1"/>
        <c:majorTickMark val="none"/>
        <c:minorTickMark val="none"/>
        <c:tickLblPos val="none"/>
        <c:crossAx val="316002832"/>
        <c:crosses val="autoZero"/>
        <c:auto val="1"/>
        <c:lblOffset val="100"/>
        <c:baseTimeUnit val="years"/>
      </c:dateAx>
      <c:valAx>
        <c:axId val="31600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0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92.69</c:v>
                </c:pt>
                <c:pt idx="1">
                  <c:v>92.98</c:v>
                </c:pt>
                <c:pt idx="2">
                  <c:v>92.7</c:v>
                </c:pt>
                <c:pt idx="3">
                  <c:v>92.59</c:v>
                </c:pt>
                <c:pt idx="4">
                  <c:v>92.7</c:v>
                </c:pt>
              </c:numCache>
            </c:numRef>
          </c:val>
          <c:extLst xmlns:c16r2="http://schemas.microsoft.com/office/drawing/2015/06/chart">
            <c:ext xmlns:c16="http://schemas.microsoft.com/office/drawing/2014/chart" uri="{C3380CC4-5D6E-409C-BE32-E72D297353CC}">
              <c16:uniqueId val="{00000000-298B-4D6E-9A20-46B83BEF698E}"/>
            </c:ext>
          </c:extLst>
        </c:ser>
        <c:dLbls>
          <c:showLegendKey val="0"/>
          <c:showVal val="0"/>
          <c:showCatName val="0"/>
          <c:showSerName val="0"/>
          <c:showPercent val="0"/>
          <c:showBubbleSize val="0"/>
        </c:dLbls>
        <c:gapWidth val="150"/>
        <c:axId val="316004008"/>
        <c:axId val="31600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298B-4D6E-9A20-46B83BEF698E}"/>
            </c:ext>
          </c:extLst>
        </c:ser>
        <c:dLbls>
          <c:showLegendKey val="0"/>
          <c:showVal val="0"/>
          <c:showCatName val="0"/>
          <c:showSerName val="0"/>
          <c:showPercent val="0"/>
          <c:showBubbleSize val="0"/>
        </c:dLbls>
        <c:marker val="1"/>
        <c:smooth val="0"/>
        <c:axId val="316004008"/>
        <c:axId val="316004400"/>
      </c:lineChart>
      <c:dateAx>
        <c:axId val="316004008"/>
        <c:scaling>
          <c:orientation val="minMax"/>
        </c:scaling>
        <c:delete val="1"/>
        <c:axPos val="b"/>
        <c:numFmt formatCode="ge" sourceLinked="1"/>
        <c:majorTickMark val="none"/>
        <c:minorTickMark val="none"/>
        <c:tickLblPos val="none"/>
        <c:crossAx val="316004400"/>
        <c:crosses val="autoZero"/>
        <c:auto val="1"/>
        <c:lblOffset val="100"/>
        <c:baseTimeUnit val="years"/>
      </c:dateAx>
      <c:valAx>
        <c:axId val="31600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0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111.89</c:v>
                </c:pt>
                <c:pt idx="1">
                  <c:v>107.14</c:v>
                </c:pt>
                <c:pt idx="2">
                  <c:v>115.49</c:v>
                </c:pt>
                <c:pt idx="3">
                  <c:v>114.89</c:v>
                </c:pt>
                <c:pt idx="4">
                  <c:v>102.45</c:v>
                </c:pt>
              </c:numCache>
            </c:numRef>
          </c:val>
          <c:extLst xmlns:c16r2="http://schemas.microsoft.com/office/drawing/2015/06/chart">
            <c:ext xmlns:c16="http://schemas.microsoft.com/office/drawing/2014/chart" uri="{C3380CC4-5D6E-409C-BE32-E72D297353CC}">
              <c16:uniqueId val="{00000000-79B9-472B-BF4F-048EB804CCC1}"/>
            </c:ext>
          </c:extLst>
        </c:ser>
        <c:dLbls>
          <c:showLegendKey val="0"/>
          <c:showVal val="0"/>
          <c:showCatName val="0"/>
          <c:showSerName val="0"/>
          <c:showPercent val="0"/>
          <c:showBubbleSize val="0"/>
        </c:dLbls>
        <c:gapWidth val="150"/>
        <c:axId val="315354128"/>
        <c:axId val="31618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92.63</c:v>
                </c:pt>
                <c:pt idx="1">
                  <c:v>100.45</c:v>
                </c:pt>
                <c:pt idx="2">
                  <c:v>111.6</c:v>
                </c:pt>
                <c:pt idx="3">
                  <c:v>99.66</c:v>
                </c:pt>
                <c:pt idx="4">
                  <c:v>100.95</c:v>
                </c:pt>
              </c:numCache>
            </c:numRef>
          </c:val>
          <c:smooth val="0"/>
          <c:extLst xmlns:c16r2="http://schemas.microsoft.com/office/drawing/2015/06/chart">
            <c:ext xmlns:c16="http://schemas.microsoft.com/office/drawing/2014/chart" uri="{C3380CC4-5D6E-409C-BE32-E72D297353CC}">
              <c16:uniqueId val="{00000001-79B9-472B-BF4F-048EB804CCC1}"/>
            </c:ext>
          </c:extLst>
        </c:ser>
        <c:dLbls>
          <c:showLegendKey val="0"/>
          <c:showVal val="0"/>
          <c:showCatName val="0"/>
          <c:showSerName val="0"/>
          <c:showPercent val="0"/>
          <c:showBubbleSize val="0"/>
        </c:dLbls>
        <c:marker val="1"/>
        <c:smooth val="0"/>
        <c:axId val="315354128"/>
        <c:axId val="316181192"/>
      </c:lineChart>
      <c:dateAx>
        <c:axId val="315354128"/>
        <c:scaling>
          <c:orientation val="minMax"/>
        </c:scaling>
        <c:delete val="1"/>
        <c:axPos val="b"/>
        <c:numFmt formatCode="ge" sourceLinked="1"/>
        <c:majorTickMark val="none"/>
        <c:minorTickMark val="none"/>
        <c:tickLblPos val="none"/>
        <c:crossAx val="316181192"/>
        <c:crosses val="autoZero"/>
        <c:auto val="1"/>
        <c:lblOffset val="100"/>
        <c:baseTimeUnit val="years"/>
      </c:dateAx>
      <c:valAx>
        <c:axId val="31618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5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3.56</c:v>
                </c:pt>
                <c:pt idx="1">
                  <c:v>13.53</c:v>
                </c:pt>
                <c:pt idx="2">
                  <c:v>16.239999999999998</c:v>
                </c:pt>
                <c:pt idx="3">
                  <c:v>18.940000000000001</c:v>
                </c:pt>
                <c:pt idx="4">
                  <c:v>21.5</c:v>
                </c:pt>
              </c:numCache>
            </c:numRef>
          </c:val>
          <c:extLst xmlns:c16r2="http://schemas.microsoft.com/office/drawing/2015/06/chart">
            <c:ext xmlns:c16="http://schemas.microsoft.com/office/drawing/2014/chart" uri="{C3380CC4-5D6E-409C-BE32-E72D297353CC}">
              <c16:uniqueId val="{00000000-51B3-402D-AF5C-DB5A77A6F0B9}"/>
            </c:ext>
          </c:extLst>
        </c:ser>
        <c:dLbls>
          <c:showLegendKey val="0"/>
          <c:showVal val="0"/>
          <c:showCatName val="0"/>
          <c:showSerName val="0"/>
          <c:showPercent val="0"/>
          <c:showBubbleSize val="0"/>
        </c:dLbls>
        <c:gapWidth val="150"/>
        <c:axId val="316143048"/>
        <c:axId val="3162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10.77</c:v>
                </c:pt>
                <c:pt idx="1">
                  <c:v>17.02</c:v>
                </c:pt>
                <c:pt idx="2">
                  <c:v>18.39</c:v>
                </c:pt>
                <c:pt idx="3">
                  <c:v>22.9</c:v>
                </c:pt>
                <c:pt idx="4">
                  <c:v>24.87</c:v>
                </c:pt>
              </c:numCache>
            </c:numRef>
          </c:val>
          <c:smooth val="0"/>
          <c:extLst xmlns:c16r2="http://schemas.microsoft.com/office/drawing/2015/06/chart">
            <c:ext xmlns:c16="http://schemas.microsoft.com/office/drawing/2014/chart" uri="{C3380CC4-5D6E-409C-BE32-E72D297353CC}">
              <c16:uniqueId val="{00000001-51B3-402D-AF5C-DB5A77A6F0B9}"/>
            </c:ext>
          </c:extLst>
        </c:ser>
        <c:dLbls>
          <c:showLegendKey val="0"/>
          <c:showVal val="0"/>
          <c:showCatName val="0"/>
          <c:showSerName val="0"/>
          <c:showPercent val="0"/>
          <c:showBubbleSize val="0"/>
        </c:dLbls>
        <c:marker val="1"/>
        <c:smooth val="0"/>
        <c:axId val="316143048"/>
        <c:axId val="316262720"/>
      </c:lineChart>
      <c:dateAx>
        <c:axId val="316143048"/>
        <c:scaling>
          <c:orientation val="minMax"/>
        </c:scaling>
        <c:delete val="1"/>
        <c:axPos val="b"/>
        <c:numFmt formatCode="ge" sourceLinked="1"/>
        <c:majorTickMark val="none"/>
        <c:minorTickMark val="none"/>
        <c:tickLblPos val="none"/>
        <c:crossAx val="316262720"/>
        <c:crosses val="autoZero"/>
        <c:auto val="1"/>
        <c:lblOffset val="100"/>
        <c:baseTimeUnit val="years"/>
      </c:dateAx>
      <c:valAx>
        <c:axId val="3162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14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26-4078-9B57-AF8AFB99908A}"/>
            </c:ext>
          </c:extLst>
        </c:ser>
        <c:dLbls>
          <c:showLegendKey val="0"/>
          <c:showVal val="0"/>
          <c:showCatName val="0"/>
          <c:showSerName val="0"/>
          <c:showPercent val="0"/>
          <c:showBubbleSize val="0"/>
        </c:dLbls>
        <c:gapWidth val="150"/>
        <c:axId val="316315192"/>
        <c:axId val="31632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526-4078-9B57-AF8AFB99908A}"/>
            </c:ext>
          </c:extLst>
        </c:ser>
        <c:dLbls>
          <c:showLegendKey val="0"/>
          <c:showVal val="0"/>
          <c:showCatName val="0"/>
          <c:showSerName val="0"/>
          <c:showPercent val="0"/>
          <c:showBubbleSize val="0"/>
        </c:dLbls>
        <c:marker val="1"/>
        <c:smooth val="0"/>
        <c:axId val="316315192"/>
        <c:axId val="316326840"/>
      </c:lineChart>
      <c:dateAx>
        <c:axId val="316315192"/>
        <c:scaling>
          <c:orientation val="minMax"/>
        </c:scaling>
        <c:delete val="1"/>
        <c:axPos val="b"/>
        <c:numFmt formatCode="ge" sourceLinked="1"/>
        <c:majorTickMark val="none"/>
        <c:minorTickMark val="none"/>
        <c:tickLblPos val="none"/>
        <c:crossAx val="316326840"/>
        <c:crosses val="autoZero"/>
        <c:auto val="1"/>
        <c:lblOffset val="100"/>
        <c:baseTimeUnit val="years"/>
      </c:dateAx>
      <c:valAx>
        <c:axId val="31632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1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77-4F4F-8F00-56092D814EF7}"/>
            </c:ext>
          </c:extLst>
        </c:ser>
        <c:dLbls>
          <c:showLegendKey val="0"/>
          <c:showVal val="0"/>
          <c:showCatName val="0"/>
          <c:showSerName val="0"/>
          <c:showPercent val="0"/>
          <c:showBubbleSize val="0"/>
        </c:dLbls>
        <c:gapWidth val="150"/>
        <c:axId val="316297696"/>
        <c:axId val="31629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680.39</c:v>
                </c:pt>
                <c:pt idx="1">
                  <c:v>309.62</c:v>
                </c:pt>
                <c:pt idx="2">
                  <c:v>367.95</c:v>
                </c:pt>
                <c:pt idx="3">
                  <c:v>225.39</c:v>
                </c:pt>
                <c:pt idx="4">
                  <c:v>224.04</c:v>
                </c:pt>
              </c:numCache>
            </c:numRef>
          </c:val>
          <c:smooth val="0"/>
          <c:extLst xmlns:c16r2="http://schemas.microsoft.com/office/drawing/2015/06/chart">
            <c:ext xmlns:c16="http://schemas.microsoft.com/office/drawing/2014/chart" uri="{C3380CC4-5D6E-409C-BE32-E72D297353CC}">
              <c16:uniqueId val="{00000001-0477-4F4F-8F00-56092D814EF7}"/>
            </c:ext>
          </c:extLst>
        </c:ser>
        <c:dLbls>
          <c:showLegendKey val="0"/>
          <c:showVal val="0"/>
          <c:showCatName val="0"/>
          <c:showSerName val="0"/>
          <c:showPercent val="0"/>
          <c:showBubbleSize val="0"/>
        </c:dLbls>
        <c:marker val="1"/>
        <c:smooth val="0"/>
        <c:axId val="316297696"/>
        <c:axId val="316298088"/>
      </c:lineChart>
      <c:dateAx>
        <c:axId val="316297696"/>
        <c:scaling>
          <c:orientation val="minMax"/>
        </c:scaling>
        <c:delete val="1"/>
        <c:axPos val="b"/>
        <c:numFmt formatCode="ge" sourceLinked="1"/>
        <c:majorTickMark val="none"/>
        <c:minorTickMark val="none"/>
        <c:tickLblPos val="none"/>
        <c:crossAx val="316298088"/>
        <c:crosses val="autoZero"/>
        <c:auto val="1"/>
        <c:lblOffset val="100"/>
        <c:baseTimeUnit val="years"/>
      </c:dateAx>
      <c:valAx>
        <c:axId val="31629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1685.92</c:v>
                </c:pt>
                <c:pt idx="1">
                  <c:v>265.79000000000002</c:v>
                </c:pt>
                <c:pt idx="2">
                  <c:v>1734.47</c:v>
                </c:pt>
                <c:pt idx="3">
                  <c:v>423.74</c:v>
                </c:pt>
                <c:pt idx="4">
                  <c:v>299.98</c:v>
                </c:pt>
              </c:numCache>
            </c:numRef>
          </c:val>
          <c:extLst xmlns:c16r2="http://schemas.microsoft.com/office/drawing/2015/06/chart">
            <c:ext xmlns:c16="http://schemas.microsoft.com/office/drawing/2014/chart" uri="{C3380CC4-5D6E-409C-BE32-E72D297353CC}">
              <c16:uniqueId val="{00000000-F915-4057-82F7-F3FD06BA5825}"/>
            </c:ext>
          </c:extLst>
        </c:ser>
        <c:dLbls>
          <c:showLegendKey val="0"/>
          <c:showVal val="0"/>
          <c:showCatName val="0"/>
          <c:showSerName val="0"/>
          <c:showPercent val="0"/>
          <c:showBubbleSize val="0"/>
        </c:dLbls>
        <c:gapWidth val="150"/>
        <c:axId val="316299264"/>
        <c:axId val="31629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268.19</c:v>
                </c:pt>
                <c:pt idx="1">
                  <c:v>150.66999999999999</c:v>
                </c:pt>
                <c:pt idx="2">
                  <c:v>153.97</c:v>
                </c:pt>
                <c:pt idx="3">
                  <c:v>31.84</c:v>
                </c:pt>
                <c:pt idx="4">
                  <c:v>29.91</c:v>
                </c:pt>
              </c:numCache>
            </c:numRef>
          </c:val>
          <c:smooth val="0"/>
          <c:extLst xmlns:c16r2="http://schemas.microsoft.com/office/drawing/2015/06/chart">
            <c:ext xmlns:c16="http://schemas.microsoft.com/office/drawing/2014/chart" uri="{C3380CC4-5D6E-409C-BE32-E72D297353CC}">
              <c16:uniqueId val="{00000001-F915-4057-82F7-F3FD06BA5825}"/>
            </c:ext>
          </c:extLst>
        </c:ser>
        <c:dLbls>
          <c:showLegendKey val="0"/>
          <c:showVal val="0"/>
          <c:showCatName val="0"/>
          <c:showSerName val="0"/>
          <c:showPercent val="0"/>
          <c:showBubbleSize val="0"/>
        </c:dLbls>
        <c:marker val="1"/>
        <c:smooth val="0"/>
        <c:axId val="316299264"/>
        <c:axId val="316299656"/>
      </c:lineChart>
      <c:dateAx>
        <c:axId val="316299264"/>
        <c:scaling>
          <c:orientation val="minMax"/>
        </c:scaling>
        <c:delete val="1"/>
        <c:axPos val="b"/>
        <c:numFmt formatCode="ge" sourceLinked="1"/>
        <c:majorTickMark val="none"/>
        <c:minorTickMark val="none"/>
        <c:tickLblPos val="none"/>
        <c:crossAx val="316299656"/>
        <c:crosses val="autoZero"/>
        <c:auto val="1"/>
        <c:lblOffset val="100"/>
        <c:baseTimeUnit val="years"/>
      </c:dateAx>
      <c:valAx>
        <c:axId val="31629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1720.01</c:v>
                </c:pt>
                <c:pt idx="1">
                  <c:v>1607.19</c:v>
                </c:pt>
                <c:pt idx="2">
                  <c:v>1532.97</c:v>
                </c:pt>
                <c:pt idx="3">
                  <c:v>1465.76</c:v>
                </c:pt>
                <c:pt idx="4">
                  <c:v>1400.69</c:v>
                </c:pt>
              </c:numCache>
            </c:numRef>
          </c:val>
          <c:extLst xmlns:c16r2="http://schemas.microsoft.com/office/drawing/2015/06/chart">
            <c:ext xmlns:c16="http://schemas.microsoft.com/office/drawing/2014/chart" uri="{C3380CC4-5D6E-409C-BE32-E72D297353CC}">
              <c16:uniqueId val="{00000000-13BD-4F7F-9DD3-921BE4485C9E}"/>
            </c:ext>
          </c:extLst>
        </c:ser>
        <c:dLbls>
          <c:showLegendKey val="0"/>
          <c:showVal val="0"/>
          <c:showCatName val="0"/>
          <c:showSerName val="0"/>
          <c:showPercent val="0"/>
          <c:showBubbleSize val="0"/>
        </c:dLbls>
        <c:gapWidth val="150"/>
        <c:axId val="316300832"/>
        <c:axId val="31593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13BD-4F7F-9DD3-921BE4485C9E}"/>
            </c:ext>
          </c:extLst>
        </c:ser>
        <c:dLbls>
          <c:showLegendKey val="0"/>
          <c:showVal val="0"/>
          <c:showCatName val="0"/>
          <c:showSerName val="0"/>
          <c:showPercent val="0"/>
          <c:showBubbleSize val="0"/>
        </c:dLbls>
        <c:marker val="1"/>
        <c:smooth val="0"/>
        <c:axId val="316300832"/>
        <c:axId val="315933160"/>
      </c:lineChart>
      <c:dateAx>
        <c:axId val="316300832"/>
        <c:scaling>
          <c:orientation val="minMax"/>
        </c:scaling>
        <c:delete val="1"/>
        <c:axPos val="b"/>
        <c:numFmt formatCode="ge" sourceLinked="1"/>
        <c:majorTickMark val="none"/>
        <c:minorTickMark val="none"/>
        <c:tickLblPos val="none"/>
        <c:crossAx val="315933160"/>
        <c:crosses val="autoZero"/>
        <c:auto val="1"/>
        <c:lblOffset val="100"/>
        <c:baseTimeUnit val="years"/>
      </c:dateAx>
      <c:valAx>
        <c:axId val="31593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37.74</c:v>
                </c:pt>
                <c:pt idx="1">
                  <c:v>20.85</c:v>
                </c:pt>
                <c:pt idx="2">
                  <c:v>32.1</c:v>
                </c:pt>
                <c:pt idx="3">
                  <c:v>46.38</c:v>
                </c:pt>
                <c:pt idx="4">
                  <c:v>48.12</c:v>
                </c:pt>
              </c:numCache>
            </c:numRef>
          </c:val>
          <c:extLst xmlns:c16r2="http://schemas.microsoft.com/office/drawing/2015/06/chart">
            <c:ext xmlns:c16="http://schemas.microsoft.com/office/drawing/2014/chart" uri="{C3380CC4-5D6E-409C-BE32-E72D297353CC}">
              <c16:uniqueId val="{00000000-7121-444A-9703-84625D746211}"/>
            </c:ext>
          </c:extLst>
        </c:ser>
        <c:dLbls>
          <c:showLegendKey val="0"/>
          <c:showVal val="0"/>
          <c:showCatName val="0"/>
          <c:showSerName val="0"/>
          <c:showPercent val="0"/>
          <c:showBubbleSize val="0"/>
        </c:dLbls>
        <c:gapWidth val="150"/>
        <c:axId val="315934336"/>
        <c:axId val="31593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7121-444A-9703-84625D746211}"/>
            </c:ext>
          </c:extLst>
        </c:ser>
        <c:dLbls>
          <c:showLegendKey val="0"/>
          <c:showVal val="0"/>
          <c:showCatName val="0"/>
          <c:showSerName val="0"/>
          <c:showPercent val="0"/>
          <c:showBubbleSize val="0"/>
        </c:dLbls>
        <c:marker val="1"/>
        <c:smooth val="0"/>
        <c:axId val="315934336"/>
        <c:axId val="315934728"/>
      </c:lineChart>
      <c:dateAx>
        <c:axId val="315934336"/>
        <c:scaling>
          <c:orientation val="minMax"/>
        </c:scaling>
        <c:delete val="1"/>
        <c:axPos val="b"/>
        <c:numFmt formatCode="ge" sourceLinked="1"/>
        <c:majorTickMark val="none"/>
        <c:minorTickMark val="none"/>
        <c:tickLblPos val="none"/>
        <c:crossAx val="315934728"/>
        <c:crosses val="autoZero"/>
        <c:auto val="1"/>
        <c:lblOffset val="100"/>
        <c:baseTimeUnit val="years"/>
      </c:dateAx>
      <c:valAx>
        <c:axId val="31593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403.09</c:v>
                </c:pt>
                <c:pt idx="1">
                  <c:v>737.04</c:v>
                </c:pt>
                <c:pt idx="2">
                  <c:v>478.46</c:v>
                </c:pt>
                <c:pt idx="3">
                  <c:v>329.81</c:v>
                </c:pt>
                <c:pt idx="4">
                  <c:v>318.61</c:v>
                </c:pt>
              </c:numCache>
            </c:numRef>
          </c:val>
          <c:extLst xmlns:c16r2="http://schemas.microsoft.com/office/drawing/2015/06/chart">
            <c:ext xmlns:c16="http://schemas.microsoft.com/office/drawing/2014/chart" uri="{C3380CC4-5D6E-409C-BE32-E72D297353CC}">
              <c16:uniqueId val="{00000000-B572-46EC-B4DC-9BB7A955D8DB}"/>
            </c:ext>
          </c:extLst>
        </c:ser>
        <c:dLbls>
          <c:showLegendKey val="0"/>
          <c:showVal val="0"/>
          <c:showCatName val="0"/>
          <c:showSerName val="0"/>
          <c:showPercent val="0"/>
          <c:showBubbleSize val="0"/>
        </c:dLbls>
        <c:gapWidth val="150"/>
        <c:axId val="315935904"/>
        <c:axId val="31593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B572-46EC-B4DC-9BB7A955D8DB}"/>
            </c:ext>
          </c:extLst>
        </c:ser>
        <c:dLbls>
          <c:showLegendKey val="0"/>
          <c:showVal val="0"/>
          <c:showCatName val="0"/>
          <c:showSerName val="0"/>
          <c:showPercent val="0"/>
          <c:showBubbleSize val="0"/>
        </c:dLbls>
        <c:marker val="1"/>
        <c:smooth val="0"/>
        <c:axId val="315935904"/>
        <c:axId val="315936296"/>
      </c:lineChart>
      <c:dateAx>
        <c:axId val="315935904"/>
        <c:scaling>
          <c:orientation val="minMax"/>
        </c:scaling>
        <c:delete val="1"/>
        <c:axPos val="b"/>
        <c:numFmt formatCode="ge" sourceLinked="1"/>
        <c:majorTickMark val="none"/>
        <c:minorTickMark val="none"/>
        <c:tickLblPos val="none"/>
        <c:crossAx val="315936296"/>
        <c:crosses val="autoZero"/>
        <c:auto val="1"/>
        <c:lblOffset val="100"/>
        <c:baseTimeUnit val="years"/>
      </c:dateAx>
      <c:valAx>
        <c:axId val="31593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3" zoomScaleNormal="100" workbookViewId="0">
      <selection activeCell="BT87" sqref="BT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日高市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56340</v>
      </c>
      <c r="AM8" s="69"/>
      <c r="AN8" s="69"/>
      <c r="AO8" s="69"/>
      <c r="AP8" s="69"/>
      <c r="AQ8" s="69"/>
      <c r="AR8" s="69"/>
      <c r="AS8" s="69"/>
      <c r="AT8" s="68">
        <f>データ!T6</f>
        <v>47.48</v>
      </c>
      <c r="AU8" s="68"/>
      <c r="AV8" s="68"/>
      <c r="AW8" s="68"/>
      <c r="AX8" s="68"/>
      <c r="AY8" s="68"/>
      <c r="AZ8" s="68"/>
      <c r="BA8" s="68"/>
      <c r="BB8" s="68">
        <f>データ!U6</f>
        <v>1186.5999999999999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83.47</v>
      </c>
      <c r="J10" s="68"/>
      <c r="K10" s="68"/>
      <c r="L10" s="68"/>
      <c r="M10" s="68"/>
      <c r="N10" s="68"/>
      <c r="O10" s="68"/>
      <c r="P10" s="68">
        <f>データ!P6</f>
        <v>1.02</v>
      </c>
      <c r="Q10" s="68"/>
      <c r="R10" s="68"/>
      <c r="S10" s="68"/>
      <c r="T10" s="68"/>
      <c r="U10" s="68"/>
      <c r="V10" s="68"/>
      <c r="W10" s="68">
        <f>データ!Q6</f>
        <v>87.78</v>
      </c>
      <c r="X10" s="68"/>
      <c r="Y10" s="68"/>
      <c r="Z10" s="68"/>
      <c r="AA10" s="68"/>
      <c r="AB10" s="68"/>
      <c r="AC10" s="68"/>
      <c r="AD10" s="69">
        <f>データ!R6</f>
        <v>2710</v>
      </c>
      <c r="AE10" s="69"/>
      <c r="AF10" s="69"/>
      <c r="AG10" s="69"/>
      <c r="AH10" s="69"/>
      <c r="AI10" s="69"/>
      <c r="AJ10" s="69"/>
      <c r="AK10" s="2"/>
      <c r="AL10" s="69">
        <f>データ!V6</f>
        <v>575</v>
      </c>
      <c r="AM10" s="69"/>
      <c r="AN10" s="69"/>
      <c r="AO10" s="69"/>
      <c r="AP10" s="69"/>
      <c r="AQ10" s="69"/>
      <c r="AR10" s="69"/>
      <c r="AS10" s="69"/>
      <c r="AT10" s="68">
        <f>データ!W6</f>
        <v>0.24</v>
      </c>
      <c r="AU10" s="68"/>
      <c r="AV10" s="68"/>
      <c r="AW10" s="68"/>
      <c r="AX10" s="68"/>
      <c r="AY10" s="68"/>
      <c r="AZ10" s="68"/>
      <c r="BA10" s="68"/>
      <c r="BB10" s="68">
        <f>データ!X6</f>
        <v>2395.83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GroGPoO+JuWLWuvP0ozpPcz/47eii2PCy+ITj/W7M/QouEuMaNOzKkTCcPJKjglhhB9VdrUuUU0VR1M5E0qPPg==" saltValue="Gwa3vdA98X57Zz4nrrjU6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112429</v>
      </c>
      <c r="D6" s="33">
        <f t="shared" si="3"/>
        <v>46</v>
      </c>
      <c r="E6" s="33">
        <f t="shared" si="3"/>
        <v>17</v>
      </c>
      <c r="F6" s="33">
        <f t="shared" si="3"/>
        <v>5</v>
      </c>
      <c r="G6" s="33">
        <f t="shared" si="3"/>
        <v>0</v>
      </c>
      <c r="H6" s="33" t="str">
        <f t="shared" si="3"/>
        <v>埼玉県　日高市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83.47</v>
      </c>
      <c r="P6" s="34">
        <f t="shared" si="3"/>
        <v>1.02</v>
      </c>
      <c r="Q6" s="34">
        <f t="shared" si="3"/>
        <v>87.78</v>
      </c>
      <c r="R6" s="34">
        <f t="shared" si="3"/>
        <v>2710</v>
      </c>
      <c r="S6" s="34">
        <f t="shared" si="3"/>
        <v>56340</v>
      </c>
      <c r="T6" s="34">
        <f t="shared" si="3"/>
        <v>47.48</v>
      </c>
      <c r="U6" s="34">
        <f t="shared" si="3"/>
        <v>1186.5999999999999</v>
      </c>
      <c r="V6" s="34">
        <f t="shared" si="3"/>
        <v>575</v>
      </c>
      <c r="W6" s="34">
        <f t="shared" si="3"/>
        <v>0.24</v>
      </c>
      <c r="X6" s="34">
        <f t="shared" si="3"/>
        <v>2395.83</v>
      </c>
      <c r="Y6" s="35">
        <f>IF(Y7="",NA(),Y7)</f>
        <v>111.89</v>
      </c>
      <c r="Z6" s="35">
        <f t="shared" ref="Z6:AH6" si="4">IF(Z7="",NA(),Z7)</f>
        <v>107.14</v>
      </c>
      <c r="AA6" s="35">
        <f t="shared" si="4"/>
        <v>115.49</v>
      </c>
      <c r="AB6" s="35">
        <f t="shared" si="4"/>
        <v>114.89</v>
      </c>
      <c r="AC6" s="35">
        <f t="shared" si="4"/>
        <v>102.45</v>
      </c>
      <c r="AD6" s="35">
        <f t="shared" si="4"/>
        <v>92.63</v>
      </c>
      <c r="AE6" s="35">
        <f t="shared" si="4"/>
        <v>100.45</v>
      </c>
      <c r="AF6" s="35">
        <f t="shared" si="4"/>
        <v>111.6</v>
      </c>
      <c r="AG6" s="35">
        <f t="shared" si="4"/>
        <v>99.66</v>
      </c>
      <c r="AH6" s="35">
        <f t="shared" si="4"/>
        <v>100.95</v>
      </c>
      <c r="AI6" s="34" t="str">
        <f>IF(AI7="","",IF(AI7="-","【-】","【"&amp;SUBSTITUTE(TEXT(AI7,"#,##0.00"),"-","△")&amp;"】"))</f>
        <v>【100.96】</v>
      </c>
      <c r="AJ6" s="34">
        <f>IF(AJ7="",NA(),AJ7)</f>
        <v>0</v>
      </c>
      <c r="AK6" s="34">
        <f t="shared" ref="AK6:AS6" si="5">IF(AK7="",NA(),AK7)</f>
        <v>0</v>
      </c>
      <c r="AL6" s="34">
        <f t="shared" si="5"/>
        <v>0</v>
      </c>
      <c r="AM6" s="34">
        <f t="shared" si="5"/>
        <v>0</v>
      </c>
      <c r="AN6" s="34">
        <f t="shared" si="5"/>
        <v>0</v>
      </c>
      <c r="AO6" s="35">
        <f t="shared" si="5"/>
        <v>680.39</v>
      </c>
      <c r="AP6" s="35">
        <f t="shared" si="5"/>
        <v>309.62</v>
      </c>
      <c r="AQ6" s="35">
        <f t="shared" si="5"/>
        <v>367.95</v>
      </c>
      <c r="AR6" s="35">
        <f t="shared" si="5"/>
        <v>225.39</v>
      </c>
      <c r="AS6" s="35">
        <f t="shared" si="5"/>
        <v>224.04</v>
      </c>
      <c r="AT6" s="34" t="str">
        <f>IF(AT7="","",IF(AT7="-","【-】","【"&amp;SUBSTITUTE(TEXT(AT7,"#,##0.00"),"-","△")&amp;"】"))</f>
        <v>【198.51】</v>
      </c>
      <c r="AU6" s="35">
        <f>IF(AU7="",NA(),AU7)</f>
        <v>1685.92</v>
      </c>
      <c r="AV6" s="35">
        <f t="shared" ref="AV6:BD6" si="6">IF(AV7="",NA(),AV7)</f>
        <v>265.79000000000002</v>
      </c>
      <c r="AW6" s="35">
        <f t="shared" si="6"/>
        <v>1734.47</v>
      </c>
      <c r="AX6" s="35">
        <f t="shared" si="6"/>
        <v>423.74</v>
      </c>
      <c r="AY6" s="35">
        <f t="shared" si="6"/>
        <v>299.98</v>
      </c>
      <c r="AZ6" s="35">
        <f t="shared" si="6"/>
        <v>268.19</v>
      </c>
      <c r="BA6" s="35">
        <f t="shared" si="6"/>
        <v>150.66999999999999</v>
      </c>
      <c r="BB6" s="35">
        <f t="shared" si="6"/>
        <v>153.97</v>
      </c>
      <c r="BC6" s="35">
        <f t="shared" si="6"/>
        <v>31.84</v>
      </c>
      <c r="BD6" s="35">
        <f t="shared" si="6"/>
        <v>29.91</v>
      </c>
      <c r="BE6" s="34" t="str">
        <f>IF(BE7="","",IF(BE7="-","【-】","【"&amp;SUBSTITUTE(TEXT(BE7,"#,##0.00"),"-","△")&amp;"】"))</f>
        <v>【32.86】</v>
      </c>
      <c r="BF6" s="35">
        <f>IF(BF7="",NA(),BF7)</f>
        <v>1720.01</v>
      </c>
      <c r="BG6" s="35">
        <f t="shared" ref="BG6:BO6" si="7">IF(BG7="",NA(),BG7)</f>
        <v>1607.19</v>
      </c>
      <c r="BH6" s="35">
        <f t="shared" si="7"/>
        <v>1532.97</v>
      </c>
      <c r="BI6" s="35">
        <f t="shared" si="7"/>
        <v>1465.76</v>
      </c>
      <c r="BJ6" s="35">
        <f t="shared" si="7"/>
        <v>1400.69</v>
      </c>
      <c r="BK6" s="35">
        <f t="shared" si="7"/>
        <v>1117.1099999999999</v>
      </c>
      <c r="BL6" s="35">
        <f t="shared" si="7"/>
        <v>1161.05</v>
      </c>
      <c r="BM6" s="35">
        <f t="shared" si="7"/>
        <v>979.89</v>
      </c>
      <c r="BN6" s="35">
        <f t="shared" si="7"/>
        <v>974.93</v>
      </c>
      <c r="BO6" s="35">
        <f t="shared" si="7"/>
        <v>855.8</v>
      </c>
      <c r="BP6" s="34" t="str">
        <f>IF(BP7="","",IF(BP7="-","【-】","【"&amp;SUBSTITUTE(TEXT(BP7,"#,##0.00"),"-","△")&amp;"】"))</f>
        <v>【814.89】</v>
      </c>
      <c r="BQ6" s="35">
        <f>IF(BQ7="",NA(),BQ7)</f>
        <v>37.74</v>
      </c>
      <c r="BR6" s="35">
        <f t="shared" ref="BR6:BZ6" si="8">IF(BR7="",NA(),BR7)</f>
        <v>20.85</v>
      </c>
      <c r="BS6" s="35">
        <f t="shared" si="8"/>
        <v>32.1</v>
      </c>
      <c r="BT6" s="35">
        <f t="shared" si="8"/>
        <v>46.38</v>
      </c>
      <c r="BU6" s="35">
        <f t="shared" si="8"/>
        <v>48.12</v>
      </c>
      <c r="BV6" s="35">
        <f t="shared" si="8"/>
        <v>41.04</v>
      </c>
      <c r="BW6" s="35">
        <f t="shared" si="8"/>
        <v>41.08</v>
      </c>
      <c r="BX6" s="35">
        <f t="shared" si="8"/>
        <v>41.34</v>
      </c>
      <c r="BY6" s="35">
        <f t="shared" si="8"/>
        <v>55.32</v>
      </c>
      <c r="BZ6" s="35">
        <f t="shared" si="8"/>
        <v>59.8</v>
      </c>
      <c r="CA6" s="34" t="str">
        <f>IF(CA7="","",IF(CA7="-","【-】","【"&amp;SUBSTITUTE(TEXT(CA7,"#,##0.00"),"-","△")&amp;"】"))</f>
        <v>【60.64】</v>
      </c>
      <c r="CB6" s="35">
        <f>IF(CB7="",NA(),CB7)</f>
        <v>403.09</v>
      </c>
      <c r="CC6" s="35">
        <f t="shared" ref="CC6:CK6" si="9">IF(CC7="",NA(),CC7)</f>
        <v>737.04</v>
      </c>
      <c r="CD6" s="35">
        <f t="shared" si="9"/>
        <v>478.46</v>
      </c>
      <c r="CE6" s="35">
        <f t="shared" si="9"/>
        <v>329.81</v>
      </c>
      <c r="CF6" s="35">
        <f t="shared" si="9"/>
        <v>318.61</v>
      </c>
      <c r="CG6" s="35">
        <f t="shared" si="9"/>
        <v>357.08</v>
      </c>
      <c r="CH6" s="35">
        <f t="shared" si="9"/>
        <v>378.08</v>
      </c>
      <c r="CI6" s="35">
        <f t="shared" si="9"/>
        <v>357.49</v>
      </c>
      <c r="CJ6" s="35">
        <f t="shared" si="9"/>
        <v>283.17</v>
      </c>
      <c r="CK6" s="35">
        <f t="shared" si="9"/>
        <v>263.76</v>
      </c>
      <c r="CL6" s="34" t="str">
        <f>IF(CL7="","",IF(CL7="-","【-】","【"&amp;SUBSTITUTE(TEXT(CL7,"#,##0.00"),"-","△")&amp;"】"))</f>
        <v>【255.52】</v>
      </c>
      <c r="CM6" s="35">
        <f>IF(CM7="",NA(),CM7)</f>
        <v>65.36</v>
      </c>
      <c r="CN6" s="35">
        <f t="shared" ref="CN6:CV6" si="10">IF(CN7="",NA(),CN7)</f>
        <v>66.48</v>
      </c>
      <c r="CO6" s="35">
        <f t="shared" si="10"/>
        <v>65.92</v>
      </c>
      <c r="CP6" s="35">
        <f t="shared" si="10"/>
        <v>64.25</v>
      </c>
      <c r="CQ6" s="35">
        <f t="shared" si="10"/>
        <v>64.8</v>
      </c>
      <c r="CR6" s="35">
        <f t="shared" si="10"/>
        <v>45.95</v>
      </c>
      <c r="CS6" s="35">
        <f t="shared" si="10"/>
        <v>44.69</v>
      </c>
      <c r="CT6" s="35">
        <f t="shared" si="10"/>
        <v>44.69</v>
      </c>
      <c r="CU6" s="35">
        <f t="shared" si="10"/>
        <v>60.65</v>
      </c>
      <c r="CV6" s="35">
        <f t="shared" si="10"/>
        <v>51.75</v>
      </c>
      <c r="CW6" s="34" t="str">
        <f>IF(CW7="","",IF(CW7="-","【-】","【"&amp;SUBSTITUTE(TEXT(CW7,"#,##0.00"),"-","△")&amp;"】"))</f>
        <v>【52.49】</v>
      </c>
      <c r="CX6" s="35">
        <f>IF(CX7="",NA(),CX7)</f>
        <v>92.69</v>
      </c>
      <c r="CY6" s="35">
        <f t="shared" ref="CY6:DG6" si="11">IF(CY7="",NA(),CY7)</f>
        <v>92.98</v>
      </c>
      <c r="CZ6" s="35">
        <f t="shared" si="11"/>
        <v>92.7</v>
      </c>
      <c r="DA6" s="35">
        <f t="shared" si="11"/>
        <v>92.59</v>
      </c>
      <c r="DB6" s="35">
        <f t="shared" si="11"/>
        <v>92.7</v>
      </c>
      <c r="DC6" s="35">
        <f t="shared" si="11"/>
        <v>71.97</v>
      </c>
      <c r="DD6" s="35">
        <f t="shared" si="11"/>
        <v>70.59</v>
      </c>
      <c r="DE6" s="35">
        <f t="shared" si="11"/>
        <v>69.67</v>
      </c>
      <c r="DF6" s="35">
        <f t="shared" si="11"/>
        <v>84.58</v>
      </c>
      <c r="DG6" s="35">
        <f t="shared" si="11"/>
        <v>84.84</v>
      </c>
      <c r="DH6" s="34" t="str">
        <f>IF(DH7="","",IF(DH7="-","【-】","【"&amp;SUBSTITUTE(TEXT(DH7,"#,##0.00"),"-","△")&amp;"】"))</f>
        <v>【85.49】</v>
      </c>
      <c r="DI6" s="35">
        <f>IF(DI7="",NA(),DI7)</f>
        <v>3.56</v>
      </c>
      <c r="DJ6" s="35">
        <f t="shared" ref="DJ6:DR6" si="12">IF(DJ7="",NA(),DJ7)</f>
        <v>13.53</v>
      </c>
      <c r="DK6" s="35">
        <f t="shared" si="12"/>
        <v>16.239999999999998</v>
      </c>
      <c r="DL6" s="35">
        <f t="shared" si="12"/>
        <v>18.940000000000001</v>
      </c>
      <c r="DM6" s="35">
        <f t="shared" si="12"/>
        <v>21.5</v>
      </c>
      <c r="DN6" s="35">
        <f t="shared" si="12"/>
        <v>10.77</v>
      </c>
      <c r="DO6" s="35">
        <f t="shared" si="12"/>
        <v>17.02</v>
      </c>
      <c r="DP6" s="35">
        <f t="shared" si="12"/>
        <v>18.39</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0.02</v>
      </c>
      <c r="EM6" s="35">
        <f t="shared" si="14"/>
        <v>2.0499999999999998</v>
      </c>
      <c r="EN6" s="35">
        <f t="shared" si="14"/>
        <v>0.01</v>
      </c>
      <c r="EO6" s="34" t="str">
        <f>IF(EO7="","",IF(EO7="-","【-】","【"&amp;SUBSTITUTE(TEXT(EO7,"#,##0.00"),"-","△")&amp;"】"))</f>
        <v>【0.11】</v>
      </c>
    </row>
    <row r="7" spans="1:148" s="36" customFormat="1" x14ac:dyDescent="0.15">
      <c r="A7" s="28"/>
      <c r="B7" s="37">
        <v>2017</v>
      </c>
      <c r="C7" s="37">
        <v>112429</v>
      </c>
      <c r="D7" s="37">
        <v>46</v>
      </c>
      <c r="E7" s="37">
        <v>17</v>
      </c>
      <c r="F7" s="37">
        <v>5</v>
      </c>
      <c r="G7" s="37">
        <v>0</v>
      </c>
      <c r="H7" s="37" t="s">
        <v>108</v>
      </c>
      <c r="I7" s="37" t="s">
        <v>109</v>
      </c>
      <c r="J7" s="37" t="s">
        <v>110</v>
      </c>
      <c r="K7" s="37" t="s">
        <v>111</v>
      </c>
      <c r="L7" s="37" t="s">
        <v>112</v>
      </c>
      <c r="M7" s="37" t="s">
        <v>113</v>
      </c>
      <c r="N7" s="38" t="s">
        <v>114</v>
      </c>
      <c r="O7" s="38">
        <v>83.47</v>
      </c>
      <c r="P7" s="38">
        <v>1.02</v>
      </c>
      <c r="Q7" s="38">
        <v>87.78</v>
      </c>
      <c r="R7" s="38">
        <v>2710</v>
      </c>
      <c r="S7" s="38">
        <v>56340</v>
      </c>
      <c r="T7" s="38">
        <v>47.48</v>
      </c>
      <c r="U7" s="38">
        <v>1186.5999999999999</v>
      </c>
      <c r="V7" s="38">
        <v>575</v>
      </c>
      <c r="W7" s="38">
        <v>0.24</v>
      </c>
      <c r="X7" s="38">
        <v>2395.83</v>
      </c>
      <c r="Y7" s="38">
        <v>111.89</v>
      </c>
      <c r="Z7" s="38">
        <v>107.14</v>
      </c>
      <c r="AA7" s="38">
        <v>115.49</v>
      </c>
      <c r="AB7" s="38">
        <v>114.89</v>
      </c>
      <c r="AC7" s="38">
        <v>102.45</v>
      </c>
      <c r="AD7" s="38">
        <v>92.63</v>
      </c>
      <c r="AE7" s="38">
        <v>100.45</v>
      </c>
      <c r="AF7" s="38">
        <v>111.6</v>
      </c>
      <c r="AG7" s="38">
        <v>99.66</v>
      </c>
      <c r="AH7" s="38">
        <v>100.95</v>
      </c>
      <c r="AI7" s="38">
        <v>100.96</v>
      </c>
      <c r="AJ7" s="38">
        <v>0</v>
      </c>
      <c r="AK7" s="38">
        <v>0</v>
      </c>
      <c r="AL7" s="38">
        <v>0</v>
      </c>
      <c r="AM7" s="38">
        <v>0</v>
      </c>
      <c r="AN7" s="38">
        <v>0</v>
      </c>
      <c r="AO7" s="38">
        <v>680.39</v>
      </c>
      <c r="AP7" s="38">
        <v>309.62</v>
      </c>
      <c r="AQ7" s="38">
        <v>367.95</v>
      </c>
      <c r="AR7" s="38">
        <v>225.39</v>
      </c>
      <c r="AS7" s="38">
        <v>224.04</v>
      </c>
      <c r="AT7" s="38">
        <v>198.51</v>
      </c>
      <c r="AU7" s="38">
        <v>1685.92</v>
      </c>
      <c r="AV7" s="38">
        <v>265.79000000000002</v>
      </c>
      <c r="AW7" s="38">
        <v>1734.47</v>
      </c>
      <c r="AX7" s="38">
        <v>423.74</v>
      </c>
      <c r="AY7" s="38">
        <v>299.98</v>
      </c>
      <c r="AZ7" s="38">
        <v>268.19</v>
      </c>
      <c r="BA7" s="38">
        <v>150.66999999999999</v>
      </c>
      <c r="BB7" s="38">
        <v>153.97</v>
      </c>
      <c r="BC7" s="38">
        <v>31.84</v>
      </c>
      <c r="BD7" s="38">
        <v>29.91</v>
      </c>
      <c r="BE7" s="38">
        <v>32.86</v>
      </c>
      <c r="BF7" s="38">
        <v>1720.01</v>
      </c>
      <c r="BG7" s="38">
        <v>1607.19</v>
      </c>
      <c r="BH7" s="38">
        <v>1532.97</v>
      </c>
      <c r="BI7" s="38">
        <v>1465.76</v>
      </c>
      <c r="BJ7" s="38">
        <v>1400.69</v>
      </c>
      <c r="BK7" s="38">
        <v>1117.1099999999999</v>
      </c>
      <c r="BL7" s="38">
        <v>1161.05</v>
      </c>
      <c r="BM7" s="38">
        <v>979.89</v>
      </c>
      <c r="BN7" s="38">
        <v>974.93</v>
      </c>
      <c r="BO7" s="38">
        <v>855.8</v>
      </c>
      <c r="BP7" s="38">
        <v>814.89</v>
      </c>
      <c r="BQ7" s="38">
        <v>37.74</v>
      </c>
      <c r="BR7" s="38">
        <v>20.85</v>
      </c>
      <c r="BS7" s="38">
        <v>32.1</v>
      </c>
      <c r="BT7" s="38">
        <v>46.38</v>
      </c>
      <c r="BU7" s="38">
        <v>48.12</v>
      </c>
      <c r="BV7" s="38">
        <v>41.04</v>
      </c>
      <c r="BW7" s="38">
        <v>41.08</v>
      </c>
      <c r="BX7" s="38">
        <v>41.34</v>
      </c>
      <c r="BY7" s="38">
        <v>55.32</v>
      </c>
      <c r="BZ7" s="38">
        <v>59.8</v>
      </c>
      <c r="CA7" s="38">
        <v>60.64</v>
      </c>
      <c r="CB7" s="38">
        <v>403.09</v>
      </c>
      <c r="CC7" s="38">
        <v>737.04</v>
      </c>
      <c r="CD7" s="38">
        <v>478.46</v>
      </c>
      <c r="CE7" s="38">
        <v>329.81</v>
      </c>
      <c r="CF7" s="38">
        <v>318.61</v>
      </c>
      <c r="CG7" s="38">
        <v>357.08</v>
      </c>
      <c r="CH7" s="38">
        <v>378.08</v>
      </c>
      <c r="CI7" s="38">
        <v>357.49</v>
      </c>
      <c r="CJ7" s="38">
        <v>283.17</v>
      </c>
      <c r="CK7" s="38">
        <v>263.76</v>
      </c>
      <c r="CL7" s="38">
        <v>255.52</v>
      </c>
      <c r="CM7" s="38">
        <v>65.36</v>
      </c>
      <c r="CN7" s="38">
        <v>66.48</v>
      </c>
      <c r="CO7" s="38">
        <v>65.92</v>
      </c>
      <c r="CP7" s="38">
        <v>64.25</v>
      </c>
      <c r="CQ7" s="38">
        <v>64.8</v>
      </c>
      <c r="CR7" s="38">
        <v>45.95</v>
      </c>
      <c r="CS7" s="38">
        <v>44.69</v>
      </c>
      <c r="CT7" s="38">
        <v>44.69</v>
      </c>
      <c r="CU7" s="38">
        <v>60.65</v>
      </c>
      <c r="CV7" s="38">
        <v>51.75</v>
      </c>
      <c r="CW7" s="38">
        <v>52.49</v>
      </c>
      <c r="CX7" s="38">
        <v>92.69</v>
      </c>
      <c r="CY7" s="38">
        <v>92.98</v>
      </c>
      <c r="CZ7" s="38">
        <v>92.7</v>
      </c>
      <c r="DA7" s="38">
        <v>92.59</v>
      </c>
      <c r="DB7" s="38">
        <v>92.7</v>
      </c>
      <c r="DC7" s="38">
        <v>71.97</v>
      </c>
      <c r="DD7" s="38">
        <v>70.59</v>
      </c>
      <c r="DE7" s="38">
        <v>69.67</v>
      </c>
      <c r="DF7" s="38">
        <v>84.58</v>
      </c>
      <c r="DG7" s="38">
        <v>84.84</v>
      </c>
      <c r="DH7" s="38">
        <v>85.49</v>
      </c>
      <c r="DI7" s="38">
        <v>3.56</v>
      </c>
      <c r="DJ7" s="38">
        <v>13.53</v>
      </c>
      <c r="DK7" s="38">
        <v>16.239999999999998</v>
      </c>
      <c r="DL7" s="38">
        <v>18.940000000000001</v>
      </c>
      <c r="DM7" s="38">
        <v>21.5</v>
      </c>
      <c r="DN7" s="38">
        <v>10.77</v>
      </c>
      <c r="DO7" s="38">
        <v>17.02</v>
      </c>
      <c r="DP7" s="38">
        <v>18.39</v>
      </c>
      <c r="DQ7" s="38">
        <v>22.9</v>
      </c>
      <c r="DR7" s="38">
        <v>24.87</v>
      </c>
      <c r="DS7" s="38">
        <v>24.07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0.04</v>
      </c>
      <c r="EK7" s="38">
        <v>7.0000000000000007E-2</v>
      </c>
      <c r="EL7" s="38">
        <v>0.02</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setup2016</cp:lastModifiedBy>
  <cp:lastPrinted>2019-01-23T02:49:57Z</cp:lastPrinted>
  <dcterms:created xsi:type="dcterms:W3CDTF">2018-12-03T08:54:57Z</dcterms:created>
  <dcterms:modified xsi:type="dcterms:W3CDTF">2019-01-23T02:50:03Z</dcterms:modified>
  <cp:category/>
</cp:coreProperties>
</file>