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qDOYkAQFpyd3tcmqViIfWOG/gJnBrlrn4JFrg1cnogpYfvkdtFEDifKzDS5f2CUBoMIT44cWTQiDYomuXeqTg==" workbookSaltValue="8xSICI9ic1bTwunmioPpk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<sst xmlns="http://schemas.openxmlformats.org/spreadsheetml/2006/main" count="251" uniqueCount="125">
  <si>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</si>
  <si>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</si>
  <si>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</si>
  <si>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</si>
  <si>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</si>
  <si>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</si>
  <si>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</si>
  <si>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</si>
  <si>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</si>
  <si>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</si>
  <si>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</si>
  <si>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</si>
  <si>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</si>
  <si>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</si>
  <si>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</si>
  <si>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</si>
  <si>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</si>
  <si>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</si>
  <si>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</si>
  <si>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</si>
  <si>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</si>
  <si>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</si>
  <si>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</si>
  <si>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</si>
  <si>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</si>
  <si>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</si>
  <si>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</si>
  <si>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</si>
  <si>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</si>
  <si>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</si>
  <si>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</si>
  <si>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</si>
  <si>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</si>
  <si>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</si>
  <si>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</si>
  <si>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</si>
  <si>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</si>
  <si>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</si>
  <si>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</si>
  <si>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</si>
  <si>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</si>
  <si>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</si>
  <si>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</si>
  <si>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</si>
  <si>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</si>
  <si>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</si>
  <si>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</si>
  <si>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</si>
  <si>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</si>
  <si>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</si>
  <si>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</si>
  <si>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</si>
  <si>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</si>
  <si>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</si>
  <si>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</si>
  <si>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</si>
  <si>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</si>
  <si>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</si>
  <si>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</si>
  <si>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</si>
  <si>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</si>
  <si>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</si>
  <si>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</si>
  <si>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</si>
  <si>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</si>
  <si>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</si>
  <si>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</si>
  <si>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</si>
  <si>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</si>
  <si>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</si>
  <si>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</si>
  <si>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</si>
  <si>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</si>
  <si>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</si>
  <si>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</si>
  <si>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</si>
  <si>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</si>
  <si>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</si>
  <si>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</si>
  <si>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</si>
  <si>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</si>
  <si>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</si>
  <si>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</si>
  <si>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</si>
  <si>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</si>
  <si>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</si>
  <si>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</si>
  <si>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</si>
  <si>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</si>
  <si>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</si>
  <si>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</si>
  <si>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</si>
  <si>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</si>
  <si>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</si>
  <si>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</si>
  <si>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</si>
  <si>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</si>
  <si>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</si>
  <si>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</si>
  <si>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</si>
  <si>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</si>
  <si>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</si>
  <si>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</si>
  <si>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</si>
  <si>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</si>
  <si>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</si>
  <si>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</si>
  <si>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</si>
  <si>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</si>
  <si>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ときがわ町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</si>
  <si>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</si>
  <si>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</si>
  <si>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</si>
  <si>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</si>
  <si>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</si>
  <si>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</si>
  <si>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</si>
  <si>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</si>
  <si>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</si>
  <si>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</si>
  <si>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</si>
  <si>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</si>
  <si>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該当なし</t>
    <rPh sb="0" eb="2">
      <t>ガイトウ</t>
    </rPh>
    <phoneticPr fontId="4"/>
  </si>
  <si>
    <t>　使用料収入だけでは、経費を賄なうことはできない。一般会計繰入金に頼らざるを得ないのが現状である。しかしながら、市町村整備型の浄化槽事業としては、河川の水質向上のために町からの投資も必要であり、やむを得ないものと考えられる。
　今後の健全な運営に向けて、維持管理費の低コスト化、経営の広域化、水道事業との統合等、検討する必要があると思われる。</t>
    <rPh sb="1" eb="4">
      <t>シ</t>
    </rPh>
    <rPh sb="4" eb="6">
      <t>シュウニュウ</t>
    </rPh>
    <rPh sb="11" eb="13">
      <t>ケイヒ</t>
    </rPh>
    <rPh sb="14" eb="15">
      <t>マカナ</t>
    </rPh>
    <rPh sb="25" eb="27">
      <t>イッパン</t>
    </rPh>
    <rPh sb="27" eb="29">
      <t>カイケイ</t>
    </rPh>
    <rPh sb="29" eb="31">
      <t>クリイレ</t>
    </rPh>
    <rPh sb="31" eb="32">
      <t>キン</t>
    </rPh>
    <rPh sb="33" eb="34">
      <t>タヨ</t>
    </rPh>
    <rPh sb="38" eb="39">
      <t>エ</t>
    </rPh>
    <rPh sb="43" eb="45">
      <t>ゲンジョウ</t>
    </rPh>
    <rPh sb="56" eb="59">
      <t>シ</t>
    </rPh>
    <rPh sb="59" eb="61">
      <t>セイビ</t>
    </rPh>
    <rPh sb="61" eb="62">
      <t>カタ</t>
    </rPh>
    <rPh sb="63" eb="66">
      <t>ジ</t>
    </rPh>
    <rPh sb="66" eb="68">
      <t>ジギョウ</t>
    </rPh>
    <rPh sb="100" eb="101">
      <t>エ</t>
    </rPh>
    <rPh sb="106" eb="107">
      <t>カンガ</t>
    </rPh>
    <rPh sb="114" eb="116">
      <t>コンゴ</t>
    </rPh>
    <rPh sb="117" eb="119">
      <t>ケンゼン</t>
    </rPh>
    <rPh sb="120" eb="122">
      <t>ウンエイ</t>
    </rPh>
    <rPh sb="123" eb="124">
      <t>ム</t>
    </rPh>
    <rPh sb="127" eb="132">
      <t>イ</t>
    </rPh>
    <rPh sb="133" eb="134">
      <t>テイ</t>
    </rPh>
    <rPh sb="137" eb="138">
      <t>カ</t>
    </rPh>
    <rPh sb="139" eb="141">
      <t>ケイエイ</t>
    </rPh>
    <rPh sb="142" eb="145">
      <t>コウイキカ</t>
    </rPh>
    <rPh sb="146" eb="148">
      <t>スイドウ</t>
    </rPh>
    <rPh sb="148" eb="150">
      <t>ジギョウ</t>
    </rPh>
    <rPh sb="152" eb="154">
      <t>トウゴウ</t>
    </rPh>
    <rPh sb="154" eb="155">
      <t>トウ</t>
    </rPh>
    <rPh sb="156" eb="158">
      <t>ケントウ</t>
    </rPh>
    <rPh sb="160" eb="162">
      <t>ヒツヨウ</t>
    </rPh>
    <rPh sb="166" eb="167">
      <t>オモ</t>
    </rPh>
    <phoneticPr fontId="7"/>
  </si>
  <si>
    <r>
      <t>　</t>
    </r>
    <r>
      <rPr>
        <sz val="11"/>
        <rFont val="ＭＳ ゴシック"/>
        <family val="3"/>
        <charset val="128"/>
      </rPr>
      <t>収益的収支比率は設置基数の増加(特に大規模浄化槽の増)による料金収入の増や一般会計からの繰入金の増により１００％を超えた。単年度の収支は黒字となっており、健全な経営状態であるといえる。
  企業債残高対事業規模比率は減少傾向を示しているが、類似団体平均値と比較し大きくなっているのは、ときがわ町が市町村整備型の浄化槽事業を他に先駆けて実施してきたことによるものと思われる。
  経費回収率は１００％を下回っているが、類似団体平均値を上回っている。適正な使用料水準の検討や経費の節減に努めることが必要である。
　汚水処理原価も類似団体平均値を下回っている。
　人件費、下水道事業</t>
    </r>
    <r>
      <rPr>
        <sz val="11"/>
        <color theme="1"/>
        <rFont val="ＭＳ ゴシック"/>
        <family val="3"/>
        <charset val="128"/>
      </rPr>
      <t>債償還金・利子等その他の経費については一般会計繰入金によるところが大きい。</t>
    </r>
    <rPh sb="1" eb="4">
      <t>シュウエキテキ</t>
    </rPh>
    <rPh sb="4" eb="6">
      <t>シュウシ</t>
    </rPh>
    <rPh sb="6" eb="8">
      <t>ヒリツ</t>
    </rPh>
    <rPh sb="9" eb="11">
      <t>セッチ</t>
    </rPh>
    <rPh sb="11" eb="13">
      <t>キスウ</t>
    </rPh>
    <rPh sb="14" eb="16">
      <t>ゾウカ</t>
    </rPh>
    <rPh sb="17" eb="18">
      <t>トク</t>
    </rPh>
    <rPh sb="19" eb="22">
      <t>ダイキボ</t>
    </rPh>
    <rPh sb="22" eb="25">
      <t>ジョウカソウ</t>
    </rPh>
    <rPh sb="26" eb="27">
      <t>ゾウ</t>
    </rPh>
    <rPh sb="31" eb="33">
      <t>リョウキン</t>
    </rPh>
    <rPh sb="33" eb="35">
      <t>シュウニュウ</t>
    </rPh>
    <rPh sb="36" eb="37">
      <t>ゾウ</t>
    </rPh>
    <rPh sb="38" eb="40">
      <t>イッパン</t>
    </rPh>
    <rPh sb="40" eb="42">
      <t>カイケイ</t>
    </rPh>
    <rPh sb="45" eb="47">
      <t>クリイレ</t>
    </rPh>
    <rPh sb="47" eb="48">
      <t>キン</t>
    </rPh>
    <rPh sb="58" eb="59">
      <t>コ</t>
    </rPh>
    <rPh sb="62" eb="65">
      <t>タンネンド</t>
    </rPh>
    <rPh sb="66" eb="68">
      <t>シュウシ</t>
    </rPh>
    <rPh sb="69" eb="71">
      <t>クロジ</t>
    </rPh>
    <rPh sb="78" eb="80">
      <t>ケンゼン</t>
    </rPh>
    <rPh sb="81" eb="83">
      <t>ケイエイ</t>
    </rPh>
    <rPh sb="83" eb="85">
      <t>ジョウタイ</t>
    </rPh>
    <rPh sb="96" eb="98">
      <t>キギョウ</t>
    </rPh>
    <rPh sb="98" eb="99">
      <t>サイ</t>
    </rPh>
    <rPh sb="99" eb="101">
      <t>ザンダカ</t>
    </rPh>
    <rPh sb="101" eb="102">
      <t>タイ</t>
    </rPh>
    <rPh sb="102" eb="104">
      <t>ジギョウ</t>
    </rPh>
    <rPh sb="104" eb="106">
      <t>キボ</t>
    </rPh>
    <rPh sb="106" eb="108">
      <t>ヒリツ</t>
    </rPh>
    <rPh sb="109" eb="111">
      <t>ゲンショウ</t>
    </rPh>
    <rPh sb="111" eb="113">
      <t>ケイコウ</t>
    </rPh>
    <rPh sb="114" eb="115">
      <t>シメ</t>
    </rPh>
    <rPh sb="121" eb="123">
      <t>ルイジ</t>
    </rPh>
    <rPh sb="123" eb="125">
      <t>ダンタイ</t>
    </rPh>
    <rPh sb="125" eb="128">
      <t>ヘイキンチ</t>
    </rPh>
    <rPh sb="129" eb="131">
      <t>ヒカク</t>
    </rPh>
    <rPh sb="132" eb="133">
      <t>オオ</t>
    </rPh>
    <rPh sb="149" eb="152">
      <t>シ</t>
    </rPh>
    <rPh sb="152" eb="154">
      <t>セイビ</t>
    </rPh>
    <rPh sb="154" eb="155">
      <t>カタ</t>
    </rPh>
    <rPh sb="156" eb="159">
      <t>ジ</t>
    </rPh>
    <rPh sb="159" eb="161">
      <t>ジギョウ</t>
    </rPh>
    <rPh sb="162" eb="163">
      <t>タ</t>
    </rPh>
    <rPh sb="164" eb="166">
      <t>サキガ</t>
    </rPh>
    <rPh sb="168" eb="170">
      <t>ジッシ</t>
    </rPh>
    <rPh sb="182" eb="183">
      <t>オモ</t>
    </rPh>
    <rPh sb="190" eb="192">
      <t>ケイヒ</t>
    </rPh>
    <rPh sb="192" eb="194">
      <t>カイシュウ</t>
    </rPh>
    <rPh sb="194" eb="195">
      <t>リツ</t>
    </rPh>
    <rPh sb="201" eb="203">
      <t>シタマワ</t>
    </rPh>
    <rPh sb="209" eb="211">
      <t>ルイジ</t>
    </rPh>
    <rPh sb="211" eb="213">
      <t>ダンタイ</t>
    </rPh>
    <rPh sb="213" eb="216">
      <t>ヘイキンチ</t>
    </rPh>
    <rPh sb="217" eb="219">
      <t>ウワマワ</t>
    </rPh>
    <rPh sb="224" eb="226">
      <t>テキセイ</t>
    </rPh>
    <rPh sb="227" eb="230">
      <t>シヨウリョウ</t>
    </rPh>
    <rPh sb="230" eb="232">
      <t>スイジュン</t>
    </rPh>
    <rPh sb="233" eb="235">
      <t>ケントウ</t>
    </rPh>
    <rPh sb="236" eb="238">
      <t>ケイヒ</t>
    </rPh>
    <rPh sb="239" eb="241">
      <t>セツゲン</t>
    </rPh>
    <rPh sb="242" eb="243">
      <t>ツト</t>
    </rPh>
    <rPh sb="248" eb="250">
      <t>ヒツヨウ</t>
    </rPh>
    <rPh sb="271" eb="273">
      <t>シタマワ</t>
    </rPh>
    <rPh sb="280" eb="283">
      <t>ジンケンヒ</t>
    </rPh>
    <rPh sb="284" eb="290">
      <t>ゲ</t>
    </rPh>
    <rPh sb="290" eb="292">
      <t>ショウカン</t>
    </rPh>
    <rPh sb="292" eb="293">
      <t>キン</t>
    </rPh>
    <rPh sb="294" eb="296">
      <t>リシ</t>
    </rPh>
    <rPh sb="296" eb="297">
      <t>トウ</t>
    </rPh>
    <rPh sb="299" eb="300">
      <t>タ</t>
    </rPh>
    <rPh sb="301" eb="303">
      <t>ケイヒ</t>
    </rPh>
    <rPh sb="308" eb="310">
      <t>イッパン</t>
    </rPh>
    <rPh sb="310" eb="312">
      <t>カイケイ</t>
    </rPh>
    <rPh sb="312" eb="314">
      <t>クリイレ</t>
    </rPh>
    <rPh sb="314" eb="315">
      <t>キン</t>
    </rPh>
    <rPh sb="322" eb="323">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</si>
</sst>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CF-4FBD-B378-FB01584C757D}"/>
            </c:ext>
          </c:extLst>
        </c:ser>
        <c:dLbls>
          <c:showLegendKey val="0"/>
          <c:showVal val="0"/>
          <c:showCatName val="0"/>
          <c:showSerName val="0"/>
          <c:showPercent val="0"/>
          <c:showBubbleSize val="0"/>
        </c:dLbls>
        <c:gapWidth val="150"/>
        <c:axId val="89408256"/>
        <c:axId val="894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CCF-4FBD-B378-FB01584C757D}"/>
            </c:ext>
          </c:extLst>
        </c:ser>
        <c:dLbls>
          <c:showLegendKey val="0"/>
          <c:showVal val="0"/>
          <c:showCatName val="0"/>
          <c:showSerName val="0"/>
          <c:showPercent val="0"/>
          <c:showBubbleSize val="0"/>
        </c:dLbls>
        <c:marker val="1"/>
        <c:smooth val="0"/>
        <c:axId val="89408256"/>
        <c:axId val="89419776"/>
      </c:lineChart>
      <c:dateAx>
        <c:axId val="89408256"/>
        <c:scaling>
          <c:orientation val="minMax"/>
        </c:scaling>
        <c:delete val="1"/>
        <c:axPos val="b"/>
        <c:numFmt formatCode="ge" sourceLinked="1"/>
        <c:majorTickMark val="none"/>
        <c:minorTickMark val="none"/>
        <c:tickLblPos val="none"/>
        <c:crossAx val="89419776"/>
        <c:crosses val="autoZero"/>
        <c:auto val="1"/>
        <c:lblOffset val="100"/>
        <c:baseTimeUnit val="years"/>
      </c:dateAx>
      <c:valAx>
        <c:axId val="894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532-4871-8B44-B6395B005A56}"/>
            </c:ext>
          </c:extLst>
        </c:ser>
        <c:dLbls>
          <c:showLegendKey val="0"/>
          <c:showVal val="0"/>
          <c:showCatName val="0"/>
          <c:showSerName val="0"/>
          <c:showPercent val="0"/>
          <c:showBubbleSize val="0"/>
        </c:dLbls>
        <c:gapWidth val="150"/>
        <c:axId val="87636224"/>
        <c:axId val="8763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0532-4871-8B44-B6395B005A56}"/>
            </c:ext>
          </c:extLst>
        </c:ser>
        <c:dLbls>
          <c:showLegendKey val="0"/>
          <c:showVal val="0"/>
          <c:showCatName val="0"/>
          <c:showSerName val="0"/>
          <c:showPercent val="0"/>
          <c:showBubbleSize val="0"/>
        </c:dLbls>
        <c:marker val="1"/>
        <c:smooth val="0"/>
        <c:axId val="87636224"/>
        <c:axId val="87638400"/>
      </c:lineChart>
      <c:dateAx>
        <c:axId val="87636224"/>
        <c:scaling>
          <c:orientation val="minMax"/>
        </c:scaling>
        <c:delete val="1"/>
        <c:axPos val="b"/>
        <c:numFmt formatCode="ge" sourceLinked="1"/>
        <c:majorTickMark val="none"/>
        <c:minorTickMark val="none"/>
        <c:tickLblPos val="none"/>
        <c:crossAx val="87638400"/>
        <c:crosses val="autoZero"/>
        <c:auto val="1"/>
        <c:lblOffset val="100"/>
        <c:baseTimeUnit val="years"/>
      </c:dateAx>
      <c:valAx>
        <c:axId val="876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ABF-48DB-B1F5-53CB243A9A09}"/>
            </c:ext>
          </c:extLst>
        </c:ser>
        <c:dLbls>
          <c:showLegendKey val="0"/>
          <c:showVal val="0"/>
          <c:showCatName val="0"/>
          <c:showSerName val="0"/>
          <c:showPercent val="0"/>
          <c:showBubbleSize val="0"/>
        </c:dLbls>
        <c:gapWidth val="150"/>
        <c:axId val="87660416"/>
        <c:axId val="8766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2ABF-48DB-B1F5-53CB243A9A09}"/>
            </c:ext>
          </c:extLst>
        </c:ser>
        <c:dLbls>
          <c:showLegendKey val="0"/>
          <c:showVal val="0"/>
          <c:showCatName val="0"/>
          <c:showSerName val="0"/>
          <c:showPercent val="0"/>
          <c:showBubbleSize val="0"/>
        </c:dLbls>
        <c:marker val="1"/>
        <c:smooth val="0"/>
        <c:axId val="87660416"/>
        <c:axId val="87662592"/>
      </c:lineChart>
      <c:dateAx>
        <c:axId val="87660416"/>
        <c:scaling>
          <c:orientation val="minMax"/>
        </c:scaling>
        <c:delete val="1"/>
        <c:axPos val="b"/>
        <c:numFmt formatCode="ge" sourceLinked="1"/>
        <c:majorTickMark val="none"/>
        <c:minorTickMark val="none"/>
        <c:tickLblPos val="none"/>
        <c:crossAx val="87662592"/>
        <c:crosses val="autoZero"/>
        <c:auto val="1"/>
        <c:lblOffset val="100"/>
        <c:baseTimeUnit val="years"/>
      </c:dateAx>
      <c:valAx>
        <c:axId val="876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100.5</c:v>
                </c:pt>
                <c:pt idx="1">
                  <c:v>101.66</c:v>
                </c:pt>
                <c:pt idx="2">
                  <c:v>100.75</c:v>
                </c:pt>
                <c:pt idx="3">
                  <c:v>99.85</c:v>
                </c:pt>
                <c:pt idx="4">
                  <c:v>100.53</c:v>
                </c:pt>
              </c:numCache>
            </c:numRef>
          </c:val>
          <c:extLst xmlns:c16r2="http://schemas.microsoft.com/office/drawing/2015/06/chart">
            <c:ext xmlns:c16="http://schemas.microsoft.com/office/drawing/2014/chart" uri="{C3380CC4-5D6E-409C-BE32-E72D297353CC}">
              <c16:uniqueId val="{00000000-6B70-4952-BD88-39F012040D75}"/>
            </c:ext>
          </c:extLst>
        </c:ser>
        <c:dLbls>
          <c:showLegendKey val="0"/>
          <c:showVal val="0"/>
          <c:showCatName val="0"/>
          <c:showSerName val="0"/>
          <c:showPercent val="0"/>
          <c:showBubbleSize val="0"/>
        </c:dLbls>
        <c:gapWidth val="150"/>
        <c:axId val="86007808"/>
        <c:axId val="8600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70-4952-BD88-39F012040D75}"/>
            </c:ext>
          </c:extLst>
        </c:ser>
        <c:dLbls>
          <c:showLegendKey val="0"/>
          <c:showVal val="0"/>
          <c:showCatName val="0"/>
          <c:showSerName val="0"/>
          <c:showPercent val="0"/>
          <c:showBubbleSize val="0"/>
        </c:dLbls>
        <c:marker val="1"/>
        <c:smooth val="0"/>
        <c:axId val="86007808"/>
        <c:axId val="86009344"/>
      </c:lineChart>
      <c:dateAx>
        <c:axId val="86007808"/>
        <c:scaling>
          <c:orientation val="minMax"/>
        </c:scaling>
        <c:delete val="1"/>
        <c:axPos val="b"/>
        <c:numFmt formatCode="ge" sourceLinked="1"/>
        <c:majorTickMark val="none"/>
        <c:minorTickMark val="none"/>
        <c:tickLblPos val="none"/>
        <c:crossAx val="86009344"/>
        <c:crosses val="autoZero"/>
        <c:auto val="1"/>
        <c:lblOffset val="100"/>
        <c:baseTimeUnit val="years"/>
      </c:dateAx>
      <c:valAx>
        <c:axId val="860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27-4BC8-AE39-33BF26EEEBAF}"/>
            </c:ext>
          </c:extLst>
        </c:ser>
        <c:dLbls>
          <c:showLegendKey val="0"/>
          <c:showVal val="0"/>
          <c:showCatName val="0"/>
          <c:showSerName val="0"/>
          <c:showPercent val="0"/>
          <c:showBubbleSize val="0"/>
        </c:dLbls>
        <c:gapWidth val="150"/>
        <c:axId val="86023552"/>
        <c:axId val="860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27-4BC8-AE39-33BF26EEEBAF}"/>
            </c:ext>
          </c:extLst>
        </c:ser>
        <c:dLbls>
          <c:showLegendKey val="0"/>
          <c:showVal val="0"/>
          <c:showCatName val="0"/>
          <c:showSerName val="0"/>
          <c:showPercent val="0"/>
          <c:showBubbleSize val="0"/>
        </c:dLbls>
        <c:marker val="1"/>
        <c:smooth val="0"/>
        <c:axId val="86023552"/>
        <c:axId val="86025728"/>
      </c:lineChart>
      <c:dateAx>
        <c:axId val="86023552"/>
        <c:scaling>
          <c:orientation val="minMax"/>
        </c:scaling>
        <c:delete val="1"/>
        <c:axPos val="b"/>
        <c:numFmt formatCode="ge" sourceLinked="1"/>
        <c:majorTickMark val="none"/>
        <c:minorTickMark val="none"/>
        <c:tickLblPos val="none"/>
        <c:crossAx val="86025728"/>
        <c:crosses val="autoZero"/>
        <c:auto val="1"/>
        <c:lblOffset val="100"/>
        <c:baseTimeUnit val="years"/>
      </c:dateAx>
      <c:valAx>
        <c:axId val="860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57-4E87-9E07-1F29A5305E7E}"/>
            </c:ext>
          </c:extLst>
        </c:ser>
        <c:dLbls>
          <c:showLegendKey val="0"/>
          <c:showVal val="0"/>
          <c:showCatName val="0"/>
          <c:showSerName val="0"/>
          <c:showPercent val="0"/>
          <c:showBubbleSize val="0"/>
        </c:dLbls>
        <c:gapWidth val="150"/>
        <c:axId val="86044672"/>
        <c:axId val="860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57-4E87-9E07-1F29A5305E7E}"/>
            </c:ext>
          </c:extLst>
        </c:ser>
        <c:dLbls>
          <c:showLegendKey val="0"/>
          <c:showVal val="0"/>
          <c:showCatName val="0"/>
          <c:showSerName val="0"/>
          <c:showPercent val="0"/>
          <c:showBubbleSize val="0"/>
        </c:dLbls>
        <c:marker val="1"/>
        <c:smooth val="0"/>
        <c:axId val="86044672"/>
        <c:axId val="86046592"/>
      </c:lineChart>
      <c:dateAx>
        <c:axId val="86044672"/>
        <c:scaling>
          <c:orientation val="minMax"/>
        </c:scaling>
        <c:delete val="1"/>
        <c:axPos val="b"/>
        <c:numFmt formatCode="ge" sourceLinked="1"/>
        <c:majorTickMark val="none"/>
        <c:minorTickMark val="none"/>
        <c:tickLblPos val="none"/>
        <c:crossAx val="86046592"/>
        <c:crosses val="autoZero"/>
        <c:auto val="1"/>
        <c:lblOffset val="100"/>
        <c:baseTimeUnit val="years"/>
      </c:dateAx>
      <c:valAx>
        <c:axId val="860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5E-4032-A224-7F11A872A000}"/>
            </c:ext>
          </c:extLst>
        </c:ser>
        <c:dLbls>
          <c:showLegendKey val="0"/>
          <c:showVal val="0"/>
          <c:showCatName val="0"/>
          <c:showSerName val="0"/>
          <c:showPercent val="0"/>
          <c:showBubbleSize val="0"/>
        </c:dLbls>
        <c:gapWidth val="150"/>
        <c:axId val="86720896"/>
        <c:axId val="867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5E-4032-A224-7F11A872A000}"/>
            </c:ext>
          </c:extLst>
        </c:ser>
        <c:dLbls>
          <c:showLegendKey val="0"/>
          <c:showVal val="0"/>
          <c:showCatName val="0"/>
          <c:showSerName val="0"/>
          <c:showPercent val="0"/>
          <c:showBubbleSize val="0"/>
        </c:dLbls>
        <c:marker val="1"/>
        <c:smooth val="0"/>
        <c:axId val="86720896"/>
        <c:axId val="86722816"/>
      </c:lineChart>
      <c:dateAx>
        <c:axId val="86720896"/>
        <c:scaling>
          <c:orientation val="minMax"/>
        </c:scaling>
        <c:delete val="1"/>
        <c:axPos val="b"/>
        <c:numFmt formatCode="ge" sourceLinked="1"/>
        <c:majorTickMark val="none"/>
        <c:minorTickMark val="none"/>
        <c:tickLblPos val="none"/>
        <c:crossAx val="86722816"/>
        <c:crosses val="autoZero"/>
        <c:auto val="1"/>
        <c:lblOffset val="100"/>
        <c:baseTimeUnit val="years"/>
      </c:dateAx>
      <c:valAx>
        <c:axId val="867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83-4D1C-AC36-B491F2F015C3}"/>
            </c:ext>
          </c:extLst>
        </c:ser>
        <c:dLbls>
          <c:showLegendKey val="0"/>
          <c:showVal val="0"/>
          <c:showCatName val="0"/>
          <c:showSerName val="0"/>
          <c:showPercent val="0"/>
          <c:showBubbleSize val="0"/>
        </c:dLbls>
        <c:gapWidth val="150"/>
        <c:axId val="86758528"/>
        <c:axId val="867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83-4D1C-AC36-B491F2F015C3}"/>
            </c:ext>
          </c:extLst>
        </c:ser>
        <c:dLbls>
          <c:showLegendKey val="0"/>
          <c:showVal val="0"/>
          <c:showCatName val="0"/>
          <c:showSerName val="0"/>
          <c:showPercent val="0"/>
          <c:showBubbleSize val="0"/>
        </c:dLbls>
        <c:marker val="1"/>
        <c:smooth val="0"/>
        <c:axId val="86758528"/>
        <c:axId val="86760448"/>
      </c:lineChart>
      <c:dateAx>
        <c:axId val="86758528"/>
        <c:scaling>
          <c:orientation val="minMax"/>
        </c:scaling>
        <c:delete val="1"/>
        <c:axPos val="b"/>
        <c:numFmt formatCode="ge" sourceLinked="1"/>
        <c:majorTickMark val="none"/>
        <c:minorTickMark val="none"/>
        <c:tickLblPos val="none"/>
        <c:crossAx val="86760448"/>
        <c:crosses val="autoZero"/>
        <c:auto val="1"/>
        <c:lblOffset val="100"/>
        <c:baseTimeUnit val="years"/>
      </c:dateAx>
      <c:valAx>
        <c:axId val="867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1198.58</c:v>
                </c:pt>
                <c:pt idx="1">
                  <c:v>1080.02</c:v>
                </c:pt>
                <c:pt idx="2">
                  <c:v>1038.92</c:v>
                </c:pt>
                <c:pt idx="3">
                  <c:v>993.63</c:v>
                </c:pt>
                <c:pt idx="4">
                  <c:v>946.01</c:v>
                </c:pt>
              </c:numCache>
            </c:numRef>
          </c:val>
          <c:extLst xmlns:c16r2="http://schemas.microsoft.com/office/drawing/2015/06/chart">
            <c:ext xmlns:c16="http://schemas.microsoft.com/office/drawing/2014/chart" uri="{C3380CC4-5D6E-409C-BE32-E72D297353CC}">
              <c16:uniqueId val="{00000000-6323-41ED-AA7B-85A6CDCD70B9}"/>
            </c:ext>
          </c:extLst>
        </c:ser>
        <c:dLbls>
          <c:showLegendKey val="0"/>
          <c:showVal val="0"/>
          <c:showCatName val="0"/>
          <c:showSerName val="0"/>
          <c:showPercent val="0"/>
          <c:showBubbleSize val="0"/>
        </c:dLbls>
        <c:gapWidth val="150"/>
        <c:axId val="87295488"/>
        <c:axId val="872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6323-41ED-AA7B-85A6CDCD70B9}"/>
            </c:ext>
          </c:extLst>
        </c:ser>
        <c:dLbls>
          <c:showLegendKey val="0"/>
          <c:showVal val="0"/>
          <c:showCatName val="0"/>
          <c:showSerName val="0"/>
          <c:showPercent val="0"/>
          <c:showBubbleSize val="0"/>
        </c:dLbls>
        <c:marker val="1"/>
        <c:smooth val="0"/>
        <c:axId val="87295488"/>
        <c:axId val="87297408"/>
      </c:lineChart>
      <c:dateAx>
        <c:axId val="87295488"/>
        <c:scaling>
          <c:orientation val="minMax"/>
        </c:scaling>
        <c:delete val="1"/>
        <c:axPos val="b"/>
        <c:numFmt formatCode="ge" sourceLinked="1"/>
        <c:majorTickMark val="none"/>
        <c:minorTickMark val="none"/>
        <c:tickLblPos val="none"/>
        <c:crossAx val="87297408"/>
        <c:crosses val="autoZero"/>
        <c:auto val="1"/>
        <c:lblOffset val="100"/>
        <c:baseTimeUnit val="years"/>
      </c:dateAx>
      <c:valAx>
        <c:axId val="872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66.78</c:v>
                </c:pt>
                <c:pt idx="1">
                  <c:v>66.680000000000007</c:v>
                </c:pt>
                <c:pt idx="2">
                  <c:v>51.22</c:v>
                </c:pt>
                <c:pt idx="3">
                  <c:v>71.58</c:v>
                </c:pt>
                <c:pt idx="4">
                  <c:v>71.400000000000006</c:v>
                </c:pt>
              </c:numCache>
            </c:numRef>
          </c:val>
          <c:extLst xmlns:c16r2="http://schemas.microsoft.com/office/drawing/2015/06/chart">
            <c:ext xmlns:c16="http://schemas.microsoft.com/office/drawing/2014/chart" uri="{C3380CC4-5D6E-409C-BE32-E72D297353CC}">
              <c16:uniqueId val="{00000000-86A6-44C0-A889-3D47DB99A3FF}"/>
            </c:ext>
          </c:extLst>
        </c:ser>
        <c:dLbls>
          <c:showLegendKey val="0"/>
          <c:showVal val="0"/>
          <c:showCatName val="0"/>
          <c:showSerName val="0"/>
          <c:showPercent val="0"/>
          <c:showBubbleSize val="0"/>
        </c:dLbls>
        <c:gapWidth val="150"/>
        <c:axId val="87340544"/>
        <c:axId val="8734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86A6-44C0-A889-3D47DB99A3FF}"/>
            </c:ext>
          </c:extLst>
        </c:ser>
        <c:dLbls>
          <c:showLegendKey val="0"/>
          <c:showVal val="0"/>
          <c:showCatName val="0"/>
          <c:showSerName val="0"/>
          <c:showPercent val="0"/>
          <c:showBubbleSize val="0"/>
        </c:dLbls>
        <c:marker val="1"/>
        <c:smooth val="0"/>
        <c:axId val="87340544"/>
        <c:axId val="87342464"/>
      </c:lineChart>
      <c:dateAx>
        <c:axId val="87340544"/>
        <c:scaling>
          <c:orientation val="minMax"/>
        </c:scaling>
        <c:delete val="1"/>
        <c:axPos val="b"/>
        <c:numFmt formatCode="ge" sourceLinked="1"/>
        <c:majorTickMark val="none"/>
        <c:minorTickMark val="none"/>
        <c:tickLblPos val="none"/>
        <c:crossAx val="87342464"/>
        <c:crosses val="autoZero"/>
        <c:auto val="1"/>
        <c:lblOffset val="100"/>
        <c:baseTimeUnit val="years"/>
      </c:dateAx>
      <c:valAx>
        <c:axId val="873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252.09</c:v>
                </c:pt>
                <c:pt idx="1">
                  <c:v>272.58</c:v>
                </c:pt>
                <c:pt idx="2">
                  <c:v>356.8</c:v>
                </c:pt>
                <c:pt idx="3">
                  <c:v>258.04000000000002</c:v>
                </c:pt>
                <c:pt idx="4">
                  <c:v>259.51</c:v>
                </c:pt>
              </c:numCache>
            </c:numRef>
          </c:val>
          <c:extLst xmlns:c16r2="http://schemas.microsoft.com/office/drawing/2015/06/chart">
            <c:ext xmlns:c16="http://schemas.microsoft.com/office/drawing/2014/chart" uri="{C3380CC4-5D6E-409C-BE32-E72D297353CC}">
              <c16:uniqueId val="{00000000-D72E-4BFF-B362-F6D9F18949A8}"/>
            </c:ext>
          </c:extLst>
        </c:ser>
        <c:dLbls>
          <c:showLegendKey val="0"/>
          <c:showVal val="0"/>
          <c:showCatName val="0"/>
          <c:showSerName val="0"/>
          <c:showPercent val="0"/>
          <c:showBubbleSize val="0"/>
        </c:dLbls>
        <c:gapWidth val="150"/>
        <c:axId val="87476096"/>
        <c:axId val="8762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D72E-4BFF-B362-F6D9F18949A8}"/>
            </c:ext>
          </c:extLst>
        </c:ser>
        <c:dLbls>
          <c:showLegendKey val="0"/>
          <c:showVal val="0"/>
          <c:showCatName val="0"/>
          <c:showSerName val="0"/>
          <c:showPercent val="0"/>
          <c:showBubbleSize val="0"/>
        </c:dLbls>
        <c:marker val="1"/>
        <c:smooth val="0"/>
        <c:axId val="87476096"/>
        <c:axId val="87621632"/>
      </c:lineChart>
      <c:dateAx>
        <c:axId val="87476096"/>
        <c:scaling>
          <c:orientation val="minMax"/>
        </c:scaling>
        <c:delete val="1"/>
        <c:axPos val="b"/>
        <c:numFmt formatCode="ge" sourceLinked="1"/>
        <c:majorTickMark val="none"/>
        <c:minorTickMark val="none"/>
        <c:tickLblPos val="none"/>
        <c:crossAx val="87621632"/>
        <c:crosses val="autoZero"/>
        <c:auto val="1"/>
        <c:lblOffset val="100"/>
        <c:baseTimeUnit val="years"/>
      </c:dateAx>
      <c:valAx>
        <c:axId val="876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1" zoomScale="90" zoomScaleNormal="9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ときがわ町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11475</v>
      </c>
      <c r="AM8" s="49"/>
      <c r="AN8" s="49"/>
      <c r="AO8" s="49"/>
      <c r="AP8" s="49"/>
      <c r="AQ8" s="49"/>
      <c r="AR8" s="49"/>
      <c r="AS8" s="49"/>
      <c r="AT8" s="44">
        <f>データ!T6</f>
        <v>55.9</v>
      </c>
      <c r="AU8" s="44"/>
      <c r="AV8" s="44"/>
      <c r="AW8" s="44"/>
      <c r="AX8" s="44"/>
      <c r="AY8" s="44"/>
      <c r="AZ8" s="44"/>
      <c r="BA8" s="44"/>
      <c r="BB8" s="44">
        <f>データ!U6</f>
        <v>205.28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28.97</v>
      </c>
      <c r="Q10" s="44"/>
      <c r="R10" s="44"/>
      <c r="S10" s="44"/>
      <c r="T10" s="44"/>
      <c r="U10" s="44"/>
      <c r="V10" s="44"/>
      <c r="W10" s="44">
        <f>データ!Q6</f>
        <v>100</v>
      </c>
      <c r="X10" s="44"/>
      <c r="Y10" s="44"/>
      <c r="Z10" s="44"/>
      <c r="AA10" s="44"/>
      <c r="AB10" s="44"/>
      <c r="AC10" s="44"/>
      <c r="AD10" s="49">
        <f>データ!R6</f>
        <v>2570</v>
      </c>
      <c r="AE10" s="49"/>
      <c r="AF10" s="49"/>
      <c r="AG10" s="49"/>
      <c r="AH10" s="49"/>
      <c r="AI10" s="49"/>
      <c r="AJ10" s="49"/>
      <c r="AK10" s="2"/>
      <c r="AL10" s="49">
        <f>データ!V6</f>
        <v>3303</v>
      </c>
      <c r="AM10" s="49"/>
      <c r="AN10" s="49"/>
      <c r="AO10" s="49"/>
      <c r="AP10" s="49"/>
      <c r="AQ10" s="49"/>
      <c r="AR10" s="49"/>
      <c r="AS10" s="49"/>
      <c r="AT10" s="44">
        <f>データ!W6</f>
        <v>55.9</v>
      </c>
      <c r="AU10" s="44"/>
      <c r="AV10" s="44"/>
      <c r="AW10" s="44"/>
      <c r="AX10" s="44"/>
      <c r="AY10" s="44"/>
      <c r="AZ10" s="44"/>
      <c r="BA10" s="44"/>
      <c r="BB10" s="44">
        <f>データ!X6</f>
        <v>59.09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tRxvF2Pcom1dHHuPM87oe87dLIWsxPh38PQ+2OpEOOEHOK1Y8x8S7O48bpWJRU9LvGxNZ5s5ecPXOeX1d9UWEA==" saltValue="uqqRKS6mQDqU58F8yaPJU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113492</v>
      </c>
      <c r="D6" s="32">
        <f t="shared" si="3"/>
        <v>47</v>
      </c>
      <c r="E6" s="32">
        <f t="shared" si="3"/>
        <v>18</v>
      </c>
      <c r="F6" s="32">
        <f t="shared" si="3"/>
        <v>0</v>
      </c>
      <c r="G6" s="32">
        <f t="shared" si="3"/>
        <v>0</v>
      </c>
      <c r="H6" s="32" t="str">
        <f t="shared" si="3"/>
        <v>埼玉県　ときがわ町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28.97</v>
      </c>
      <c r="Q6" s="33">
        <f t="shared" si="3"/>
        <v>100</v>
      </c>
      <c r="R6" s="33">
        <f t="shared" si="3"/>
        <v>2570</v>
      </c>
      <c r="S6" s="33">
        <f t="shared" si="3"/>
        <v>11475</v>
      </c>
      <c r="T6" s="33">
        <f t="shared" si="3"/>
        <v>55.9</v>
      </c>
      <c r="U6" s="33">
        <f t="shared" si="3"/>
        <v>205.28</v>
      </c>
      <c r="V6" s="33">
        <f t="shared" si="3"/>
        <v>3303</v>
      </c>
      <c r="W6" s="33">
        <f t="shared" si="3"/>
        <v>55.9</v>
      </c>
      <c r="X6" s="33">
        <f t="shared" si="3"/>
        <v>59.09</v>
      </c>
      <c r="Y6" s="34">
        <f>IF(Y7="",NA(),Y7)</f>
        <v>100.5</v>
      </c>
      <c r="Z6" s="34">
        <f t="shared" ref="Z6:AH6" si="4">IF(Z7="",NA(),Z7)</f>
        <v>101.66</v>
      </c>
      <c r="AA6" s="34">
        <f t="shared" si="4"/>
        <v>100.75</v>
      </c>
      <c r="AB6" s="34">
        <f t="shared" si="4"/>
        <v>99.85</v>
      </c>
      <c r="AC6" s="34">
        <f t="shared" si="4"/>
        <v>100.53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1198.58</v>
      </c>
      <c r="BG6" s="34">
        <f t="shared" ref="BG6:BO6" si="7">IF(BG7="",NA(),BG7)</f>
        <v>1080.02</v>
      </c>
      <c r="BH6" s="34">
        <f t="shared" si="7"/>
        <v>1038.92</v>
      </c>
      <c r="BI6" s="34">
        <f t="shared" si="7"/>
        <v>993.63</v>
      </c>
      <c r="BJ6" s="34">
        <f t="shared" si="7"/>
        <v>946.01</v>
      </c>
      <c r="BK6" s="34">
        <f t="shared" si="7"/>
        <v>446.63</v>
      </c>
      <c r="BL6" s="34">
        <f t="shared" si="7"/>
        <v>416.91</v>
      </c>
      <c r="BM6" s="34">
        <f t="shared" si="7"/>
        <v>392.19</v>
      </c>
      <c r="BN6" s="34">
        <f t="shared" si="7"/>
        <v>413.5</v>
      </c>
      <c r="BO6" s="34">
        <f t="shared" si="7"/>
        <v>407.42</v>
      </c>
      <c r="BP6" s="33" t="str">
        <f>IF(BP7="","",IF(BP7="-","【-】","【"&amp;SUBSTITUTE(TEXT(BP7,"#,##0.00"),"-","△")&amp;"】"))</f>
        <v>【329.28】</v>
      </c>
      <c r="BQ6" s="34">
        <f>IF(BQ7="",NA(),BQ7)</f>
        <v>66.78</v>
      </c>
      <c r="BR6" s="34">
        <f t="shared" ref="BR6:BZ6" si="8">IF(BR7="",NA(),BR7)</f>
        <v>66.680000000000007</v>
      </c>
      <c r="BS6" s="34">
        <f t="shared" si="8"/>
        <v>51.22</v>
      </c>
      <c r="BT6" s="34">
        <f t="shared" si="8"/>
        <v>71.58</v>
      </c>
      <c r="BU6" s="34">
        <f t="shared" si="8"/>
        <v>71.400000000000006</v>
      </c>
      <c r="BV6" s="34">
        <f t="shared" si="8"/>
        <v>58.53</v>
      </c>
      <c r="BW6" s="34">
        <f t="shared" si="8"/>
        <v>57.93</v>
      </c>
      <c r="BX6" s="34">
        <f t="shared" si="8"/>
        <v>57.03</v>
      </c>
      <c r="BY6" s="34">
        <f t="shared" si="8"/>
        <v>55.84</v>
      </c>
      <c r="BZ6" s="34">
        <f t="shared" si="8"/>
        <v>57.08</v>
      </c>
      <c r="CA6" s="33" t="str">
        <f>IF(CA7="","",IF(CA7="-","【-】","【"&amp;SUBSTITUTE(TEXT(CA7,"#,##0.00"),"-","△")&amp;"】"))</f>
        <v>【60.55】</v>
      </c>
      <c r="CB6" s="34">
        <f>IF(CB7="",NA(),CB7)</f>
        <v>252.09</v>
      </c>
      <c r="CC6" s="34">
        <f t="shared" ref="CC6:CK6" si="9">IF(CC7="",NA(),CC7)</f>
        <v>272.58</v>
      </c>
      <c r="CD6" s="34">
        <f t="shared" si="9"/>
        <v>356.8</v>
      </c>
      <c r="CE6" s="34">
        <f t="shared" si="9"/>
        <v>258.04000000000002</v>
      </c>
      <c r="CF6" s="34">
        <f t="shared" si="9"/>
        <v>259.51</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113492</v>
      </c>
      <c r="D7" s="36">
        <v>47</v>
      </c>
      <c r="E7" s="36">
        <v>18</v>
      </c>
      <c r="F7" s="36">
        <v>0</v>
      </c>
      <c r="G7" s="36">
        <v>0</v>
      </c>
      <c r="H7" s="36" t="s">
        <v>109</v>
      </c>
      <c r="I7" s="36" t="s">
        <v>110</v>
      </c>
      <c r="J7" s="36" t="s">
        <v>111</v>
      </c>
      <c r="K7" s="36" t="s">
        <v>112</v>
      </c>
      <c r="L7" s="36" t="s">
        <v>113</v>
      </c>
      <c r="M7" s="36" t="s">
        <v>114</v>
      </c>
      <c r="N7" s="37" t="s">
        <v>115</v>
      </c>
      <c r="O7" s="37" t="s">
        <v>116</v>
      </c>
      <c r="P7" s="37">
        <v>28.97</v>
      </c>
      <c r="Q7" s="37">
        <v>100</v>
      </c>
      <c r="R7" s="37">
        <v>2570</v>
      </c>
      <c r="S7" s="37">
        <v>11475</v>
      </c>
      <c r="T7" s="37">
        <v>55.9</v>
      </c>
      <c r="U7" s="37">
        <v>205.28</v>
      </c>
      <c r="V7" s="37">
        <v>3303</v>
      </c>
      <c r="W7" s="37">
        <v>55.9</v>
      </c>
      <c r="X7" s="37">
        <v>59.09</v>
      </c>
      <c r="Y7" s="37">
        <v>100.5</v>
      </c>
      <c r="Z7" s="37">
        <v>101.66</v>
      </c>
      <c r="AA7" s="37">
        <v>100.75</v>
      </c>
      <c r="AB7" s="37">
        <v>99.85</v>
      </c>
      <c r="AC7" s="37">
        <v>100.53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1198.58</v>
      </c>
      <c r="BG7" s="37">
        <v>1080.02</v>
      </c>
      <c r="BH7" s="37">
        <v>1038.92</v>
      </c>
      <c r="BI7" s="37">
        <v>993.63</v>
      </c>
      <c r="BJ7" s="37">
        <v>946.01</v>
      </c>
      <c r="BK7" s="37">
        <v>446.63</v>
      </c>
      <c r="BL7" s="37">
        <v>416.91</v>
      </c>
      <c r="BM7" s="37">
        <v>392.19</v>
      </c>
      <c r="BN7" s="37">
        <v>413.5</v>
      </c>
      <c r="BO7" s="37">
        <v>407.42</v>
      </c>
      <c r="BP7" s="37">
        <v>329.28</v>
      </c>
      <c r="BQ7" s="37">
        <v>66.78</v>
      </c>
      <c r="BR7" s="37">
        <v>66.680000000000007</v>
      </c>
      <c r="BS7" s="37">
        <v>51.22</v>
      </c>
      <c r="BT7" s="37">
        <v>71.58</v>
      </c>
      <c r="BU7" s="37">
        <v>71.400000000000006</v>
      </c>
      <c r="BV7" s="37">
        <v>58.53</v>
      </c>
      <c r="BW7" s="37">
        <v>57.93</v>
      </c>
      <c r="BX7" s="37">
        <v>57.03</v>
      </c>
      <c r="BY7" s="37">
        <v>55.84</v>
      </c>
      <c r="BZ7" s="37">
        <v>57.08</v>
      </c>
      <c r="CA7" s="37">
        <v>60.55</v>
      </c>
      <c r="CB7" s="37">
        <v>252.09</v>
      </c>
      <c r="CC7" s="37">
        <v>272.58</v>
      </c>
      <c r="CD7" s="37">
        <v>356.8</v>
      </c>
      <c r="CE7" s="37">
        <v>258.04000000000002</v>
      </c>
      <c r="CF7" s="37">
        <v>259.51</v>
      </c>
      <c r="CG7" s="37">
        <v>266.57</v>
      </c>
      <c r="CH7" s="37">
        <v>276.93</v>
      </c>
      <c r="CI7" s="37">
        <v>283.73</v>
      </c>
      <c r="CJ7" s="37">
        <v>287.57</v>
      </c>
      <c r="CK7" s="37">
        <v>286.86</v>
      </c>
      <c r="CL7" s="37">
        <v>269.12</v>
      </c>
      <c r="CM7" s="37">
        <v>100</v>
      </c>
      <c r="CN7" s="37">
        <v>100</v>
      </c>
      <c r="CO7" s="37">
        <v>100</v>
      </c>
      <c r="CP7" s="37">
        <v>100</v>
      </c>
      <c r="CQ7" s="37">
        <v>100</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2019-02-08T05:32:15Z</cp:lastPrinted>
  <dcterms:created xsi:type="dcterms:W3CDTF">2018-12-03T09:39:10Z</dcterms:created>
  <dcterms:modified xsi:type="dcterms:W3CDTF">2019-02-08T05:48:30Z</dcterms:modified>
</cp:coreProperties>
</file>