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ISSGGG1cNQfZ33hSfLVWwSaYbMzlnLe8V0qnk05FwsrfvoT1J/vUC+fVgku9LMfzwKUAna2B5uR6LUDyQG6xg==" workbookSaltValue="lqPjKdnyGKEtIIyjQBNhM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<sst xmlns="http://schemas.openxmlformats.org/spreadsheetml/2006/main" count="245" uniqueCount="126">
  <si>
    <t>経営比較分析表（平成29年度決算）</t>
  </si>
  <si>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</si>
  <si>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</si>
  <si>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</si>
  <si>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</si>
  <si>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</si>
  <si>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</si>
  <si>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</si>
  <si>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</si>
  <si>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</si>
  <si>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</si>
  <si>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</si>
  <si>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</si>
  <si>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</si>
  <si>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</si>
  <si>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</si>
  <si>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</si>
  <si>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</si>
  <si>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</si>
  <si>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</si>
  <si>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</si>
  <si>
    <t>類似団体平均値（平均値）</t>
  </si>
  <si>
    <t>【】</t>
  </si>
  <si>
    <t>平成29年度全国平均</t>
  </si>
  <si>
    <t>分析欄</t>
    <rPh sb="0" eb="2">
      <t>ブンセキ</t>
    </rPh>
    <rPh sb="2" eb="3">
      <t>ラン</t>
    </rPh>
    <phoneticPr fontId="4"/>
  </si>
  <si>
    <t>1. 経営の健全性・効率性</t>
  </si>
  <si>
    <t>1. 経営の健全性・効率性について</t>
  </si>
  <si>
    <t>「単年度の収支」</t>
  </si>
  <si>
    <t>「累積欠損」</t>
    <rPh sb="1" eb="3">
      <t>ルイセキ</t>
    </rPh>
    <rPh sb="3" eb="5">
      <t>ケッソン</t>
    </rPh>
    <phoneticPr fontId="4"/>
  </si>
  <si>
    <t>「支払能力」</t>
  </si>
  <si>
    <t>「債務残高」</t>
    <rPh sb="1" eb="3">
      <t>サイム</t>
    </rPh>
    <rPh sb="3" eb="5">
      <t>ザンダカ</t>
    </rPh>
    <phoneticPr fontId="4"/>
  </si>
  <si>
    <t>2. 老朽化の状況について</t>
  </si>
  <si>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</si>
  <si>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</si>
  <si>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</si>
  <si>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</si>
  <si>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</si>
  <si>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</si>
  <si>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</si>
  <si>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</si>
  <si>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</si>
  <si>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</si>
  <si>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</si>
  <si>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4"/>
  </si>
  <si>
    <t>1①</t>
  </si>
  <si>
    <t>1②</t>
  </si>
  <si>
    <t>1③</t>
  </si>
  <si>
    <t>1④</t>
  </si>
  <si>
    <t>1⑤</t>
  </si>
  <si>
    <t>1⑥</t>
  </si>
  <si>
    <t>1⑦</t>
  </si>
  <si>
    <t>1⑧</t>
  </si>
  <si>
    <t>2①</t>
  </si>
  <si>
    <t>2②</t>
  </si>
  <si>
    <t>2③</t>
  </si>
  <si>
    <t>-</t>
  </si>
  <si>
    <t>-</t>
  </si>
  <si>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</si>
  <si>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</si>
  <si>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</si>
  <si>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</si>
  <si>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</si>
  <si>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</si>
  <si>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</si>
  <si>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</si>
  <si>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</si>
  <si>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</si>
  <si>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</si>
  <si>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</si>
  <si>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</si>
  <si>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①収益的収支比率(％)</t>
    <rPh sb="1" eb="4">
      <t>シュウエキテキ</t>
    </rPh>
    <phoneticPr fontId="4"/>
  </si>
  <si>
    <t>②累積欠損金比率(％)</t>
  </si>
  <si>
    <t>③流動比率(％)</t>
    <rPh sb="1" eb="3">
      <t>リュウドウ</t>
    </rPh>
    <rPh sb="3" eb="5">
      <t>ヒリツ</t>
    </rPh>
    <phoneticPr fontId="4"/>
  </si>
  <si>
    <t>④企業債残高対事業規模比率(％)</t>
  </si>
  <si>
    <t>⑤経費回収率(％)</t>
  </si>
  <si>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</si>
  <si>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</si>
  <si>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</si>
  <si>
    <t>①有形固定資産減価償却率(％)</t>
    <rPh sb="1" eb="3">
      <t>ユウケイ</t>
    </rPh>
    <rPh sb="3" eb="5">
      <t>コテイ</t>
    </rPh>
    <rPh sb="5" eb="7">
      <t>シサン</t>
    </rPh>
    <rPh sb="7" eb="9">
      <t>ゲンカ</t>
    </rPh>
    <rPh sb="9" eb="11">
      <t>ショウキャク</t>
    </rPh>
    <rPh sb="11" eb="12">
      <t>リツ</t>
    </rPh>
    <phoneticPr fontId="4"/>
  </si>
  <si>
    <t>②管渠老朽化率(％)</t>
  </si>
  <si>
    <t>③管渠改善率(％)</t>
  </si>
  <si>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</si>
  <si>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</si>
  <si>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</si>
  <si>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</si>
  <si>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</si>
  <si>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</si>
  <si>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</si>
  <si>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</si>
  <si>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</si>
  <si>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</si>
  <si>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</si>
  <si>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</si>
  <si>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</si>
  <si>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</si>
  <si>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</si>
  <si>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</si>
  <si>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</si>
  <si>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</si>
  <si>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</si>
  <si>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</si>
  <si>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</si>
  <si>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</si>
  <si>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</si>
  <si>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</si>
  <si>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</si>
  <si>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</si>
  <si>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</si>
  <si>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</si>
  <si>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</si>
  <si>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美里町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</si>
  <si>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</si>
  <si>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</si>
  <si>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</si>
  <si>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</si>
  <si>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</si>
  <si>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</si>
  <si>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</si>
  <si>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</si>
  <si>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</si>
  <si>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</si>
  <si>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</si>
  <si>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</si>
  <si>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平成２５年に供用開始しており比較的新しい管渠であるため、現時点での老朽化対策は不要である。
　しかし、管渠の点検や地盤沈下等の状況確認を行うため巡回・点検を実施する必要がある。</t>
    <rPh sb="40" eb="41">
      <t>フ</t>
    </rPh>
    <phoneticPr fontId="4"/>
  </si>
  <si>
    <t>　下水道事業の目的である公衆衛生の向上や河川等の水質保全、良好な環境を創造するし安定した事業経営を行うために、接続の推進を図り歳入の根幹である使用料の確保に努める必要がある。</t>
    <phoneticPr fontId="4"/>
  </si>
  <si>
    <t>①収益的収支比率
　前年度に比べ総収益に大きな増減はないが、人事異動による担当職員の給与費の増加や業務委託費の増加により総費用が増加し、地方債償還金も増加している為、収益的収支比率が低くなっている。
④企業債残高対事業規模比率
　入力の誤りであり、正しくは例年通りゼロとなっている。
⑤経費回収率
　前年度に比べ使用料収入に大きな増減はないが、担当職員の給与費及び業務委託費の増加により汚水処理費が増加した為、経費回収率が低下している。
⑥汚水処理原価
　⑤経費回収率と同様の理由により汚水処理費が増加した為、前年度に比べ汚水処理原価が高くなっている。
⑧水洗化率
　前年度と比べ現在処理区域内人口は増減しておらず、加入者数が増加したことにより水洗化率が増加している。
　供用開始後間もないため、接続件数が少なく使用料収入も少ないため一般会計からの繰入金に依存している状況である。
　各項目とも類似団体と比較すると低い状況であるため使用料収入を増加させるために、通知文書の送付や、戸別訪問などで加入促進を行い、水洗化人口及び有収水量の増加を目指していく必要がある。</t>
    <rPh sb="10" eb="13">
      <t>ゼンネンド</t>
    </rPh>
    <rPh sb="14" eb="15">
      <t>クラ</t>
    </rPh>
    <rPh sb="16" eb="19">
      <t>ソウシュウエキ</t>
    </rPh>
    <rPh sb="20" eb="21">
      <t>オオ</t>
    </rPh>
    <rPh sb="23" eb="25">
      <t>ゾウゲン</t>
    </rPh>
    <rPh sb="60" eb="63">
      <t>ソウヒヨウ</t>
    </rPh>
    <rPh sb="68" eb="71">
      <t>チホウサイ</t>
    </rPh>
    <rPh sb="71" eb="74">
      <t>ショウカンキン</t>
    </rPh>
    <rPh sb="75" eb="77">
      <t>ゾウカ</t>
    </rPh>
    <rPh sb="81" eb="82">
      <t>タメ</t>
    </rPh>
    <rPh sb="83" eb="86">
      <t>シュウエキテキ</t>
    </rPh>
    <rPh sb="86" eb="88">
      <t>シュウシ</t>
    </rPh>
    <rPh sb="88" eb="90">
      <t>ヒリツ</t>
    </rPh>
    <rPh sb="91" eb="92">
      <t>ヒク</t>
    </rPh>
    <rPh sb="156" eb="158">
      <t>シヨウ</t>
    </rPh>
    <rPh sb="158" eb="159">
      <t>リョウ</t>
    </rPh>
    <rPh sb="159" eb="161">
      <t>シュウニュウ</t>
    </rPh>
    <rPh sb="162" eb="163">
      <t>オオ</t>
    </rPh>
    <rPh sb="165" eb="167">
      <t>ゾウゲン</t>
    </rPh>
    <rPh sb="180" eb="181">
      <t>オヨ</t>
    </rPh>
    <rPh sb="182" eb="184">
      <t>ギョウム</t>
    </rPh>
    <rPh sb="184" eb="186">
      <t>イタク</t>
    </rPh>
    <rPh sb="186" eb="187">
      <t>ヒ</t>
    </rPh>
    <rPh sb="188" eb="190">
      <t>ゾウカ</t>
    </rPh>
    <rPh sb="193" eb="195">
      <t>オスイ</t>
    </rPh>
    <rPh sb="195" eb="197">
      <t>ショリ</t>
    </rPh>
    <rPh sb="197" eb="198">
      <t>ヒ</t>
    </rPh>
    <rPh sb="199" eb="201">
      <t>ゾウカ</t>
    </rPh>
    <rPh sb="203" eb="204">
      <t>タメ</t>
    </rPh>
    <rPh sb="205" eb="207">
      <t>ケイヒ</t>
    </rPh>
    <rPh sb="207" eb="209">
      <t>カイシュウ</t>
    </rPh>
    <rPh sb="209" eb="210">
      <t>リツ</t>
    </rPh>
    <rPh sb="211" eb="213">
      <t>テイカ</t>
    </rPh>
    <rPh sb="235" eb="237">
      <t>ドウヨウ</t>
    </rPh>
    <rPh sb="238" eb="240">
      <t>リユウ</t>
    </rPh>
    <rPh sb="243" eb="245">
      <t>オスイ</t>
    </rPh>
    <rPh sb="245" eb="247">
      <t>ショリ</t>
    </rPh>
    <rPh sb="247" eb="248">
      <t>ヒ</t>
    </rPh>
    <rPh sb="249" eb="251">
      <t>ゾウカ</t>
    </rPh>
    <rPh sb="253" eb="254">
      <t>タメ</t>
    </rPh>
    <rPh sb="255" eb="258">
      <t>ゼンネンド</t>
    </rPh>
    <rPh sb="261" eb="263">
      <t>オスイ</t>
    </rPh>
    <rPh sb="263" eb="265">
      <t>ショリ</t>
    </rPh>
    <rPh sb="265" eb="267">
      <t>ゲンカ</t>
    </rPh>
    <rPh sb="268" eb="269">
      <t>タカ</t>
    </rPh>
    <rPh sb="284" eb="287">
      <t>ゼンネンド</t>
    </rPh>
    <rPh sb="288" eb="289">
      <t>クラ</t>
    </rPh>
    <rPh sb="290" eb="292">
      <t>ゲンザイ</t>
    </rPh>
    <rPh sb="292" eb="294">
      <t>ショリ</t>
    </rPh>
    <rPh sb="294" eb="297">
      <t>クイキナイ</t>
    </rPh>
    <rPh sb="297" eb="299">
      <t>ジンコウ</t>
    </rPh>
    <rPh sb="300" eb="302">
      <t>ゾウゲン</t>
    </rPh>
    <rPh sb="308" eb="310">
      <t>カニュウ</t>
    </rPh>
    <rPh sb="310" eb="311">
      <t>シャ</t>
    </rPh>
    <rPh sb="311" eb="312">
      <t>スウ</t>
    </rPh>
    <rPh sb="313" eb="315">
      <t>ゾウカ</t>
    </rPh>
    <rPh sb="322" eb="325">
      <t>スイセンカ</t>
    </rPh>
    <rPh sb="325" eb="326">
      <t>リツ</t>
    </rPh>
    <rPh sb="327" eb="329">
      <t>ゾウカ</t>
    </rPh>
    <rPh sb="350" eb="352">
      <t>セツゾク</t>
    </rPh>
    <rPh sb="352" eb="354">
      <t>ケンスウ</t>
    </rPh>
    <rPh sb="355" eb="356">
      <t>スク</t>
    </rPh>
    <rPh sb="433" eb="435">
      <t>ツウチ</t>
    </rPh>
    <rPh sb="435" eb="436">
      <t>ブン</t>
    </rPh>
    <rPh sb="436" eb="437">
      <t>ショ</t>
    </rPh>
    <rPh sb="438" eb="440">
      <t>ソウフ</t>
    </rPh>
    <rPh sb="449" eb="451">
      <t>カニュウ</t>
    </rPh>
    <rPh sb="451" eb="453">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</si>
</sst>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
      <patternFill patternType="solid">
        <fgColor rgb="FFFCD5B4"/>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5" fillId="0" borderId="0" applyFont="0" applyFill="0" applyBorder="0" applyProtection="0"/>
    <xf numFmtId="0" fontId="15" fillId="0" borderId="0">
      <alignment vertical="center"/>
    </xf>
  </cellStyleXfs>
  <cellXfs count="83">
    <xf numFmtId="0" fontId="0" fillId="0" borderId="0" xfId="0" applyAlignment="1">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0" fontId="8" fillId="0" borderId="1" xfId="7" applyFont="1" applyBorder="1" applyAlignment="1">
      <alignment vertical="center"/>
    </xf>
    <xf numFmtId="0" fontId="8" fillId="0" borderId="2" xfId="7" applyFont="1" applyBorder="1" applyAlignment="1">
      <alignment vertical="center"/>
    </xf>
    <xf numFmtId="0" fontId="8" fillId="0" borderId="3" xfId="7" applyFont="1" applyBorder="1" applyAlignment="1">
      <alignment vertical="center"/>
    </xf>
    <xf numFmtId="0" fontId="9" fillId="0" borderId="0" xfId="7" applyFont="1" applyBorder="1" applyAlignment="1">
      <alignment horizontal="left" vertical="center"/>
    </xf>
    <xf numFmtId="0" fontId="9" fillId="0" borderId="0" xfId="7" applyFont="1" applyBorder="1" applyAlignment="1">
      <alignment vertical="center"/>
    </xf>
    <xf numFmtId="0" fontId="9" fillId="0" borderId="4" xfId="7" applyFont="1" applyBorder="1" applyAlignment="1">
      <alignment vertical="center"/>
    </xf>
    <xf numFmtId="0" fontId="11" fillId="0" borderId="0" xfId="7" applyFont="1" applyBorder="1" applyAlignment="1">
      <alignment horizontal="left" vertical="center"/>
    </xf>
    <xf numFmtId="0" fontId="11" fillId="0" borderId="0" xfId="7" applyFont="1" applyBorder="1" applyAlignment="1">
      <alignment vertical="center"/>
    </xf>
    <xf numFmtId="0" fontId="11" fillId="0" borderId="4" xfId="7" applyFont="1" applyBorder="1" applyAlignment="1">
      <alignment vertical="center"/>
    </xf>
    <xf numFmtId="0" fontId="3" fillId="0" borderId="5" xfId="7" applyFont="1" applyBorder="1" applyAlignment="1">
      <alignment horizontal="left" vertical="center"/>
    </xf>
    <xf numFmtId="0" fontId="3" fillId="0" borderId="5" xfId="7" applyFont="1" applyBorder="1" applyAlignment="1">
      <alignment vertical="center"/>
    </xf>
    <xf numFmtId="0" fontId="3" fillId="0" borderId="6" xfId="7" applyFont="1" applyBorder="1" applyAlignment="1">
      <alignment vertical="center"/>
    </xf>
    <xf numFmtId="0" fontId="5" fillId="0" borderId="7" xfId="7" applyFont="1" applyBorder="1" applyAlignment="1">
      <alignment vertical="center"/>
    </xf>
    <xf numFmtId="0" fontId="5" fillId="0" borderId="0" xfId="7" applyFont="1" applyBorder="1" applyAlignment="1">
      <alignment vertical="center"/>
    </xf>
    <xf numFmtId="0" fontId="5" fillId="0" borderId="4" xfId="7" applyFont="1" applyBorder="1" applyAlignment="1">
      <alignment vertical="center"/>
    </xf>
    <xf numFmtId="0" fontId="13" fillId="0" borderId="0" xfId="7" applyFont="1" applyBorder="1" applyAlignment="1">
      <alignment vertical="center"/>
    </xf>
    <xf numFmtId="0" fontId="14" fillId="0" borderId="0" xfId="7" applyFont="1" applyBorder="1" applyAlignment="1">
      <alignment horizontal="center" vertical="center"/>
    </xf>
    <xf numFmtId="0" fontId="5" fillId="0" borderId="8" xfId="7" applyFont="1" applyBorder="1" applyAlignment="1">
      <alignment vertical="center"/>
    </xf>
    <xf numFmtId="0" fontId="5" fillId="0" borderId="5" xfId="7" applyFont="1" applyBorder="1" applyAlignment="1">
      <alignment vertical="center"/>
    </xf>
    <xf numFmtId="0" fontId="5" fillId="0" borderId="6" xfId="7" applyFont="1" applyBorder="1" applyAlignment="1">
      <alignment vertical="center"/>
    </xf>
    <xf numFmtId="0" fontId="3" fillId="0" borderId="0" xfId="7" applyFont="1" applyBorder="1" applyAlignment="1">
      <alignment horizontal="center" vertical="center"/>
    </xf>
    <xf numFmtId="0" fontId="2" fillId="0" borderId="0" xfId="7" applyFont="1" applyAlignment="1" applyProtection="1">
      <alignment vertical="center"/>
      <protection hidden="1"/>
    </xf>
    <xf numFmtId="0" fontId="2" fillId="0" borderId="0" xfId="7" applyFont="1" applyAlignment="1">
      <alignment vertical="center"/>
    </xf>
    <xf numFmtId="0" fontId="0" fillId="2" borderId="9" xfId="7" applyFont="1" applyFill="1" applyBorder="1" applyAlignment="1">
      <alignment vertical="center"/>
    </xf>
    <xf numFmtId="0" fontId="0" fillId="2" borderId="10" xfId="7" applyFont="1" applyFill="1" applyBorder="1" applyAlignment="1">
      <alignment vertical="center"/>
    </xf>
    <xf numFmtId="0" fontId="0" fillId="2" borderId="11" xfId="7" applyFont="1" applyFill="1" applyBorder="1" applyAlignment="1">
      <alignment vertical="center"/>
    </xf>
    <xf numFmtId="0" fontId="0" fillId="2" borderId="12" xfId="7" applyFont="1" applyFill="1" applyBorder="1" applyAlignment="1">
      <alignment vertical="center"/>
    </xf>
    <xf numFmtId="0" fontId="0" fillId="2" borderId="9" xfId="7" applyFont="1" applyFill="1" applyBorder="1" applyAlignment="1">
      <alignment vertical="center" shrinkToFit="1"/>
    </xf>
    <xf numFmtId="0" fontId="0" fillId="3" borderId="9" xfId="7" applyNumberFormat="1" applyFont="1" applyFill="1" applyBorder="1" applyAlignment="1">
      <alignment vertical="center" shrinkToFit="1"/>
    </xf>
    <xf numFmtId="177" fontId="0" fillId="3" borderId="9" xfId="6" applyNumberFormat="1" applyFont="1" applyFill="1" applyBorder="1" applyAlignment="1">
      <alignment vertical="center" shrinkToFit="1"/>
    </xf>
    <xf numFmtId="178" fontId="0" fillId="3" borderId="9"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9" xfId="7" applyNumberFormat="1" applyFont="1" applyBorder="1" applyAlignment="1">
      <alignment vertical="center" shrinkToFit="1"/>
    </xf>
    <xf numFmtId="177" fontId="0" fillId="0" borderId="9" xfId="6" applyNumberFormat="1" applyFont="1" applyBorder="1" applyAlignment="1">
      <alignment vertical="center" shrinkToFit="1"/>
    </xf>
    <xf numFmtId="179" fontId="0" fillId="0" borderId="0" xfId="7" applyNumberFormat="1" applyFont="1" applyAlignment="1">
      <alignment vertical="center"/>
    </xf>
    <xf numFmtId="0" fontId="0" fillId="4" borderId="9" xfId="7" applyFont="1" applyFill="1" applyBorder="1" applyAlignment="1">
      <alignment vertical="center"/>
    </xf>
    <xf numFmtId="180" fontId="0" fillId="0" borderId="9" xfId="7" applyNumberFormat="1" applyFont="1" applyBorder="1" applyAlignment="1">
      <alignment vertical="center"/>
    </xf>
    <xf numFmtId="0" fontId="12" fillId="0" borderId="1" xfId="7" applyFont="1" applyBorder="1" applyAlignment="1">
      <alignment horizontal="left" vertical="center"/>
    </xf>
    <xf numFmtId="0" fontId="12" fillId="0" borderId="2" xfId="7" applyFont="1" applyBorder="1" applyAlignment="1">
      <alignment horizontal="left" vertical="center"/>
    </xf>
    <xf numFmtId="0" fontId="12" fillId="0" borderId="3" xfId="7" applyFont="1" applyBorder="1" applyAlignment="1">
      <alignment horizontal="left" vertical="center"/>
    </xf>
    <xf numFmtId="0" fontId="12" fillId="0" borderId="7" xfId="7" applyFont="1" applyBorder="1" applyAlignment="1">
      <alignment horizontal="left" vertical="center"/>
    </xf>
    <xf numFmtId="0" fontId="12" fillId="0" borderId="0" xfId="7" applyFont="1" applyBorder="1" applyAlignment="1">
      <alignment horizontal="left" vertical="center"/>
    </xf>
    <xf numFmtId="0" fontId="12" fillId="0" borderId="4" xfId="7" applyFont="1" applyBorder="1" applyAlignment="1">
      <alignment horizontal="lef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7" applyFont="1" applyBorder="1" applyAlignment="1">
      <alignment horizontal="center" vertical="center"/>
    </xf>
    <xf numFmtId="0" fontId="8" fillId="0" borderId="7" xfId="7" applyFont="1" applyBorder="1" applyAlignment="1">
      <alignment horizontal="center" vertical="center"/>
    </xf>
    <xf numFmtId="0" fontId="8" fillId="0" borderId="0" xfId="7" applyFont="1" applyBorder="1" applyAlignment="1">
      <alignment horizontal="center" vertical="center"/>
    </xf>
    <xf numFmtId="0" fontId="8" fillId="0" borderId="4" xfId="7" applyFont="1" applyBorder="1" applyAlignment="1">
      <alignment horizontal="center" vertical="center"/>
    </xf>
    <xf numFmtId="0" fontId="8" fillId="0" borderId="0" xfId="7" applyFont="1" applyBorder="1" applyAlignment="1">
      <alignment horizontal="left"/>
    </xf>
    <xf numFmtId="0" fontId="8" fillId="0" borderId="5" xfId="7" applyFont="1" applyBorder="1" applyAlignment="1">
      <alignment horizontal="left"/>
    </xf>
    <xf numFmtId="0" fontId="8" fillId="0" borderId="1" xfId="7" applyFont="1" applyBorder="1" applyAlignment="1">
      <alignment horizontal="center" vertical="center"/>
    </xf>
    <xf numFmtId="0" fontId="8" fillId="0" borderId="2" xfId="7" applyFont="1" applyBorder="1" applyAlignment="1">
      <alignment horizontal="center" vertical="center"/>
    </xf>
    <xf numFmtId="0" fontId="8" fillId="0" borderId="3" xfId="7" applyFont="1" applyBorder="1" applyAlignment="1">
      <alignment horizontal="center" vertical="center"/>
    </xf>
    <xf numFmtId="0" fontId="3" fillId="5" borderId="9" xfId="7" applyFont="1" applyFill="1" applyBorder="1" applyAlignment="1">
      <alignment horizontal="center" vertical="center" shrinkToFit="1"/>
    </xf>
    <xf numFmtId="0" fontId="11" fillId="0" borderId="7" xfId="7" applyFont="1" applyBorder="1" applyAlignment="1">
      <alignment horizontal="center" vertical="center"/>
    </xf>
    <xf numFmtId="0" fontId="11" fillId="0" borderId="0" xfId="7" applyFont="1" applyBorder="1" applyAlignment="1">
      <alignment horizontal="center" vertical="center"/>
    </xf>
    <xf numFmtId="177" fontId="5" fillId="0" borderId="9" xfId="7" applyNumberFormat="1" applyFont="1" applyBorder="1" applyAlignment="1" applyProtection="1">
      <alignment horizontal="center" vertical="center"/>
      <protection hidden="1"/>
    </xf>
    <xf numFmtId="176" fontId="5" fillId="0" borderId="9" xfId="7" applyNumberFormat="1" applyFont="1" applyBorder="1" applyAlignment="1" applyProtection="1">
      <alignment horizontal="center" vertical="center"/>
      <protection hidden="1"/>
    </xf>
    <xf numFmtId="0" fontId="3" fillId="0" borderId="8" xfId="7" applyFont="1" applyBorder="1" applyAlignment="1">
      <alignment horizontal="center" vertical="center"/>
    </xf>
    <xf numFmtId="0" fontId="3" fillId="0" borderId="5" xfId="7" applyFont="1" applyBorder="1" applyAlignment="1">
      <alignment horizontal="center" vertical="center"/>
    </xf>
    <xf numFmtId="0" fontId="9" fillId="0" borderId="7" xfId="7" applyFont="1" applyBorder="1" applyAlignment="1">
      <alignment horizontal="center" vertical="center"/>
    </xf>
    <xf numFmtId="0" fontId="9" fillId="0" borderId="0" xfId="7" applyFont="1" applyBorder="1" applyAlignment="1">
      <alignment horizontal="center" vertical="center"/>
    </xf>
    <xf numFmtId="0" fontId="5" fillId="0" borderId="9" xfId="7" applyNumberFormat="1" applyFont="1" applyBorder="1" applyAlignment="1" applyProtection="1">
      <alignment horizontal="center" vertical="center"/>
      <protection hidden="1"/>
    </xf>
    <xf numFmtId="0" fontId="5" fillId="0" borderId="9" xfId="7" applyNumberFormat="1" applyFont="1" applyBorder="1" applyAlignment="1" applyProtection="1">
      <alignment horizontal="center" vertical="center" shrinkToFit="1"/>
      <protection hidden="1"/>
    </xf>
    <xf numFmtId="0" fontId="6" fillId="0" borderId="0" xfId="7" applyFont="1" applyAlignment="1">
      <alignment horizontal="center" vertical="center"/>
    </xf>
    <xf numFmtId="49" fontId="3" fillId="0" borderId="5" xfId="7" applyNumberFormat="1" applyFont="1" applyBorder="1" applyAlignment="1" applyProtection="1">
      <alignment horizontal="left" vertical="center"/>
      <protection hidden="1"/>
    </xf>
    <xf numFmtId="0" fontId="0" fillId="2" borderId="9" xfId="7" applyFont="1" applyFill="1" applyBorder="1" applyAlignment="1">
      <alignment horizontal="center" vertical="center"/>
    </xf>
    <xf numFmtId="0" fontId="0" fillId="2" borderId="1" xfId="7" applyFont="1" applyFill="1" applyBorder="1" applyAlignment="1">
      <alignment horizontal="center" vertical="center"/>
    </xf>
    <xf numFmtId="0" fontId="0" fillId="2" borderId="2" xfId="7" applyFont="1" applyFill="1" applyBorder="1" applyAlignment="1">
      <alignment horizontal="center" vertical="center"/>
    </xf>
    <xf numFmtId="0" fontId="0" fillId="2" borderId="3" xfId="7" applyFont="1" applyFill="1" applyBorder="1" applyAlignment="1">
      <alignment horizontal="center" vertical="center"/>
    </xf>
    <xf numFmtId="0" fontId="0" fillId="2" borderId="8" xfId="7" applyFont="1" applyFill="1" applyBorder="1" applyAlignment="1">
      <alignment horizontal="center" vertical="center"/>
    </xf>
    <xf numFmtId="0" fontId="0" fillId="2" borderId="5" xfId="7" applyFont="1" applyFill="1" applyBorder="1" applyAlignment="1">
      <alignment horizontal="center" vertical="center"/>
    </xf>
    <xf numFmtId="0" fontId="0" fillId="2" borderId="6" xfId="7" applyFont="1" applyFill="1" applyBorder="1" applyAlignment="1">
      <alignment horizontal="center" vertical="center"/>
    </xf>
    <xf numFmtId="0" fontId="0" fillId="2" borderId="9"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36-4B55-B945-13C3717C04CF}"/>
            </c:ext>
          </c:extLst>
        </c:ser>
        <c:dLbls>
          <c:showLegendKey val="0"/>
          <c:showVal val="0"/>
          <c:showCatName val="0"/>
          <c:showSerName val="0"/>
          <c:showPercent val="0"/>
          <c:showBubbleSize val="0"/>
        </c:dLbls>
        <c:gapWidth val="150"/>
        <c:axId val="87691648"/>
        <c:axId val="8769356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F936-4B55-B945-13C3717C04CF}"/>
            </c:ext>
          </c:extLst>
        </c:ser>
        <c:dLbls>
          <c:showLegendKey val="0"/>
          <c:showVal val="0"/>
          <c:showCatName val="0"/>
          <c:showSerName val="0"/>
          <c:showPercent val="0"/>
          <c:showBubbleSize val="0"/>
        </c:dLbls>
        <c:marker val="1"/>
        <c:smooth val="0"/>
        <c:axId val="87691648"/>
        <c:axId val="87693568"/>
      </c:lineChart>
      <c:dateAx>
        <c:axId val="87691648"/>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87693568"/>
        <c:crosses val="autoZero"/>
        <c:auto val="1"/>
        <c:lblOffset val="100"/>
        <c:baseTimeUnit val="years"/>
      </c:dateAx>
      <c:valAx>
        <c:axId val="8769356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8769164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60-43C1-AFD4-5B7308DC0703}"/>
            </c:ext>
          </c:extLst>
        </c:ser>
        <c:dLbls>
          <c:showLegendKey val="0"/>
          <c:showVal val="0"/>
          <c:showCatName val="0"/>
          <c:showSerName val="0"/>
          <c:showPercent val="0"/>
          <c:showBubbleSize val="0"/>
        </c:dLbls>
        <c:gapWidth val="150"/>
        <c:axId val="98000896"/>
        <c:axId val="9800281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B260-43C1-AFD4-5B7308DC0703}"/>
            </c:ext>
          </c:extLst>
        </c:ser>
        <c:dLbls>
          <c:showLegendKey val="0"/>
          <c:showVal val="0"/>
          <c:showCatName val="0"/>
          <c:showSerName val="0"/>
          <c:showPercent val="0"/>
          <c:showBubbleSize val="0"/>
        </c:dLbls>
        <c:marker val="1"/>
        <c:smooth val="0"/>
        <c:axId val="98000896"/>
        <c:axId val="98002816"/>
      </c:lineChart>
      <c:dateAx>
        <c:axId val="98000896"/>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8002816"/>
        <c:crosses val="autoZero"/>
        <c:auto val="1"/>
        <c:lblOffset val="100"/>
        <c:baseTimeUnit val="years"/>
      </c:dateAx>
      <c:valAx>
        <c:axId val="9800281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800089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8.2200000000000006</c:v>
                </c:pt>
                <c:pt idx="1">
                  <c:v>12.01</c:v>
                </c:pt>
                <c:pt idx="2">
                  <c:v>10.51</c:v>
                </c:pt>
                <c:pt idx="3">
                  <c:v>18.07</c:v>
                </c:pt>
                <c:pt idx="4">
                  <c:v>21.04</c:v>
                </c:pt>
              </c:numCache>
            </c:numRef>
          </c:val>
          <c:extLst>
            <c:ext xmlns:c16="http://schemas.microsoft.com/office/drawing/2014/chart" uri="{C3380CC4-5D6E-409C-BE32-E72D297353CC}">
              <c16:uniqueId val="{00000000-A9F0-4E0A-B702-CB3392A03724}"/>
            </c:ext>
          </c:extLst>
        </c:ser>
        <c:dLbls>
          <c:showLegendKey val="0"/>
          <c:showVal val="0"/>
          <c:showCatName val="0"/>
          <c:showSerName val="0"/>
          <c:showPercent val="0"/>
          <c:showBubbleSize val="0"/>
        </c:dLbls>
        <c:gapWidth val="150"/>
        <c:axId val="98046336"/>
        <c:axId val="9804825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A9F0-4E0A-B702-CB3392A03724}"/>
            </c:ext>
          </c:extLst>
        </c:ser>
        <c:dLbls>
          <c:showLegendKey val="0"/>
          <c:showVal val="0"/>
          <c:showCatName val="0"/>
          <c:showSerName val="0"/>
          <c:showPercent val="0"/>
          <c:showBubbleSize val="0"/>
        </c:dLbls>
        <c:marker val="1"/>
        <c:smooth val="0"/>
        <c:axId val="98046336"/>
        <c:axId val="98048256"/>
      </c:lineChart>
      <c:dateAx>
        <c:axId val="98046336"/>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8048256"/>
        <c:crosses val="autoZero"/>
        <c:auto val="1"/>
        <c:lblOffset val="100"/>
        <c:baseTimeUnit val="years"/>
      </c:dateAx>
      <c:valAx>
        <c:axId val="9804825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804633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3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125.46</c:v>
                </c:pt>
                <c:pt idx="1">
                  <c:v>90.27</c:v>
                </c:pt>
                <c:pt idx="2">
                  <c:v>73.14</c:v>
                </c:pt>
                <c:pt idx="3">
                  <c:v>76.25</c:v>
                </c:pt>
                <c:pt idx="4">
                  <c:v>63.64</c:v>
                </c:pt>
              </c:numCache>
            </c:numRef>
          </c:val>
          <c:extLst>
            <c:ext xmlns:c16="http://schemas.microsoft.com/office/drawing/2014/chart" uri="{C3380CC4-5D6E-409C-BE32-E72D297353CC}">
              <c16:uniqueId val="{00000000-9ED7-4811-8E21-9D50CE09436E}"/>
            </c:ext>
          </c:extLst>
        </c:ser>
        <c:dLbls>
          <c:showLegendKey val="0"/>
          <c:showVal val="0"/>
          <c:showCatName val="0"/>
          <c:showSerName val="0"/>
          <c:showPercent val="0"/>
          <c:showBubbleSize val="0"/>
        </c:dLbls>
        <c:gapWidth val="150"/>
        <c:axId val="96166656"/>
        <c:axId val="9616857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7-4811-8E21-9D50CE09436E}"/>
            </c:ext>
          </c:extLst>
        </c:ser>
        <c:dLbls>
          <c:showLegendKey val="0"/>
          <c:showVal val="0"/>
          <c:showCatName val="0"/>
          <c:showSerName val="0"/>
          <c:showPercent val="0"/>
          <c:showBubbleSize val="0"/>
        </c:dLbls>
        <c:marker val="1"/>
        <c:smooth val="0"/>
        <c:axId val="96166656"/>
        <c:axId val="96168576"/>
      </c:lineChart>
      <c:dateAx>
        <c:axId val="96166656"/>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6168576"/>
        <c:crosses val="autoZero"/>
        <c:auto val="1"/>
        <c:lblOffset val="100"/>
        <c:baseTimeUnit val="years"/>
      </c:dateAx>
      <c:valAx>
        <c:axId val="9616857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616665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61-4D9B-8490-316226E9190C}"/>
            </c:ext>
          </c:extLst>
        </c:ser>
        <c:dLbls>
          <c:showLegendKey val="0"/>
          <c:showVal val="0"/>
          <c:showCatName val="0"/>
          <c:showSerName val="0"/>
          <c:showPercent val="0"/>
          <c:showBubbleSize val="0"/>
        </c:dLbls>
        <c:gapWidth val="150"/>
        <c:axId val="96208000"/>
        <c:axId val="96209920"/>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61-4D9B-8490-316226E9190C}"/>
            </c:ext>
          </c:extLst>
        </c:ser>
        <c:dLbls>
          <c:showLegendKey val="0"/>
          <c:showVal val="0"/>
          <c:showCatName val="0"/>
          <c:showSerName val="0"/>
          <c:showPercent val="0"/>
          <c:showBubbleSize val="0"/>
        </c:dLbls>
        <c:marker val="1"/>
        <c:smooth val="0"/>
        <c:axId val="96208000"/>
        <c:axId val="96209920"/>
      </c:lineChart>
      <c:dateAx>
        <c:axId val="96208000"/>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6209920"/>
        <c:crosses val="autoZero"/>
        <c:auto val="1"/>
        <c:lblOffset val="100"/>
        <c:baseTimeUnit val="years"/>
      </c:dateAx>
      <c:valAx>
        <c:axId val="9620992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620800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8-470E-B18A-19A58D05D995}"/>
            </c:ext>
          </c:extLst>
        </c:ser>
        <c:dLbls>
          <c:showLegendKey val="0"/>
          <c:showVal val="0"/>
          <c:showCatName val="0"/>
          <c:showSerName val="0"/>
          <c:showPercent val="0"/>
          <c:showBubbleSize val="0"/>
        </c:dLbls>
        <c:gapWidth val="150"/>
        <c:axId val="96245248"/>
        <c:axId val="96247168"/>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8-470E-B18A-19A58D05D995}"/>
            </c:ext>
          </c:extLst>
        </c:ser>
        <c:dLbls>
          <c:showLegendKey val="0"/>
          <c:showVal val="0"/>
          <c:showCatName val="0"/>
          <c:showSerName val="0"/>
          <c:showPercent val="0"/>
          <c:showBubbleSize val="0"/>
        </c:dLbls>
        <c:marker val="1"/>
        <c:smooth val="0"/>
        <c:axId val="96245248"/>
        <c:axId val="96247168"/>
      </c:lineChart>
      <c:dateAx>
        <c:axId val="96245248"/>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6247168"/>
        <c:crosses val="autoZero"/>
        <c:auto val="1"/>
        <c:lblOffset val="100"/>
        <c:baseTimeUnit val="years"/>
      </c:dateAx>
      <c:valAx>
        <c:axId val="9624716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624524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B7-4A4B-B1CD-5A1DF40EA4C4}"/>
            </c:ext>
          </c:extLst>
        </c:ser>
        <c:dLbls>
          <c:showLegendKey val="0"/>
          <c:showVal val="0"/>
          <c:showCatName val="0"/>
          <c:showSerName val="0"/>
          <c:showPercent val="0"/>
          <c:showBubbleSize val="0"/>
        </c:dLbls>
        <c:gapWidth val="150"/>
        <c:axId val="96620544"/>
        <c:axId val="96622464"/>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B7-4A4B-B1CD-5A1DF40EA4C4}"/>
            </c:ext>
          </c:extLst>
        </c:ser>
        <c:dLbls>
          <c:showLegendKey val="0"/>
          <c:showVal val="0"/>
          <c:showCatName val="0"/>
          <c:showSerName val="0"/>
          <c:showPercent val="0"/>
          <c:showBubbleSize val="0"/>
        </c:dLbls>
        <c:marker val="1"/>
        <c:smooth val="0"/>
        <c:axId val="96620544"/>
        <c:axId val="96622464"/>
      </c:lineChart>
      <c:dateAx>
        <c:axId val="96620544"/>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6622464"/>
        <c:crosses val="autoZero"/>
        <c:auto val="1"/>
        <c:lblOffset val="100"/>
        <c:baseTimeUnit val="years"/>
      </c:dateAx>
      <c:valAx>
        <c:axId val="96622464"/>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6620544"/>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6C-42F5-AF4F-C67D46042426}"/>
            </c:ext>
          </c:extLst>
        </c:ser>
        <c:dLbls>
          <c:showLegendKey val="0"/>
          <c:showVal val="0"/>
          <c:showCatName val="0"/>
          <c:showSerName val="0"/>
          <c:showPercent val="0"/>
          <c:showBubbleSize val="0"/>
        </c:dLbls>
        <c:gapWidth val="150"/>
        <c:axId val="96654080"/>
        <c:axId val="96656000"/>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6C-42F5-AF4F-C67D46042426}"/>
            </c:ext>
          </c:extLst>
        </c:ser>
        <c:dLbls>
          <c:showLegendKey val="0"/>
          <c:showVal val="0"/>
          <c:showCatName val="0"/>
          <c:showSerName val="0"/>
          <c:showPercent val="0"/>
          <c:showBubbleSize val="0"/>
        </c:dLbls>
        <c:marker val="1"/>
        <c:smooth val="0"/>
        <c:axId val="96654080"/>
        <c:axId val="96656000"/>
      </c:lineChart>
      <c:dateAx>
        <c:axId val="96654080"/>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6656000"/>
        <c:crosses val="autoZero"/>
        <c:auto val="1"/>
        <c:lblOffset val="100"/>
        <c:baseTimeUnit val="years"/>
      </c:dateAx>
      <c:valAx>
        <c:axId val="9665600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665408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31165.19</c:v>
                </c:pt>
              </c:numCache>
            </c:numRef>
          </c:val>
          <c:extLst>
            <c:ext xmlns:c16="http://schemas.microsoft.com/office/drawing/2014/chart" uri="{C3380CC4-5D6E-409C-BE32-E72D297353CC}">
              <c16:uniqueId val="{00000000-C3A3-4843-9D6E-73952B187BBA}"/>
            </c:ext>
          </c:extLst>
        </c:ser>
        <c:dLbls>
          <c:showLegendKey val="0"/>
          <c:showVal val="0"/>
          <c:showCatName val="0"/>
          <c:showSerName val="0"/>
          <c:showPercent val="0"/>
          <c:showBubbleSize val="0"/>
        </c:dLbls>
        <c:gapWidth val="150"/>
        <c:axId val="96769152"/>
        <c:axId val="967710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C3A3-4843-9D6E-73952B187BBA}"/>
            </c:ext>
          </c:extLst>
        </c:ser>
        <c:dLbls>
          <c:showLegendKey val="0"/>
          <c:showVal val="0"/>
          <c:showCatName val="0"/>
          <c:showSerName val="0"/>
          <c:showPercent val="0"/>
          <c:showBubbleSize val="0"/>
        </c:dLbls>
        <c:marker val="1"/>
        <c:smooth val="0"/>
        <c:axId val="96769152"/>
        <c:axId val="96771072"/>
      </c:lineChart>
      <c:dateAx>
        <c:axId val="96769152"/>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6771072"/>
        <c:crosses val="autoZero"/>
        <c:auto val="1"/>
        <c:lblOffset val="100"/>
        <c:baseTimeUnit val="years"/>
      </c:dateAx>
      <c:valAx>
        <c:axId val="9677107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676915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2.75</c:v>
                </c:pt>
                <c:pt idx="1">
                  <c:v>6.08</c:v>
                </c:pt>
                <c:pt idx="2">
                  <c:v>9.6199999999999992</c:v>
                </c:pt>
                <c:pt idx="3">
                  <c:v>35.909999999999997</c:v>
                </c:pt>
                <c:pt idx="4">
                  <c:v>18.34</c:v>
                </c:pt>
              </c:numCache>
            </c:numRef>
          </c:val>
          <c:extLst>
            <c:ext xmlns:c16="http://schemas.microsoft.com/office/drawing/2014/chart" uri="{C3380CC4-5D6E-409C-BE32-E72D297353CC}">
              <c16:uniqueId val="{00000000-2F62-4B47-B32B-CA283A7D64AD}"/>
            </c:ext>
          </c:extLst>
        </c:ser>
        <c:dLbls>
          <c:showLegendKey val="0"/>
          <c:showVal val="0"/>
          <c:showCatName val="0"/>
          <c:showSerName val="0"/>
          <c:showPercent val="0"/>
          <c:showBubbleSize val="0"/>
        </c:dLbls>
        <c:gapWidth val="150"/>
        <c:axId val="96787840"/>
        <c:axId val="968760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2F62-4B47-B32B-CA283A7D64AD}"/>
            </c:ext>
          </c:extLst>
        </c:ser>
        <c:dLbls>
          <c:showLegendKey val="0"/>
          <c:showVal val="0"/>
          <c:showCatName val="0"/>
          <c:showSerName val="0"/>
          <c:showPercent val="0"/>
          <c:showBubbleSize val="0"/>
        </c:dLbls>
        <c:marker val="1"/>
        <c:smooth val="0"/>
        <c:axId val="96787840"/>
        <c:axId val="96876032"/>
      </c:lineChart>
      <c:dateAx>
        <c:axId val="96787840"/>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6876032"/>
        <c:crosses val="autoZero"/>
        <c:auto val="1"/>
        <c:lblOffset val="100"/>
        <c:baseTimeUnit val="years"/>
      </c:dateAx>
      <c:valAx>
        <c:axId val="9687603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678784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4976.53</c:v>
                </c:pt>
                <c:pt idx="1">
                  <c:v>2005.68</c:v>
                </c:pt>
                <c:pt idx="2">
                  <c:v>1257.27</c:v>
                </c:pt>
                <c:pt idx="3">
                  <c:v>395.93</c:v>
                </c:pt>
                <c:pt idx="4">
                  <c:v>661.78</c:v>
                </c:pt>
              </c:numCache>
            </c:numRef>
          </c:val>
          <c:extLst>
            <c:ext xmlns:c16="http://schemas.microsoft.com/office/drawing/2014/chart" uri="{C3380CC4-5D6E-409C-BE32-E72D297353CC}">
              <c16:uniqueId val="{00000000-F6EE-476A-B91E-DD3CD5B11F49}"/>
            </c:ext>
          </c:extLst>
        </c:ser>
        <c:dLbls>
          <c:showLegendKey val="0"/>
          <c:showVal val="0"/>
          <c:showCatName val="0"/>
          <c:showSerName val="0"/>
          <c:showPercent val="0"/>
          <c:showBubbleSize val="0"/>
        </c:dLbls>
        <c:gapWidth val="150"/>
        <c:axId val="96898432"/>
        <c:axId val="9691699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F6EE-476A-B91E-DD3CD5B11F49}"/>
            </c:ext>
          </c:extLst>
        </c:ser>
        <c:dLbls>
          <c:showLegendKey val="0"/>
          <c:showVal val="0"/>
          <c:showCatName val="0"/>
          <c:showSerName val="0"/>
          <c:showPercent val="0"/>
          <c:showBubbleSize val="0"/>
        </c:dLbls>
        <c:marker val="1"/>
        <c:smooth val="0"/>
        <c:axId val="96898432"/>
        <c:axId val="96916992"/>
      </c:lineChart>
      <c:dateAx>
        <c:axId val="96898432"/>
        <c:scaling>
          <c:orientation val="minMax"/>
        </c:scaling>
        <c:delete val="1"/>
        <c:axPos val="b"/>
        <c:majorGridlines>
          <c:spPr>
            <a:ln>
              <a:noFill/>
            </a:ln>
          </c:spPr>
        </c:majorGridlines>
        <c:minorGridlines>
          <c:spPr>
            <a:ln>
              <a:noFill/>
            </a:ln>
          </c:spPr>
        </c:minorGridlines>
        <c:numFmt formatCode="ge" sourceLinked="1"/>
        <c:majorTickMark val="none"/>
        <c:minorTickMark val="none"/>
        <c:tickLblPos val="none"/>
        <c:crossAx val="96916992"/>
        <c:crosses val="autoZero"/>
        <c:auto val="1"/>
        <c:lblOffset val="100"/>
        <c:baseTimeUnit val="years"/>
      </c:dateAx>
      <c:valAx>
        <c:axId val="9691699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689843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①収益的収支比率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④企業債残高対事業規模比率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⑤経費回収率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⑥汚水処理原価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⑧水洗化率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②管渠老朽化率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③管渠改善率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C9873D5-8E50-4C2E-A94C-5D2249BB045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BB2AA81-7482-41B2-96E4-61F76CEA0C26}"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06BF5D6-7BF6-43A0-9C1B-2631FD91C84D}"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13F1FB2-1673-4817-8BFD-95345672952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【707.33】</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69F23E3-D6A1-4965-BE82-3601B632AB9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【95.06】</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67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C8561A4-896B-4F72-BFBE-89E2B5172840}"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【60.13】</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DAFE8E4-383F-4AC9-A8A9-BE96E8BEB92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【136.39】</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5BCB8E1B-BBBC-4A4D-BD13-78A8D68526B0}"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【101.26】</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E12C804-62B7-4DEB-A89E-A0C3C0C516A9}"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DB745E8-298B-49C2-83B5-74C78F609C89}"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0326153-8296-44AB-A6D8-00504C2E8DC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【0.23】</a:t>
          </a:fld>
          <a:endParaRPr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美里町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11252</v>
      </c>
      <c r="AM8" s="66"/>
      <c r="AN8" s="66"/>
      <c r="AO8" s="66"/>
      <c r="AP8" s="66"/>
      <c r="AQ8" s="66"/>
      <c r="AR8" s="66"/>
      <c r="AS8" s="66"/>
      <c r="AT8" s="65">
        <f>データ!T6</f>
        <v>33.409999999999997</v>
      </c>
      <c r="AU8" s="65"/>
      <c r="AV8" s="65"/>
      <c r="AW8" s="65"/>
      <c r="AX8" s="65"/>
      <c r="AY8" s="65"/>
      <c r="AZ8" s="65"/>
      <c r="BA8" s="65"/>
      <c r="BB8" s="65">
        <f>データ!U6</f>
        <v>336.79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7.2</v>
      </c>
      <c r="Q10" s="65"/>
      <c r="R10" s="65"/>
      <c r="S10" s="65"/>
      <c r="T10" s="65"/>
      <c r="U10" s="65"/>
      <c r="V10" s="65"/>
      <c r="W10" s="65">
        <f>データ!Q6</f>
        <v>100</v>
      </c>
      <c r="X10" s="65"/>
      <c r="Y10" s="65"/>
      <c r="Z10" s="65"/>
      <c r="AA10" s="65"/>
      <c r="AB10" s="65"/>
      <c r="AC10" s="65"/>
      <c r="AD10" s="66">
        <f>データ!R6</f>
        <v>2160</v>
      </c>
      <c r="AE10" s="66"/>
      <c r="AF10" s="66"/>
      <c r="AG10" s="66"/>
      <c r="AH10" s="66"/>
      <c r="AI10" s="66"/>
      <c r="AJ10" s="66"/>
      <c r="AK10" s="2"/>
      <c r="AL10" s="66">
        <f>データ!V6</f>
        <v>808</v>
      </c>
      <c r="AM10" s="66"/>
      <c r="AN10" s="66"/>
      <c r="AO10" s="66"/>
      <c r="AP10" s="66"/>
      <c r="AQ10" s="66"/>
      <c r="AR10" s="66"/>
      <c r="AS10" s="66"/>
      <c r="AT10" s="65">
        <f>データ!W6</f>
        <v>0.28000000000000003</v>
      </c>
      <c r="AU10" s="65"/>
      <c r="AV10" s="65"/>
      <c r="AW10" s="65"/>
      <c r="AX10" s="65"/>
      <c r="AY10" s="65"/>
      <c r="AZ10" s="65"/>
      <c r="BA10" s="65"/>
      <c r="BB10" s="65">
        <f>データ!X6</f>
        <v>2885.71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8XgfdOswv+lunM01alAdzQFtij5eHg6tl3veiM6GZpPRJTv9HcxxDlcJfmXYqLLW4wTurOdD9X8fU3gYG4nA6Q==" saltValue="KF8/XlqogI54Zf+C+809z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 right="0.196850393700787" top="0.196850393700787" bottom="0.196850393700787" header="0.196850393700787" footer="0.196850393700787"/>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R1" workbookViewId="0">
      <selection activeCell="DA8" sqref="DA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113816</v>
      </c>
      <c r="D6" s="32">
        <f t="shared" si="3"/>
        <v>47</v>
      </c>
      <c r="E6" s="32">
        <f t="shared" si="3"/>
        <v>17</v>
      </c>
      <c r="F6" s="32">
        <f t="shared" si="3"/>
        <v>1</v>
      </c>
      <c r="G6" s="32">
        <f t="shared" si="3"/>
        <v>0</v>
      </c>
      <c r="H6" s="32" t="str">
        <f t="shared" si="3"/>
        <v>埼玉県　美里町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7.2</v>
      </c>
      <c r="Q6" s="33">
        <f t="shared" si="3"/>
        <v>100</v>
      </c>
      <c r="R6" s="33">
        <f t="shared" si="3"/>
        <v>2160</v>
      </c>
      <c r="S6" s="33">
        <f t="shared" si="3"/>
        <v>11252</v>
      </c>
      <c r="T6" s="33">
        <f t="shared" si="3"/>
        <v>33.409999999999997</v>
      </c>
      <c r="U6" s="33">
        <f t="shared" si="3"/>
        <v>336.79</v>
      </c>
      <c r="V6" s="33">
        <f t="shared" si="3"/>
        <v>808</v>
      </c>
      <c r="W6" s="33">
        <f t="shared" si="3"/>
        <v>0.28000000000000003</v>
      </c>
      <c r="X6" s="33">
        <f t="shared" si="3"/>
        <v>2885.71</v>
      </c>
      <c r="Y6" s="34">
        <f>IF(Y7="",NA(),Y7)</f>
        <v>125.46</v>
      </c>
      <c r="Z6" s="34">
        <f t="shared" ref="Z6:AH6" si="4">IF(Z7="",NA(),Z7)</f>
        <v>90.27</v>
      </c>
      <c r="AA6" s="34">
        <f t="shared" si="4"/>
        <v>73.14</v>
      </c>
      <c r="AB6" s="34">
        <f t="shared" si="4"/>
        <v>76.25</v>
      </c>
      <c r="AC6" s="34">
        <f t="shared" si="4"/>
        <v>63.64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31165.19</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2.75</v>
      </c>
      <c r="BR6" s="34">
        <f t="shared" ref="BR6:BZ6" si="8">IF(BR7="",NA(),BR7)</f>
        <v>6.08</v>
      </c>
      <c r="BS6" s="34">
        <f t="shared" si="8"/>
        <v>9.6199999999999992</v>
      </c>
      <c r="BT6" s="34">
        <f t="shared" si="8"/>
        <v>35.909999999999997</v>
      </c>
      <c r="BU6" s="34">
        <f t="shared" si="8"/>
        <v>18.34</v>
      </c>
      <c r="BV6" s="34">
        <f t="shared" si="8"/>
        <v>57.33</v>
      </c>
      <c r="BW6" s="34">
        <f t="shared" si="8"/>
        <v>60.78</v>
      </c>
      <c r="BX6" s="34">
        <f t="shared" si="8"/>
        <v>60.17</v>
      </c>
      <c r="BY6" s="34">
        <f t="shared" si="8"/>
        <v>65.569999999999993</v>
      </c>
      <c r="BZ6" s="34">
        <f t="shared" si="8"/>
        <v>75.7</v>
      </c>
      <c r="CA6" s="33" t="str">
        <f>IF(CA7="","",IF(CA7="-","【-】","【"&amp;SUBSTITUTE(TEXT(CA7,"#,##0.00"),"-","△")&amp;"】"))</f>
        <v>【101.26】</v>
      </c>
      <c r="CB6" s="34">
        <f>IF(CB7="",NA(),CB7)</f>
        <v>4976.53</v>
      </c>
      <c r="CC6" s="34">
        <f t="shared" ref="CC6:CK6" si="9">IF(CC7="",NA(),CC7)</f>
        <v>2005.68</v>
      </c>
      <c r="CD6" s="34">
        <f t="shared" si="9"/>
        <v>1257.27</v>
      </c>
      <c r="CE6" s="34">
        <f t="shared" si="9"/>
        <v>395.93</v>
      </c>
      <c r="CF6" s="34">
        <f t="shared" si="9"/>
        <v>661.78</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40.75</v>
      </c>
      <c r="CV6" s="34">
        <f t="shared" si="10"/>
        <v>42.4</v>
      </c>
      <c r="CW6" s="33" t="str">
        <f>IF(CW7="","",IF(CW7="-","【-】","【"&amp;SUBSTITUTE(TEXT(CW7,"#,##0.00"),"-","△")&amp;"】"))</f>
        <v>【60.13】</v>
      </c>
      <c r="CX6" s="34">
        <f>IF(CX7="",NA(),CX7)</f>
        <v>8.2200000000000006</v>
      </c>
      <c r="CY6" s="34">
        <f t="shared" ref="CY6:DG6" si="11">IF(CY7="",NA(),CY7)</f>
        <v>12.01</v>
      </c>
      <c r="CZ6" s="34">
        <f t="shared" si="11"/>
        <v>10.51</v>
      </c>
      <c r="DA6" s="34">
        <f t="shared" si="11"/>
        <v>18.07</v>
      </c>
      <c r="DB6" s="34">
        <f t="shared" si="11"/>
        <v>21.04</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113816</v>
      </c>
      <c r="D7" s="36">
        <v>47</v>
      </c>
      <c r="E7" s="36">
        <v>17</v>
      </c>
      <c r="F7" s="36">
        <v>1</v>
      </c>
      <c r="G7" s="36">
        <v>0</v>
      </c>
      <c r="H7" s="36" t="s">
        <v>110</v>
      </c>
      <c r="I7" s="36" t="s">
        <v>111</v>
      </c>
      <c r="J7" s="36" t="s">
        <v>112</v>
      </c>
      <c r="K7" s="36" t="s">
        <v>113</v>
      </c>
      <c r="L7" s="36" t="s">
        <v>114</v>
      </c>
      <c r="M7" s="36" t="s">
        <v>115</v>
      </c>
      <c r="N7" s="37" t="s">
        <v>116</v>
      </c>
      <c r="O7" s="37" t="s">
        <v>117</v>
      </c>
      <c r="P7" s="37">
        <v>7.2</v>
      </c>
      <c r="Q7" s="37">
        <v>100</v>
      </c>
      <c r="R7" s="37">
        <v>2160</v>
      </c>
      <c r="S7" s="37">
        <v>11252</v>
      </c>
      <c r="T7" s="37">
        <v>33.409999999999997</v>
      </c>
      <c r="U7" s="37">
        <v>336.79</v>
      </c>
      <c r="V7" s="37">
        <v>808</v>
      </c>
      <c r="W7" s="37">
        <v>0.28000000000000003</v>
      </c>
      <c r="X7" s="37">
        <v>2885.71</v>
      </c>
      <c r="Y7" s="37">
        <v>125.46</v>
      </c>
      <c r="Z7" s="37">
        <v>90.27</v>
      </c>
      <c r="AA7" s="37">
        <v>73.14</v>
      </c>
      <c r="AB7" s="37">
        <v>76.25</v>
      </c>
      <c r="AC7" s="37">
        <v>63.64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31165.19</v>
      </c>
      <c r="BK7" s="37">
        <v>1506.51</v>
      </c>
      <c r="BL7" s="37">
        <v>1315.67</v>
      </c>
      <c r="BM7" s="37">
        <v>1240.1600000000001</v>
      </c>
      <c r="BN7" s="37">
        <v>1193.49</v>
      </c>
      <c r="BO7" s="37">
        <v>876.19</v>
      </c>
      <c r="BP7" s="37">
        <v>707.33</v>
      </c>
      <c r="BQ7" s="37">
        <v>2.75</v>
      </c>
      <c r="BR7" s="37">
        <v>6.08</v>
      </c>
      <c r="BS7" s="37">
        <v>9.6199999999999992</v>
      </c>
      <c r="BT7" s="37">
        <v>35.909999999999997</v>
      </c>
      <c r="BU7" s="37">
        <v>18.34</v>
      </c>
      <c r="BV7" s="37">
        <v>57.33</v>
      </c>
      <c r="BW7" s="37">
        <v>60.78</v>
      </c>
      <c r="BX7" s="37">
        <v>60.17</v>
      </c>
      <c r="BY7" s="37">
        <v>65.569999999999993</v>
      </c>
      <c r="BZ7" s="37">
        <v>75.7</v>
      </c>
      <c r="CA7" s="37">
        <v>101.26</v>
      </c>
      <c r="CB7" s="37">
        <v>4976.53</v>
      </c>
      <c r="CC7" s="37">
        <v>2005.68</v>
      </c>
      <c r="CD7" s="37">
        <v>1257.27</v>
      </c>
      <c r="CE7" s="37">
        <v>395.93</v>
      </c>
      <c r="CF7" s="37">
        <v>661.78</v>
      </c>
      <c r="CG7" s="37">
        <v>284.52999999999997</v>
      </c>
      <c r="CH7" s="37">
        <v>276.26</v>
      </c>
      <c r="CI7" s="37">
        <v>281.52999999999997</v>
      </c>
      <c r="CJ7" s="37">
        <v>263.04000000000002</v>
      </c>
      <c r="CK7" s="37">
        <v>230.04</v>
      </c>
      <c r="CL7" s="37">
        <v>136.38999999999999</v>
      </c>
      <c r="CM7" s="37" t="s">
        <v>116</v>
      </c>
      <c r="CN7" s="37" t="s">
        <v>116</v>
      </c>
      <c r="CO7" s="37" t="s">
        <v>116</v>
      </c>
      <c r="CP7" s="37" t="s">
        <v>116</v>
      </c>
      <c r="CQ7" s="37" t="s">
        <v>116</v>
      </c>
      <c r="CR7" s="37">
        <v>39.92</v>
      </c>
      <c r="CS7" s="37">
        <v>41.63</v>
      </c>
      <c r="CT7" s="37">
        <v>44.89</v>
      </c>
      <c r="CU7" s="37">
        <v>40.75</v>
      </c>
      <c r="CV7" s="37">
        <v>42.4</v>
      </c>
      <c r="CW7" s="37">
        <v>60.13</v>
      </c>
      <c r="CX7" s="37">
        <v>8.2200000000000006</v>
      </c>
      <c r="CY7" s="37">
        <v>12.01</v>
      </c>
      <c r="CZ7" s="37">
        <v>10.51</v>
      </c>
      <c r="DA7" s="37">
        <v>18.07</v>
      </c>
      <c r="DB7" s="37">
        <v>21.04</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美里町役場</cp:lastModifiedBy>
  <dcterms:created xsi:type="dcterms:W3CDTF">2018-12-03T09:01:55Z</dcterms:created>
  <dcterms:modified xsi:type="dcterms:W3CDTF">2019-02-08T05:22:21Z</dcterms:modified>
</cp:coreProperties>
</file>