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75" windowWidth="15360" windowHeight="7560"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9" i="12" l="1"/>
  <c r="AU88" i="12" l="1"/>
  <c r="AP88" i="12"/>
  <c r="AF8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AM36" i="10"/>
  <c r="AM35" i="10"/>
  <c r="C34" i="10"/>
  <c r="C35" i="10" s="1"/>
  <c r="C36" i="10" s="1"/>
  <c r="C37"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BE34" i="10" s="1"/>
  <c r="BE35" i="10" s="1"/>
  <c r="BE36"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<sst xmlns="http://schemas.openxmlformats.org/spreadsheetml/2006/main" count="1071" uniqueCount="599">
  <si>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</si>
  <si>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</si>
  <si>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</si>
  <si>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</si>
  <si>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</si>
  <si>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</si>
  <si>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</si>
  <si>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</si>
  <si>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</si>
  <si>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</si>
  <si>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</si>
  <si>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</si>
  <si>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</si>
  <si>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</si>
  <si>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</si>
  <si>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</si>
  <si>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</si>
  <si>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</si>
  <si>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</si>
  <si>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</si>
  <si>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</si>
  <si>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</si>
  <si>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</si>
  <si>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</si>
  <si>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</si>
  <si>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</si>
  <si>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</si>
  <si>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</si>
  <si>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</si>
  <si>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</si>
  <si>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</si>
  <si>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</si>
  <si>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</si>
  <si>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</si>
  <si>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</si>
  <si>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</si>
  <si>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</si>
  <si>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</si>
  <si>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</si>
  <si>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</si>
  <si>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</si>
  <si>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</si>
  <si>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</si>
  <si>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</si>
  <si>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</si>
  <si>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</si>
  <si>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</si>
  <si>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</si>
  <si>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</si>
  <si>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</si>
  <si>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</si>
  <si>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</si>
  <si>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</si>
  <si>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</si>
  <si>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</si>
  <si>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</si>
  <si>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</si>
  <si>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</si>
  <si>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</si>
  <si>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</si>
  <si>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</si>
  <si>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</si>
  <si>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</si>
  <si>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</si>
  <si>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</si>
  <si>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</si>
  <si>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</si>
  <si>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</si>
  <si>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</si>
  <si>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</si>
  <si>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</si>
  <si>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</si>
  <si>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</si>
  <si>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</si>
  <si>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</si>
  <si>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</si>
  <si>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</si>
  <si>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</si>
  <si>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</si>
  <si>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</si>
  <si>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</si>
  <si>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</si>
  <si>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</si>
  <si>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</si>
  <si>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</si>
  <si>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</si>
  <si>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</si>
  <si>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</si>
  <si>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</si>
  <si>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</si>
  <si>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</si>
  <si>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</si>
  <si>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</si>
  <si>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</si>
  <si>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</si>
  <si>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</si>
  <si>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</si>
  <si>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</si>
  <si>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</si>
  <si>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</si>
  <si>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</si>
  <si>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</si>
  <si>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</si>
  <si>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</si>
  <si>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</si>
  <si>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</si>
  <si>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</si>
  <si>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</si>
  <si>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</si>
  <si>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</si>
  <si>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</si>
  <si>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</si>
  <si>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</si>
  <si>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</si>
  <si>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</si>
  <si>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</si>
  <si>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</si>
  <si>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</si>
  <si>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</si>
  <si>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</si>
  <si>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</si>
  <si>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</si>
  <si>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</si>
  <si>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</si>
  <si>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</si>
  <si>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</si>
  <si>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</si>
  <si>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</si>
  <si>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</si>
  <si>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</si>
  <si>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</si>
  <si>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</si>
  <si>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</si>
  <si>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</si>
  <si>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</si>
  <si>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</si>
  <si>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</si>
  <si>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</si>
  <si>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</si>
  <si>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</si>
  <si>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</si>
  <si>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</si>
  <si>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</si>
  <si>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</si>
  <si>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</si>
  <si>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</si>
  <si>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</si>
  <si>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</si>
  <si>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</si>
  <si>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</si>
  <si>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</si>
  <si>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</si>
  <si>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</si>
  <si>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</si>
  <si>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</si>
  <si>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</si>
  <si>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</si>
  <si>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</si>
  <si>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</si>
  <si>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</si>
  <si>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</si>
  <si>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</si>
  <si>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</si>
  <si>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</si>
  <si>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</si>
  <si>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</si>
  <si>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</si>
  <si>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</si>
  <si>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</si>
  <si>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</si>
  <si>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</si>
  <si>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</si>
  <si>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</si>
  <si>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</si>
  <si>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</si>
  <si>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</si>
  <si>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</si>
  <si>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</si>
  <si>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</si>
  <si>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</si>
  <si>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</si>
  <si>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</si>
  <si>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</si>
  <si>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</si>
  <si>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</si>
  <si>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</si>
  <si>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</si>
  <si>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</si>
  <si>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</si>
  <si>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</si>
  <si>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</si>
  <si>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</si>
  <si>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</si>
  <si>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</si>
  <si>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</si>
  <si>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</si>
  <si>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</si>
  <si>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</si>
  <si>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</si>
  <si>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</si>
  <si>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</si>
  <si>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</si>
  <si>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</si>
  <si>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</si>
  <si>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</si>
  <si>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</si>
  <si>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埼玉県越谷市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</si>
  <si>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</si>
  <si>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</si>
  <si>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</si>
  <si>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</si>
  <si>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</si>
  <si>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</si>
  <si>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</si>
  <si>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</si>
  <si>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</si>
  <si>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</si>
  <si>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</si>
  <si>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</si>
  <si>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</si>
  <si>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</si>
  <si>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</si>
  <si>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</si>
  <si>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</si>
  <si>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</si>
  <si>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</si>
  <si>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</si>
  <si>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</si>
  <si>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</si>
  <si>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</si>
  <si>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</si>
  <si>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</si>
  <si>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</si>
  <si>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</si>
  <si>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</si>
  <si>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</si>
  <si>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</si>
  <si>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</si>
  <si>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</si>
  <si>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</si>
  <si>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</si>
  <si>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</si>
  <si>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</si>
  <si>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</si>
  <si>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</si>
  <si>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</si>
  <si>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</si>
  <si>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</si>
  <si>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</si>
  <si>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</si>
  <si>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</si>
  <si>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</si>
  <si>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</si>
  <si>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</si>
  <si>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</si>
  <si>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</si>
  <si>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</si>
  <si>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</si>
  <si>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</si>
  <si>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</si>
  <si>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</si>
  <si>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</si>
  <si>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</si>
  <si>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</si>
  <si>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</si>
  <si>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</si>
  <si>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</si>
  <si>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</si>
  <si>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</si>
  <si>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</si>
  <si>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</si>
  <si>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</si>
  <si>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</si>
  <si>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</si>
  <si>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</si>
  <si>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</si>
  <si>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</si>
  <si>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</si>
  <si>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</si>
  <si>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</si>
  <si>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</si>
  <si>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</si>
  <si>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</si>
  <si>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</si>
  <si>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</si>
  <si>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</si>
  <si>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</si>
  <si>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</si>
  <si>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</si>
  <si>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</si>
  <si>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</si>
  <si>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</si>
  <si>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</si>
  <si>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</si>
  <si>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</si>
  <si>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</si>
  <si>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</si>
  <si>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</si>
  <si>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</si>
  <si>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</si>
  <si>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</si>
  <si>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</si>
  <si>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</si>
  <si>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</si>
  <si>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</si>
  <si>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</si>
  <si>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</si>
  <si>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</si>
  <si>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</si>
  <si>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</si>
  <si>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</si>
  <si>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</si>
  <si>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</si>
  <si>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</si>
  <si>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</si>
  <si>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</si>
  <si>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</si>
  <si>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</si>
  <si>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</si>
  <si>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</si>
  <si>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</si>
  <si>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</si>
  <si>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</si>
  <si>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</si>
  <si>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</si>
  <si>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</si>
  <si>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</si>
  <si>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</si>
  <si>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</si>
  <si>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</si>
  <si>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</si>
  <si>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</si>
  <si>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</si>
  <si>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</si>
  <si>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</si>
  <si>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</si>
  <si>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</si>
  <si>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</si>
  <si>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</si>
  <si>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</si>
  <si>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</si>
  <si>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</si>
  <si>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</si>
  <si>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</si>
  <si>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</si>
  <si>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</si>
  <si>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</si>
  <si>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</si>
  <si>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</si>
  <si>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</si>
  <si>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</si>
  <si>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</si>
  <si>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</si>
  <si>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</si>
  <si>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</si>
  <si>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</si>
  <si>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埼玉県越谷市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</si>
  <si>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</si>
  <si>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</si>
  <si>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</si>
  <si>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</si>
  <si>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</si>
  <si>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</si>
  <si>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</si>
  <si>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</si>
  <si>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</si>
  <si>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</si>
  <si>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</si>
  <si>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</si>
  <si>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</si>
  <si>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</si>
  <si>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</si>
  <si>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</si>
  <si>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</si>
  <si>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</si>
  <si>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</si>
  <si>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</si>
  <si>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</si>
  <si>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</si>
  <si>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</si>
  <si>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</si>
  <si>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</si>
  <si>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</si>
  <si>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</si>
  <si>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</si>
  <si>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</si>
  <si>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</si>
  <si>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</si>
  <si>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</si>
  <si>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</si>
  <si>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</si>
  <si>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</si>
  <si>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</si>
  <si>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</si>
  <si>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</si>
  <si>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</si>
  <si>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</si>
  <si>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</si>
  <si>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公共下水道事業費特別会計</t>
    <phoneticPr fontId="5"/>
  </si>
  <si>
    <t>法非適用企業</t>
    <phoneticPr fontId="5"/>
  </si>
  <si>
    <t>都市計画事業東越谷土地区画整理事業費特別会計</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</si>
  <si>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</si>
  <si>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</si>
  <si>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</si>
  <si>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</si>
  <si>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</si>
  <si>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</si>
  <si>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</si>
  <si>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</si>
  <si>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</si>
  <si>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</si>
  <si>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</si>
  <si>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</si>
  <si>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</si>
  <si>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</si>
  <si>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</si>
  <si>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</si>
  <si>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</si>
  <si>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</si>
  <si>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</si>
  <si>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</si>
  <si>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</si>
  <si>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</si>
  <si>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</si>
  <si>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</si>
  <si>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</si>
  <si>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</si>
  <si>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</si>
  <si>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</si>
  <si>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</si>
  <si>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</si>
  <si>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</si>
  <si>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</si>
  <si>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</si>
  <si>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</si>
  <si>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</si>
  <si>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</si>
  <si>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</si>
  <si>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</si>
  <si>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</si>
  <si>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</si>
  <si>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</si>
  <si>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</si>
  <si>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</si>
  <si>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</si>
  <si>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</si>
  <si>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</si>
  <si>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</si>
  <si>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</si>
  <si>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</si>
  <si>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</si>
  <si>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</si>
  <si>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</si>
  <si>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</si>
  <si>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</si>
  <si>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</si>
  <si>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</si>
  <si>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</si>
  <si>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</si>
  <si>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</si>
  <si>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</si>
  <si>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</si>
  <si>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</si>
  <si>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</si>
  <si>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</si>
  <si>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</si>
  <si>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</si>
  <si>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</si>
  <si>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</si>
  <si>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</si>
  <si>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</si>
  <si>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</si>
  <si>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</si>
  <si>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</si>
  <si>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</si>
  <si>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</si>
  <si>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</si>
  <si>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</si>
  <si>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</si>
  <si>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</si>
  <si>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</si>
  <si>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</si>
  <si>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</si>
  <si>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</si>
  <si>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</si>
  <si>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</si>
  <si>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</si>
  <si>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</si>
  <si>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</si>
  <si>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</si>
  <si>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</si>
  <si>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</si>
  <si>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</si>
  <si>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</si>
  <si>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</si>
  <si>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</si>
  <si>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</si>
  <si>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</si>
  <si>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</si>
  <si>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</si>
  <si>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</si>
  <si>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</si>
  <si>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</si>
  <si>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</si>
  <si>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</si>
  <si>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</si>
  <si>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</si>
  <si>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</si>
  <si>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</si>
  <si>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</si>
  <si>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</si>
  <si>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</si>
  <si>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</si>
  <si>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</si>
  <si>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</si>
  <si>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</si>
  <si>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</si>
  <si>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</si>
  <si>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</si>
  <si>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</si>
  <si>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</si>
  <si>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</si>
  <si>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</si>
  <si>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</si>
  <si>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</si>
  <si>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</si>
  <si>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</si>
  <si>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</si>
  <si>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</si>
  <si>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</si>
  <si>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</si>
  <si>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</si>
  <si>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</si>
  <si>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</si>
  <si>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</si>
  <si>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</si>
  <si>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</si>
  <si>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</si>
  <si>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</si>
  <si>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</si>
  <si>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</si>
  <si>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</si>
  <si>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</si>
  <si>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</si>
  <si>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</si>
  <si>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</si>
  <si>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0.56</t>
  </si>
  <si>
    <t>▲ 2.56</t>
  </si>
  <si>
    <t>一般会計</t>
  </si>
  <si>
    <t>国民健康保険特別会計</t>
  </si>
  <si>
    <t>公共下水道事業費特別会計</t>
  </si>
  <si>
    <t>介護保険特別会計</t>
  </si>
  <si>
    <t>病院事業会計</t>
  </si>
  <si>
    <t>都市計画事業西大袋土地区画整理事業費特別会計</t>
  </si>
  <si>
    <t>都市計画事業七左第一土地区画整理事業費特別会計</t>
  </si>
  <si>
    <t>都市計画事業東越谷土地区画整理事業費特別会計</t>
  </si>
  <si>
    <t>その他会計（赤字）</t>
  </si>
  <si>
    <t>その他会計（黒字）</t>
  </si>
  <si>
    <t>公共施設等整備基金</t>
    <rPh sb="0" eb="2">
      <t>コウキョウ</t>
    </rPh>
    <rPh sb="2" eb="5">
      <t>シセツトウ</t>
    </rPh>
    <rPh sb="5" eb="7">
      <t>セイビ</t>
    </rPh>
    <rPh sb="7" eb="9">
      <t>キキン</t>
    </rPh>
    <phoneticPr fontId="11"/>
  </si>
  <si>
    <t>越谷しらこばと基金</t>
    <phoneticPr fontId="2"/>
  </si>
  <si>
    <t>高速鉄道等整備基金</t>
    <phoneticPr fontId="2"/>
  </si>
  <si>
    <t>越谷市施設管理公社</t>
    <rPh sb="0" eb="2">
      <t>コシガヤ</t>
    </rPh>
    <rPh sb="2" eb="3">
      <t>シ</t>
    </rPh>
    <rPh sb="3" eb="5">
      <t>シセツ</t>
    </rPh>
    <rPh sb="5" eb="7">
      <t>カンリ</t>
    </rPh>
    <rPh sb="7" eb="8">
      <t>オオヤケ</t>
    </rPh>
    <rPh sb="8" eb="9">
      <t>シャ</t>
    </rPh>
    <phoneticPr fontId="2"/>
  </si>
  <si>
    <t>越谷コミュニティプラザ</t>
    <rPh sb="0" eb="2">
      <t>コシガヤ</t>
    </rPh>
    <phoneticPr fontId="2"/>
  </si>
  <si>
    <t>越谷市土地開発公社</t>
    <rPh sb="0" eb="2">
      <t>コシガヤ</t>
    </rPh>
    <rPh sb="2" eb="3">
      <t>シ</t>
    </rPh>
    <rPh sb="3" eb="5">
      <t>トチ</t>
    </rPh>
    <rPh sb="5" eb="7">
      <t>カイハツ</t>
    </rPh>
    <rPh sb="7" eb="9">
      <t>コウシャ</t>
    </rPh>
    <phoneticPr fontId="2"/>
  </si>
  <si>
    <t>埼玉県東部流通センター</t>
    <rPh sb="0" eb="3">
      <t>サイタマケン</t>
    </rPh>
    <rPh sb="3" eb="5">
      <t>トウブ</t>
    </rPh>
    <rPh sb="5" eb="7">
      <t>リュウツウ</t>
    </rPh>
    <phoneticPr fontId="2"/>
  </si>
  <si>
    <t>パルテきたこし</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</si>
  <si>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</si>
  <si>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</si>
  <si>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</si>
  <si>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</si>
  <si>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</si>
  <si>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</si>
  <si>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</si>
  <si>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</si>
  <si>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東埼玉資源環境組合会計</t>
    <rPh sb="0" eb="1">
      <t>ヒガシ</t>
    </rPh>
    <rPh sb="1" eb="3">
      <t>サイタマ</t>
    </rPh>
    <rPh sb="3" eb="5">
      <t>シゲン</t>
    </rPh>
    <rPh sb="5" eb="7">
      <t>カンキョウ</t>
    </rPh>
    <rPh sb="7" eb="9">
      <t>クミアイ</t>
    </rPh>
    <rPh sb="9" eb="11">
      <t>カイケイ</t>
    </rPh>
    <phoneticPr fontId="2"/>
  </si>
  <si>
    <t>越谷・松伏水道企業団水道事業会計</t>
    <rPh sb="0" eb="2">
      <t>コシガヤ</t>
    </rPh>
    <rPh sb="3" eb="5">
      <t>マツブシ</t>
    </rPh>
    <rPh sb="5" eb="7">
      <t>スイドウ</t>
    </rPh>
    <rPh sb="7" eb="9">
      <t>キギョウ</t>
    </rPh>
    <rPh sb="9" eb="10">
      <t>ダン</t>
    </rPh>
    <rPh sb="10" eb="12">
      <t>スイドウ</t>
    </rPh>
    <rPh sb="12" eb="14">
      <t>ジギョウ</t>
    </rPh>
    <rPh sb="14" eb="16">
      <t>カイケイ</t>
    </rPh>
    <phoneticPr fontId="2"/>
  </si>
  <si>
    <t>モーターボート競走事業会計</t>
    <rPh sb="7" eb="9">
      <t>キョウソウ</t>
    </rPh>
    <rPh sb="9" eb="11">
      <t>ジギョウ</t>
    </rPh>
    <rPh sb="11" eb="13">
      <t>カイケイ</t>
    </rPh>
    <phoneticPr fontId="2"/>
  </si>
  <si>
    <t>東埼玉資源環境組合</t>
    <rPh sb="0" eb="1">
      <t>ヒガシ</t>
    </rPh>
    <rPh sb="1" eb="3">
      <t>サイタマ</t>
    </rPh>
    <rPh sb="3" eb="5">
      <t>シゲン</t>
    </rPh>
    <rPh sb="5" eb="7">
      <t>カンキョウ</t>
    </rPh>
    <rPh sb="7" eb="9">
      <t>クミアイ</t>
    </rPh>
    <phoneticPr fontId="2"/>
  </si>
  <si>
    <t>越谷・松伏水道企業団</t>
    <rPh sb="0" eb="2">
      <t>コシガヤ</t>
    </rPh>
    <rPh sb="3" eb="5">
      <t>マツブシ</t>
    </rPh>
    <rPh sb="5" eb="7">
      <t>スイドウ</t>
    </rPh>
    <rPh sb="7" eb="9">
      <t>キギョウ</t>
    </rPh>
    <rPh sb="9" eb="10">
      <t>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</si>
  <si>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</si>
  <si>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</si>
  <si>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</si>
  <si>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</si>
  <si>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</si>
  <si>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</si>
  <si>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</si>
  <si>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</si>
  <si>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</si>
  <si>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</si>
  <si>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</si>
  <si>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</si>
  <si>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</si>
  <si>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</si>
  <si>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</si>
  <si>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</si>
  <si>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</si>
  <si>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</si>
  <si>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本市では、土地開発公社について、平成13年度から25年度までの「第一次越谷市土地開発公社経営健全化計画」に引き続き、現在は平成26年度から35年度までを計画期間とした「第二次計画健全化計画」に基づき、経営健全化に取り組んでいる。その中で、平成23年度決算では土地開発公社に係る新たな債務負担の設定等に伴い、債務負担行為に基づく支出予定額が増（前年度比+32億6,807万8千円）となり、以降も将来負担比率が類似団体に比較して高い状況となっていた。しかし、通常債の借入れを毎年度原則50億円以下に抑制し、後年度の財政負担の軽減に努めたことから、類似団体と同率になるまで改善した。実質公債費比率についても、こうした抑制方針に基づき公債費充当一般財源は減少を続けていることから、減少している。</t>
    <rPh sb="271" eb="273">
      <t>ルイジ</t>
    </rPh>
    <rPh sb="273" eb="275">
      <t>ダンタイ</t>
    </rPh>
    <rPh sb="276" eb="278">
      <t>ドウリツ</t>
    </rPh>
    <rPh sb="283" eb="285">
      <t>カイゼン</t>
    </rPh>
    <rPh sb="293" eb="295">
      <t>ヒリツ</t>
    </rPh>
    <phoneticPr fontId="5"/>
  </si>
  <si>
    <t>本市では過去に急速な人口増に対応するため、下水道をはじめとした都市基盤整備を急ピッチで進める必要があったことから、多額の借入を行った。通常債の借入抑制や公的資金免除繰上償還の活用等、借入残高の減少に努めた結果、将来負担比率は平成29年度には類似団体と同率になるまで改善した。一方、有形固定資産減価償却率については、人口の急増に伴い、昭和40～50年代に建設された小中学校等の公共施設が多く残っていることなどから、類似団体と比較して高い数値となっている。</t>
    <rPh sb="102" eb="104">
      <t>ケッカ</t>
    </rPh>
    <rPh sb="112" eb="114">
      <t>ヘイセイ</t>
    </rPh>
    <rPh sb="116" eb="118">
      <t>ネンド</t>
    </rPh>
    <rPh sb="123" eb="124">
      <t>タイ</t>
    </rPh>
    <rPh sb="125" eb="127">
      <t>ドウリツ</t>
    </rPh>
    <rPh sb="132" eb="134">
      <t>カイゼン</t>
    </rPh>
    <rPh sb="137" eb="139">
      <t>イッポウ</t>
    </rPh>
    <rPh sb="140" eb="146">
      <t>ユウケイコテイシサン</t>
    </rPh>
    <rPh sb="150" eb="151">
      <t>リツ</t>
    </rPh>
    <rPh sb="157" eb="159">
      <t>ジンコウ</t>
    </rPh>
    <rPh sb="160" eb="162">
      <t>キュウゾウ</t>
    </rPh>
    <rPh sb="163" eb="164">
      <t>トモナ</t>
    </rPh>
    <rPh sb="166" eb="168">
      <t>ショウワ</t>
    </rPh>
    <rPh sb="173" eb="175">
      <t>ネンダイ</t>
    </rPh>
    <rPh sb="176" eb="178">
      <t>ケンセツ</t>
    </rPh>
    <rPh sb="181" eb="185">
      <t>ショウチュウガッコウ</t>
    </rPh>
    <rPh sb="185" eb="186">
      <t>ナド</t>
    </rPh>
    <rPh sb="187" eb="189">
      <t>コウキョウ</t>
    </rPh>
    <rPh sb="189" eb="191">
      <t>シセツ</t>
    </rPh>
    <rPh sb="192" eb="193">
      <t>オオ</t>
    </rPh>
    <rPh sb="194" eb="195">
      <t>ノコ</t>
    </rPh>
    <rPh sb="206" eb="208">
      <t>ルイジ</t>
    </rPh>
    <rPh sb="208" eb="210">
      <t>ダンタイ</t>
    </rPh>
    <rPh sb="211" eb="213">
      <t>ヒカク</t>
    </rPh>
    <rPh sb="215" eb="216">
      <t>タカ</t>
    </rPh>
    <rPh sb="217" eb="21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</si>
</sst>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0AFD-4589-82C9-953C8D4BFE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32068</c:v>
                </c:pt>
                <c:pt idx="1">
                  <c:v>34415</c:v>
                </c:pt>
                <c:pt idx="2">
                  <c:v>33092</c:v>
                </c:pt>
                <c:pt idx="3">
                  <c:v>26510</c:v>
                </c:pt>
                <c:pt idx="4">
                  <c:v>34644</c:v>
                </c:pt>
              </c:numCache>
            </c:numRef>
          </c:val>
          <c:smooth val="0"/>
          <c:extLst xmlns:c16r2="http://schemas.microsoft.com/office/drawing/2015/06/chart">
            <c:ext xmlns:c16="http://schemas.microsoft.com/office/drawing/2014/chart" uri="{C3380CC4-5D6E-409C-BE32-E72D297353CC}">
              <c16:uniqueId val="{00000001-0AFD-4589-82C9-953C8D4BFE6D}"/>
            </c:ext>
          </c:extLst>
        </c:ser>
        <c:dLbls>
          <c:showLegendKey val="0"/>
          <c:showVal val="0"/>
          <c:showCatName val="0"/>
          <c:showSerName val="0"/>
          <c:showPercent val="0"/>
          <c:showBubbleSize val="0"/>
        </c:dLbls>
        <c:marker val="1"/>
        <c:smooth val="0"/>
        <c:axId val="148524416"/>
        <c:axId val="148555264"/>
      </c:lineChart>
      <c:catAx>
        <c:axId val="14852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55264"/>
        <c:crosses val="autoZero"/>
        <c:auto val="1"/>
        <c:lblAlgn val="ctr"/>
        <c:lblOffset val="100"/>
        <c:tickLblSkip val="1"/>
        <c:tickMarkSkip val="1"/>
        <c:noMultiLvlLbl val="0"/>
      </c:catAx>
      <c:valAx>
        <c:axId val="148555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2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7.78</c:v>
                </c:pt>
                <c:pt idx="1">
                  <c:v>6.19</c:v>
                </c:pt>
                <c:pt idx="2">
                  <c:v>8.9700000000000006</c:v>
                </c:pt>
                <c:pt idx="3">
                  <c:v>8.01</c:v>
                </c:pt>
                <c:pt idx="4">
                  <c:v>8.65</c:v>
                </c:pt>
              </c:numCache>
            </c:numRef>
          </c:val>
          <c:extLst xmlns:c16r2="http://schemas.microsoft.com/office/drawing/2015/06/chart">
            <c:ext xmlns:c16="http://schemas.microsoft.com/office/drawing/2014/chart" uri="{C3380CC4-5D6E-409C-BE32-E72D297353CC}">
              <c16:uniqueId val="{00000000-E0A5-40E4-876F-D859ABEAC3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6.71</c:v>
                </c:pt>
                <c:pt idx="1">
                  <c:v>5.66</c:v>
                </c:pt>
                <c:pt idx="2">
                  <c:v>5.08</c:v>
                </c:pt>
                <c:pt idx="3">
                  <c:v>6.7</c:v>
                </c:pt>
                <c:pt idx="4">
                  <c:v>6.8</c:v>
                </c:pt>
              </c:numCache>
            </c:numRef>
          </c:val>
          <c:extLst xmlns:c16r2="http://schemas.microsoft.com/office/drawing/2015/06/chart">
            <c:ext xmlns:c16="http://schemas.microsoft.com/office/drawing/2014/chart" uri="{C3380CC4-5D6E-409C-BE32-E72D297353CC}">
              <c16:uniqueId val="{00000001-E0A5-40E4-876F-D859ABEAC3EB}"/>
            </c:ext>
          </c:extLst>
        </c:ser>
        <c:dLbls>
          <c:showLegendKey val="0"/>
          <c:showVal val="0"/>
          <c:showCatName val="0"/>
          <c:showSerName val="0"/>
          <c:showPercent val="0"/>
          <c:showBubbleSize val="0"/>
        </c:dLbls>
        <c:gapWidth val="250"/>
        <c:overlap val="100"/>
        <c:axId val="159191424"/>
        <c:axId val="15919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-2.56</c:v>
                </c:pt>
                <c:pt idx="2">
                  <c:v>2.59</c:v>
                </c:pt>
                <c:pt idx="3">
                  <c:v>0.93</c:v>
                </c:pt>
                <c:pt idx="4">
                  <c:v>0.9</c:v>
                </c:pt>
              </c:numCache>
            </c:numRef>
          </c:val>
          <c:smooth val="0"/>
          <c:extLst xmlns:c16r2="http://schemas.microsoft.com/office/drawing/2015/06/chart">
            <c:ext xmlns:c16="http://schemas.microsoft.com/office/drawing/2014/chart" uri="{C3380CC4-5D6E-409C-BE32-E72D297353CC}">
              <c16:uniqueId val="{00000002-E0A5-40E4-876F-D859ABEAC3EB}"/>
            </c:ext>
          </c:extLst>
        </c:ser>
        <c:dLbls>
          <c:showLegendKey val="0"/>
          <c:showVal val="0"/>
          <c:showCatName val="0"/>
          <c:showSerName val="0"/>
          <c:showPercent val="0"/>
          <c:showBubbleSize val="0"/>
        </c:dLbls>
        <c:marker val="1"/>
        <c:smooth val="0"/>
        <c:axId val="159191424"/>
        <c:axId val="159192576"/>
      </c:lineChart>
      <c:catAx>
        <c:axId val="1591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192576"/>
        <c:crosses val="autoZero"/>
        <c:auto val="1"/>
        <c:lblAlgn val="ctr"/>
        <c:lblOffset val="100"/>
        <c:tickLblSkip val="1"/>
        <c:tickMarkSkip val="1"/>
        <c:noMultiLvlLbl val="0"/>
      </c:catAx>
      <c:valAx>
        <c:axId val="15919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9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0.08</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0-7CD0-4354-B1A5-C93775BD03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D0-4354-B1A5-C93775BD036A}"/>
            </c:ext>
          </c:extLst>
        </c:ser>
        <c:ser>
          <c:idx val="2"/>
          <c:order val="2"/>
          <c:tx>
            <c:strRef>
              <c:f>データシート!$A$29</c:f>
              <c:strCache>
                <c:ptCount val="1"/>
                <c:pt idx="0">
                  <c:v>都市計画事業東越谷土地区画整理事業費特別会計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0.36</c:v>
                </c:pt>
                <c:pt idx="2">
                  <c:v>#N/A</c:v>
                </c:pt>
                <c:pt idx="3">
                  <c:v>0.38</c:v>
                </c:pt>
                <c:pt idx="4">
                  <c:v>#N/A</c:v>
                </c:pt>
                <c:pt idx="5">
                  <c:v>0.34</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2-7CD0-4354-B1A5-C93775BD036A}"/>
            </c:ext>
          </c:extLst>
        </c:ser>
        <c:ser>
          <c:idx val="3"/>
          <c:order val="3"/>
          <c:tx>
            <c:strRef>
              <c:f>データシート!$A$30</c:f>
              <c:strCache>
                <c:ptCount val="1"/>
                <c:pt idx="0">
                  <c:v>都市計画事業七左第一土地区画整理事業費特別会計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0.22</c:v>
                </c:pt>
                <c:pt idx="4">
                  <c:v>#N/A</c:v>
                </c:pt>
                <c:pt idx="5">
                  <c:v>0.23</c:v>
                </c:pt>
                <c:pt idx="6">
                  <c:v>#N/A</c:v>
                </c:pt>
                <c:pt idx="7">
                  <c:v>0.12</c:v>
                </c:pt>
                <c:pt idx="8">
                  <c:v>#N/A</c:v>
                </c:pt>
                <c:pt idx="9">
                  <c:v>0.24</c:v>
                </c:pt>
              </c:numCache>
            </c:numRef>
          </c:val>
          <c:extLst xmlns:c16r2="http://schemas.microsoft.com/office/drawing/2015/06/chart">
            <c:ext xmlns:c16="http://schemas.microsoft.com/office/drawing/2014/chart" uri="{C3380CC4-5D6E-409C-BE32-E72D297353CC}">
              <c16:uniqueId val="{00000003-7CD0-4354-B1A5-C93775BD036A}"/>
            </c:ext>
          </c:extLst>
        </c:ser>
        <c:ser>
          <c:idx val="4"/>
          <c:order val="4"/>
          <c:tx>
            <c:strRef>
              <c:f>データシート!$A$31</c:f>
              <c:strCache>
                <c:ptCount val="1"/>
                <c:pt idx="0">
                  <c:v>都市計画事業西大袋土地区画整理事業費特別会計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0.18</c:v>
                </c:pt>
                <c:pt idx="4">
                  <c:v>#N/A</c:v>
                </c:pt>
                <c:pt idx="5">
                  <c:v>0.35</c:v>
                </c:pt>
                <c:pt idx="6">
                  <c:v>#N/A</c:v>
                </c:pt>
                <c:pt idx="7">
                  <c:v>0.21</c:v>
                </c:pt>
                <c:pt idx="8">
                  <c:v>#N/A</c:v>
                </c:pt>
                <c:pt idx="9">
                  <c:v>0.28999999999999998</c:v>
                </c:pt>
              </c:numCache>
            </c:numRef>
          </c:val>
          <c:extLst xmlns:c16r2="http://schemas.microsoft.com/office/drawing/2015/06/chart">
            <c:ext xmlns:c16="http://schemas.microsoft.com/office/drawing/2014/chart" uri="{C3380CC4-5D6E-409C-BE32-E72D297353CC}">
              <c16:uniqueId val="{00000004-7CD0-4354-B1A5-C93775BD036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4.96</c:v>
                </c:pt>
                <c:pt idx="2">
                  <c:v>#N/A</c:v>
                </c:pt>
                <c:pt idx="3">
                  <c:v>3.64</c:v>
                </c:pt>
                <c:pt idx="4">
                  <c:v>#N/A</c:v>
                </c:pt>
                <c:pt idx="5">
                  <c:v>2.94</c:v>
                </c:pt>
                <c:pt idx="6">
                  <c:v>#N/A</c:v>
                </c:pt>
                <c:pt idx="7">
                  <c:v>2.35</c:v>
                </c:pt>
                <c:pt idx="8">
                  <c:v>#N/A</c:v>
                </c:pt>
                <c:pt idx="9">
                  <c:v>0.94</c:v>
                </c:pt>
              </c:numCache>
            </c:numRef>
          </c:val>
          <c:extLst xmlns:c16r2="http://schemas.microsoft.com/office/drawing/2015/06/chart">
            <c:ext xmlns:c16="http://schemas.microsoft.com/office/drawing/2014/chart" uri="{C3380CC4-5D6E-409C-BE32-E72D297353CC}">
              <c16:uniqueId val="{00000005-7CD0-4354-B1A5-C93775BD036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2.02</c:v>
                </c:pt>
                <c:pt idx="2">
                  <c:v>#N/A</c:v>
                </c:pt>
                <c:pt idx="3">
                  <c:v>1.82</c:v>
                </c:pt>
                <c:pt idx="4">
                  <c:v>#N/A</c:v>
                </c:pt>
                <c:pt idx="5">
                  <c:v>1.63</c:v>
                </c:pt>
                <c:pt idx="6">
                  <c:v>#N/A</c:v>
                </c:pt>
                <c:pt idx="7">
                  <c:v>1.84</c:v>
                </c:pt>
                <c:pt idx="8">
                  <c:v>#N/A</c:v>
                </c:pt>
                <c:pt idx="9">
                  <c:v>0.94</c:v>
                </c:pt>
              </c:numCache>
            </c:numRef>
          </c:val>
          <c:extLst xmlns:c16r2="http://schemas.microsoft.com/office/drawing/2015/06/chart">
            <c:ext xmlns:c16="http://schemas.microsoft.com/office/drawing/2014/chart" uri="{C3380CC4-5D6E-409C-BE32-E72D297353CC}">
              <c16:uniqueId val="{00000006-7CD0-4354-B1A5-C93775BD036A}"/>
            </c:ext>
          </c:extLst>
        </c:ser>
        <c:ser>
          <c:idx val="7"/>
          <c:order val="7"/>
          <c:tx>
            <c:strRef>
              <c:f>データシート!$A$34</c:f>
              <c:strCache>
                <c:ptCount val="1"/>
                <c:pt idx="0">
                  <c:v>公共下水道事業費特別会計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1.08</c:v>
                </c:pt>
                <c:pt idx="2">
                  <c:v>#N/A</c:v>
                </c:pt>
                <c:pt idx="3">
                  <c:v>0.88</c:v>
                </c:pt>
                <c:pt idx="4">
                  <c:v>#N/A</c:v>
                </c:pt>
                <c:pt idx="5">
                  <c:v>0.81</c:v>
                </c:pt>
                <c:pt idx="6">
                  <c:v>#N/A</c:v>
                </c:pt>
                <c:pt idx="7">
                  <c:v>1.01</c:v>
                </c:pt>
                <c:pt idx="8">
                  <c:v>#N/A</c:v>
                </c:pt>
                <c:pt idx="9">
                  <c:v>0.97</c:v>
                </c:pt>
              </c:numCache>
            </c:numRef>
          </c:val>
          <c:extLst xmlns:c16r2="http://schemas.microsoft.com/office/drawing/2015/06/chart">
            <c:ext xmlns:c16="http://schemas.microsoft.com/office/drawing/2014/chart" uri="{C3380CC4-5D6E-409C-BE32-E72D297353CC}">
              <c16:uniqueId val="{00000007-7CD0-4354-B1A5-C93775BD036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1.55</c:v>
                </c:pt>
                <c:pt idx="2">
                  <c:v>#N/A</c:v>
                </c:pt>
                <c:pt idx="3">
                  <c:v>2.16</c:v>
                </c:pt>
                <c:pt idx="4">
                  <c:v>#N/A</c:v>
                </c:pt>
                <c:pt idx="5">
                  <c:v>2.42</c:v>
                </c:pt>
                <c:pt idx="6">
                  <c:v>#N/A</c:v>
                </c:pt>
                <c:pt idx="7">
                  <c:v>3.38</c:v>
                </c:pt>
                <c:pt idx="8">
                  <c:v>#N/A</c:v>
                </c:pt>
                <c:pt idx="9">
                  <c:v>4.51</c:v>
                </c:pt>
              </c:numCache>
            </c:numRef>
          </c:val>
          <c:extLst xmlns:c16r2="http://schemas.microsoft.com/office/drawing/2015/06/chart">
            <c:ext xmlns:c16="http://schemas.microsoft.com/office/drawing/2014/chart" uri="{C3380CC4-5D6E-409C-BE32-E72D297353CC}">
              <c16:uniqueId val="{00000008-7CD0-4354-B1A5-C93775BD03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7.78</c:v>
                </c:pt>
                <c:pt idx="2">
                  <c:v>#N/A</c:v>
                </c:pt>
                <c:pt idx="3">
                  <c:v>6.19</c:v>
                </c:pt>
                <c:pt idx="4">
                  <c:v>#N/A</c:v>
                </c:pt>
                <c:pt idx="5">
                  <c:v>8.9600000000000009</c:v>
                </c:pt>
                <c:pt idx="6">
                  <c:v>#N/A</c:v>
                </c:pt>
                <c:pt idx="7">
                  <c:v>8.01</c:v>
                </c:pt>
                <c:pt idx="8">
                  <c:v>#N/A</c:v>
                </c:pt>
                <c:pt idx="9">
                  <c:v>8.65</c:v>
                </c:pt>
              </c:numCache>
            </c:numRef>
          </c:val>
          <c:extLst xmlns:c16r2="http://schemas.microsoft.com/office/drawing/2015/06/chart">
            <c:ext xmlns:c16="http://schemas.microsoft.com/office/drawing/2014/chart" uri="{C3380CC4-5D6E-409C-BE32-E72D297353CC}">
              <c16:uniqueId val="{00000009-7CD0-4354-B1A5-C93775BD036A}"/>
            </c:ext>
          </c:extLst>
        </c:ser>
        <c:dLbls>
          <c:showLegendKey val="0"/>
          <c:showVal val="0"/>
          <c:showCatName val="0"/>
          <c:showSerName val="0"/>
          <c:showPercent val="0"/>
          <c:showBubbleSize val="0"/>
        </c:dLbls>
        <c:gapWidth val="150"/>
        <c:overlap val="100"/>
        <c:axId val="160082944"/>
        <c:axId val="160084736"/>
      </c:barChart>
      <c:catAx>
        <c:axId val="1600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084736"/>
        <c:crosses val="autoZero"/>
        <c:auto val="1"/>
        <c:lblAlgn val="ctr"/>
        <c:lblOffset val="100"/>
        <c:tickLblSkip val="1"/>
        <c:tickMarkSkip val="1"/>
        <c:noMultiLvlLbl val="0"/>
      </c:catAx>
      <c:valAx>
        <c:axId val="1600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8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8504</c:v>
                </c:pt>
                <c:pt idx="5">
                  <c:v>8459</c:v>
                </c:pt>
                <c:pt idx="8">
                  <c:v>7943</c:v>
                </c:pt>
                <c:pt idx="11">
                  <c:v>7709</c:v>
                </c:pt>
                <c:pt idx="14">
                  <c:v>7897</c:v>
                </c:pt>
              </c:numCache>
            </c:numRef>
          </c:val>
          <c:extLst xmlns:c16r2="http://schemas.microsoft.com/office/drawing/2015/06/chart">
            <c:ext xmlns:c16="http://schemas.microsoft.com/office/drawing/2014/chart" uri="{C3380CC4-5D6E-409C-BE32-E72D297353CC}">
              <c16:uniqueId val="{00000000-075B-4BCA-A881-1F85C3F88A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1-075B-4BCA-A881-1F85C3F88A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1107</c:v>
                </c:pt>
                <c:pt idx="3">
                  <c:v>1482</c:v>
                </c:pt>
                <c:pt idx="6">
                  <c:v>983</c:v>
                </c:pt>
                <c:pt idx="9">
                  <c:v>1550</c:v>
                </c:pt>
                <c:pt idx="12">
                  <c:v>1099</c:v>
                </c:pt>
              </c:numCache>
            </c:numRef>
          </c:val>
          <c:extLst xmlns:c16r2="http://schemas.microsoft.com/office/drawing/2015/06/chart">
            <c:ext xmlns:c16="http://schemas.microsoft.com/office/drawing/2014/chart" uri="{C3380CC4-5D6E-409C-BE32-E72D297353CC}">
              <c16:uniqueId val="{00000002-075B-4BCA-A881-1F85C3F88A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170</c:v>
                </c:pt>
                <c:pt idx="3">
                  <c:v>129</c:v>
                </c:pt>
                <c:pt idx="6">
                  <c:v>208</c:v>
                </c:pt>
                <c:pt idx="9">
                  <c:v>183</c:v>
                </c:pt>
                <c:pt idx="12">
                  <c:v>128</c:v>
                </c:pt>
              </c:numCache>
            </c:numRef>
          </c:val>
          <c:extLst xmlns:c16r2="http://schemas.microsoft.com/office/drawing/2015/06/chart">
            <c:ext xmlns:c16="http://schemas.microsoft.com/office/drawing/2014/chart" uri="{C3380CC4-5D6E-409C-BE32-E72D297353CC}">
              <c16:uniqueId val="{00000003-075B-4BCA-A881-1F85C3F88A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2960</c:v>
                </c:pt>
                <c:pt idx="3">
                  <c:v>2809</c:v>
                </c:pt>
                <c:pt idx="6">
                  <c:v>2652</c:v>
                </c:pt>
                <c:pt idx="9">
                  <c:v>2466</c:v>
                </c:pt>
                <c:pt idx="12">
                  <c:v>2407</c:v>
                </c:pt>
              </c:numCache>
            </c:numRef>
          </c:val>
          <c:extLst xmlns:c16r2="http://schemas.microsoft.com/office/drawing/2015/06/chart">
            <c:ext xmlns:c16="http://schemas.microsoft.com/office/drawing/2014/chart" uri="{C3380CC4-5D6E-409C-BE32-E72D297353CC}">
              <c16:uniqueId val="{00000004-075B-4BCA-A881-1F85C3F88A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5B-4BCA-A881-1F85C3F88A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75B-4BCA-A881-1F85C3F88A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8780</c:v>
                </c:pt>
                <c:pt idx="3">
                  <c:v>8049</c:v>
                </c:pt>
                <c:pt idx="6">
                  <c:v>7706</c:v>
                </c:pt>
                <c:pt idx="9">
                  <c:v>7479</c:v>
                </c:pt>
                <c:pt idx="12">
                  <c:v>7657</c:v>
                </c:pt>
              </c:numCache>
            </c:numRef>
          </c:val>
          <c:extLst xmlns:c16r2="http://schemas.microsoft.com/office/drawing/2015/06/chart">
            <c:ext xmlns:c16="http://schemas.microsoft.com/office/drawing/2014/chart" uri="{C3380CC4-5D6E-409C-BE32-E72D297353CC}">
              <c16:uniqueId val="{00000007-075B-4BCA-A881-1F85C3F88A5F}"/>
            </c:ext>
          </c:extLst>
        </c:ser>
        <c:dLbls>
          <c:showLegendKey val="0"/>
          <c:showVal val="0"/>
          <c:showCatName val="0"/>
          <c:showSerName val="0"/>
          <c:showPercent val="0"/>
          <c:showBubbleSize val="0"/>
        </c:dLbls>
        <c:gapWidth val="100"/>
        <c:overlap val="100"/>
        <c:axId val="148421632"/>
        <c:axId val="14843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4517</c:v>
                </c:pt>
                <c:pt idx="2">
                  <c:v>#N/A</c:v>
                </c:pt>
                <c:pt idx="3">
                  <c:v>#N/A</c:v>
                </c:pt>
                <c:pt idx="4">
                  <c:v>4014</c:v>
                </c:pt>
                <c:pt idx="5">
                  <c:v>#N/A</c:v>
                </c:pt>
                <c:pt idx="6">
                  <c:v>#N/A</c:v>
                </c:pt>
                <c:pt idx="7">
                  <c:v>3608</c:v>
                </c:pt>
                <c:pt idx="8">
                  <c:v>#N/A</c:v>
                </c:pt>
                <c:pt idx="9">
                  <c:v>#N/A</c:v>
                </c:pt>
                <c:pt idx="10">
                  <c:v>3969</c:v>
                </c:pt>
                <c:pt idx="11">
                  <c:v>#N/A</c:v>
                </c:pt>
                <c:pt idx="12">
                  <c:v>#N/A</c:v>
                </c:pt>
                <c:pt idx="13">
                  <c:v>3394</c:v>
                </c:pt>
                <c:pt idx="14">
                  <c:v>#N/A</c:v>
                </c:pt>
              </c:numCache>
            </c:numRef>
          </c:val>
          <c:smooth val="0"/>
          <c:extLst xmlns:c16r2="http://schemas.microsoft.com/office/drawing/2015/06/chart">
            <c:ext xmlns:c16="http://schemas.microsoft.com/office/drawing/2014/chart" uri="{C3380CC4-5D6E-409C-BE32-E72D297353CC}">
              <c16:uniqueId val="{00000008-075B-4BCA-A881-1F85C3F88A5F}"/>
            </c:ext>
          </c:extLst>
        </c:ser>
        <c:dLbls>
          <c:showLegendKey val="0"/>
          <c:showVal val="0"/>
          <c:showCatName val="0"/>
          <c:showSerName val="0"/>
          <c:showPercent val="0"/>
          <c:showBubbleSize val="0"/>
        </c:dLbls>
        <c:marker val="1"/>
        <c:smooth val="0"/>
        <c:axId val="148421632"/>
        <c:axId val="148432000"/>
      </c:lineChart>
      <c:catAx>
        <c:axId val="14842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32000"/>
        <c:crosses val="autoZero"/>
        <c:auto val="1"/>
        <c:lblAlgn val="ctr"/>
        <c:lblOffset val="100"/>
        <c:tickLblSkip val="1"/>
        <c:tickMarkSkip val="1"/>
        <c:noMultiLvlLbl val="0"/>
      </c:catAx>
      <c:valAx>
        <c:axId val="14843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2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75755</c:v>
                </c:pt>
                <c:pt idx="5">
                  <c:v>76030</c:v>
                </c:pt>
                <c:pt idx="8">
                  <c:v>76201</c:v>
                </c:pt>
                <c:pt idx="11">
                  <c:v>76471</c:v>
                </c:pt>
                <c:pt idx="14">
                  <c:v>76077</c:v>
                </c:pt>
              </c:numCache>
            </c:numRef>
          </c:val>
          <c:extLst xmlns:c16r2="http://schemas.microsoft.com/office/drawing/2015/06/chart">
            <c:ext xmlns:c16="http://schemas.microsoft.com/office/drawing/2014/chart" uri="{C3380CC4-5D6E-409C-BE32-E72D297353CC}">
              <c16:uniqueId val="{00000000-ADB0-49B6-846F-B319750512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13103</c:v>
                </c:pt>
                <c:pt idx="5">
                  <c:v>11498</c:v>
                </c:pt>
                <c:pt idx="8">
                  <c:v>11959</c:v>
                </c:pt>
                <c:pt idx="11">
                  <c:v>11880</c:v>
                </c:pt>
                <c:pt idx="14">
                  <c:v>12979</c:v>
                </c:pt>
              </c:numCache>
            </c:numRef>
          </c:val>
          <c:extLst xmlns:c16r2="http://schemas.microsoft.com/office/drawing/2015/06/chart">
            <c:ext xmlns:c16="http://schemas.microsoft.com/office/drawing/2014/chart" uri="{C3380CC4-5D6E-409C-BE32-E72D297353CC}">
              <c16:uniqueId val="{00000001-ADB0-49B6-846F-B319750512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7624</c:v>
                </c:pt>
                <c:pt idx="5">
                  <c:v>7654</c:v>
                </c:pt>
                <c:pt idx="8">
                  <c:v>7793</c:v>
                </c:pt>
                <c:pt idx="11">
                  <c:v>9481</c:v>
                </c:pt>
                <c:pt idx="14">
                  <c:v>10342</c:v>
                </c:pt>
              </c:numCache>
            </c:numRef>
          </c:val>
          <c:extLst xmlns:c16r2="http://schemas.microsoft.com/office/drawing/2015/06/chart">
            <c:ext xmlns:c16="http://schemas.microsoft.com/office/drawing/2014/chart" uri="{C3380CC4-5D6E-409C-BE32-E72D297353CC}">
              <c16:uniqueId val="{00000002-ADB0-49B6-846F-B319750512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B0-49B6-846F-B319750512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B0-49B6-846F-B319750512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6838</c:v>
                </c:pt>
                <c:pt idx="3">
                  <c:v>6531</c:v>
                </c:pt>
                <c:pt idx="6">
                  <c:v>6649</c:v>
                </c:pt>
                <c:pt idx="9">
                  <c:v>6318</c:v>
                </c:pt>
                <c:pt idx="12">
                  <c:v>6156</c:v>
                </c:pt>
              </c:numCache>
            </c:numRef>
          </c:val>
          <c:extLst xmlns:c16r2="http://schemas.microsoft.com/office/drawing/2015/06/chart">
            <c:ext xmlns:c16="http://schemas.microsoft.com/office/drawing/2014/chart" uri="{C3380CC4-5D6E-409C-BE32-E72D297353CC}">
              <c16:uniqueId val="{00000005-ADB0-49B6-846F-B319750512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8344</c:v>
                </c:pt>
                <c:pt idx="3">
                  <c:v>6484</c:v>
                </c:pt>
                <c:pt idx="6">
                  <c:v>5680</c:v>
                </c:pt>
                <c:pt idx="9">
                  <c:v>4589</c:v>
                </c:pt>
                <c:pt idx="12">
                  <c:v>3528</c:v>
                </c:pt>
              </c:numCache>
            </c:numRef>
          </c:val>
          <c:extLst xmlns:c16r2="http://schemas.microsoft.com/office/drawing/2015/06/chart">
            <c:ext xmlns:c16="http://schemas.microsoft.com/office/drawing/2014/chart" uri="{C3380CC4-5D6E-409C-BE32-E72D297353CC}">
              <c16:uniqueId val="{00000006-ADB0-49B6-846F-B319750512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970</c:v>
                </c:pt>
                <c:pt idx="3">
                  <c:v>1669</c:v>
                </c:pt>
                <c:pt idx="6">
                  <c:v>3007</c:v>
                </c:pt>
                <c:pt idx="9">
                  <c:v>2768</c:v>
                </c:pt>
                <c:pt idx="12">
                  <c:v>2618</c:v>
                </c:pt>
              </c:numCache>
            </c:numRef>
          </c:val>
          <c:extLst xmlns:c16r2="http://schemas.microsoft.com/office/drawing/2015/06/chart">
            <c:ext xmlns:c16="http://schemas.microsoft.com/office/drawing/2014/chart" uri="{C3380CC4-5D6E-409C-BE32-E72D297353CC}">
              <c16:uniqueId val="{00000007-ADB0-49B6-846F-B319750512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31934</c:v>
                </c:pt>
                <c:pt idx="3">
                  <c:v>28537</c:v>
                </c:pt>
                <c:pt idx="6">
                  <c:v>26457</c:v>
                </c:pt>
                <c:pt idx="9">
                  <c:v>24114</c:v>
                </c:pt>
                <c:pt idx="12">
                  <c:v>22145</c:v>
                </c:pt>
              </c:numCache>
            </c:numRef>
          </c:val>
          <c:extLst xmlns:c16r2="http://schemas.microsoft.com/office/drawing/2015/06/chart">
            <c:ext xmlns:c16="http://schemas.microsoft.com/office/drawing/2014/chart" uri="{C3380CC4-5D6E-409C-BE32-E72D297353CC}">
              <c16:uniqueId val="{00000008-ADB0-49B6-846F-B319750512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11347</c:v>
                </c:pt>
                <c:pt idx="3">
                  <c:v>9716</c:v>
                </c:pt>
                <c:pt idx="6">
                  <c:v>8660</c:v>
                </c:pt>
                <c:pt idx="9">
                  <c:v>10433</c:v>
                </c:pt>
                <c:pt idx="12">
                  <c:v>6163</c:v>
                </c:pt>
              </c:numCache>
            </c:numRef>
          </c:val>
          <c:extLst xmlns:c16r2="http://schemas.microsoft.com/office/drawing/2015/06/chart">
            <c:ext xmlns:c16="http://schemas.microsoft.com/office/drawing/2014/chart" uri="{C3380CC4-5D6E-409C-BE32-E72D297353CC}">
              <c16:uniqueId val="{00000009-ADB0-49B6-846F-B319750512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73005</c:v>
                </c:pt>
                <c:pt idx="3">
                  <c:v>74212</c:v>
                </c:pt>
                <c:pt idx="6">
                  <c:v>75281</c:v>
                </c:pt>
                <c:pt idx="9">
                  <c:v>75782</c:v>
                </c:pt>
                <c:pt idx="12">
                  <c:v>78728</c:v>
                </c:pt>
              </c:numCache>
            </c:numRef>
          </c:val>
          <c:extLst xmlns:c16r2="http://schemas.microsoft.com/office/drawing/2015/06/chart">
            <c:ext xmlns:c16="http://schemas.microsoft.com/office/drawing/2014/chart" uri="{C3380CC4-5D6E-409C-BE32-E72D297353CC}">
              <c16:uniqueId val="{0000000A-ADB0-49B6-846F-B3197505124F}"/>
            </c:ext>
          </c:extLst>
        </c:ser>
        <c:dLbls>
          <c:showLegendKey val="0"/>
          <c:showVal val="0"/>
          <c:showCatName val="0"/>
          <c:showSerName val="0"/>
          <c:showPercent val="0"/>
          <c:showBubbleSize val="0"/>
        </c:dLbls>
        <c:gapWidth val="100"/>
        <c:overlap val="100"/>
        <c:axId val="159916416"/>
        <c:axId val="15991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35955</c:v>
                </c:pt>
                <c:pt idx="2">
                  <c:v>#N/A</c:v>
                </c:pt>
                <c:pt idx="3">
                  <c:v>#N/A</c:v>
                </c:pt>
                <c:pt idx="4">
                  <c:v>31966</c:v>
                </c:pt>
                <c:pt idx="5">
                  <c:v>#N/A</c:v>
                </c:pt>
                <c:pt idx="6">
                  <c:v>#N/A</c:v>
                </c:pt>
                <c:pt idx="7">
                  <c:v>29781</c:v>
                </c:pt>
                <c:pt idx="8">
                  <c:v>#N/A</c:v>
                </c:pt>
                <c:pt idx="9">
                  <c:v>#N/A</c:v>
                </c:pt>
                <c:pt idx="10">
                  <c:v>26173</c:v>
                </c:pt>
                <c:pt idx="11">
                  <c:v>#N/A</c:v>
                </c:pt>
                <c:pt idx="12">
                  <c:v>#N/A</c:v>
                </c:pt>
                <c:pt idx="13">
                  <c:v>19940</c:v>
                </c:pt>
                <c:pt idx="14">
                  <c:v>#N/A</c:v>
                </c:pt>
              </c:numCache>
            </c:numRef>
          </c:val>
          <c:smooth val="0"/>
          <c:extLst xmlns:c16r2="http://schemas.microsoft.com/office/drawing/2015/06/chart">
            <c:ext xmlns:c16="http://schemas.microsoft.com/office/drawing/2014/chart" uri="{C3380CC4-5D6E-409C-BE32-E72D297353CC}">
              <c16:uniqueId val="{0000000B-ADB0-49B6-846F-B3197505124F}"/>
            </c:ext>
          </c:extLst>
        </c:ser>
        <c:dLbls>
          <c:showLegendKey val="0"/>
          <c:showVal val="0"/>
          <c:showCatName val="0"/>
          <c:showSerName val="0"/>
          <c:showPercent val="0"/>
          <c:showBubbleSize val="0"/>
        </c:dLbls>
        <c:marker val="1"/>
        <c:smooth val="0"/>
        <c:axId val="159916416"/>
        <c:axId val="159918336"/>
      </c:lineChart>
      <c:catAx>
        <c:axId val="1599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918336"/>
        <c:crosses val="autoZero"/>
        <c:auto val="1"/>
        <c:lblAlgn val="ctr"/>
        <c:lblOffset val="100"/>
        <c:tickLblSkip val="1"/>
        <c:tickMarkSkip val="1"/>
        <c:noMultiLvlLbl val="0"/>
      </c:catAx>
      <c:valAx>
        <c:axId val="15991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1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2919</c:v>
                </c:pt>
                <c:pt idx="1">
                  <c:v>3924</c:v>
                </c:pt>
                <c:pt idx="2">
                  <c:v>4027</c:v>
                </c:pt>
              </c:numCache>
            </c:numRef>
          </c:val>
          <c:extLst xmlns:c16r2="http://schemas.microsoft.com/office/drawing/2015/06/chart">
            <c:ext xmlns:c16="http://schemas.microsoft.com/office/drawing/2014/chart" uri="{C3380CC4-5D6E-409C-BE32-E72D297353CC}">
              <c16:uniqueId val="{00000000-FCDF-4725-ADAE-ED8B92F556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CDF-4725-ADAE-ED8B92F556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2882</c:v>
                </c:pt>
                <c:pt idx="1">
                  <c:v>3110</c:v>
                </c:pt>
                <c:pt idx="2">
                  <c:v>3407</c:v>
                </c:pt>
              </c:numCache>
            </c:numRef>
          </c:val>
          <c:extLst xmlns:c16r2="http://schemas.microsoft.com/office/drawing/2015/06/chart">
            <c:ext xmlns:c16="http://schemas.microsoft.com/office/drawing/2014/chart" uri="{C3380CC4-5D6E-409C-BE32-E72D297353CC}">
              <c16:uniqueId val="{00000002-FCDF-4725-ADAE-ED8B92F556E0}"/>
            </c:ext>
          </c:extLst>
        </c:ser>
        <c:dLbls>
          <c:showLegendKey val="0"/>
          <c:showVal val="0"/>
          <c:showCatName val="0"/>
          <c:showSerName val="0"/>
          <c:showPercent val="0"/>
          <c:showBubbleSize val="0"/>
        </c:dLbls>
        <c:gapWidth val="120"/>
        <c:overlap val="100"/>
        <c:axId val="153290624"/>
        <c:axId val="153292160"/>
      </c:barChart>
      <c:catAx>
        <c:axId val="1532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292160"/>
        <c:crosses val="autoZero"/>
        <c:auto val="1"/>
        <c:lblAlgn val="ctr"/>
        <c:lblOffset val="100"/>
        <c:tickLblSkip val="1"/>
        <c:tickMarkSkip val="1"/>
        <c:noMultiLvlLbl val="0"/>
      </c:catAx>
      <c:valAx>
        <c:axId val="153292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29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{BFC01978-4B40-4B49-86DD-3013D92B16C5}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320-4CB5-A538-35D84EAEB95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{B8CAF445-724A-42D4-96E4-1DD2CA692E12}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20-4CB5-A538-35D84EAEB95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{AF51C9FC-BA66-4147-B7DA-0BCB4391D885}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20-4CB5-A538-35D84EAEB95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{310179E9-ECED-47CF-92AC-8C710D847EFC}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20-4CB5-A538-35D84EAEB95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{CFD71A18-6011-4BB6-976C-E42C189BFF5F}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20-4CB5-A538-35D84EAEB9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{7BBF8C3F-564E-465C-B7AC-4DE4FF59F3C8}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320-4CB5-A538-35D84EAEB95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{A392E8C7-ACFB-414D-AE4D-58CE3D45142F}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320-4CB5-A538-35D84EAEB95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{E54128C8-7F2D-4501-8BFD-E97E330E2EA6}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320-4CB5-A538-35D84EAEB95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{35546D79-5A3D-4696-B2C3-97FC080A328D}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320-4CB5-A538-35D84EAEB9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47.9</c:v>
                </c:pt>
                <c:pt idx="24">
                  <c:v>73.3</c:v>
                </c:pt>
                <c:pt idx="32">
                  <c:v>73.5</c:v>
                </c:pt>
              </c:numCache>
            </c:numRef>
          </c:xVal>
          <c:yVal>
            <c:numRef>
              <c:f>公会計指標分析・財政指標組合せ分析表!$BP$51:$DC$51</c:f>
              <c:numCache>
                <c:formatCode>#,##0.0;"▲ "#,##0.0</c:formatCode>
                <c:ptCount val="40"/>
                <c:pt idx="16">
                  <c:v>58.1</c:v>
                </c:pt>
                <c:pt idx="24">
                  <c:v>49.9</c:v>
                </c:pt>
                <c:pt idx="32">
                  <c:v>37.6</c:v>
                </c:pt>
              </c:numCache>
            </c:numRef>
          </c:yVal>
          <c:smooth val="0"/>
          <c:extLst xmlns:c16r2="http://schemas.microsoft.com/office/drawing/2015/06/chart">
            <c:ext xmlns:c16="http://schemas.microsoft.com/office/drawing/2014/chart" uri="{C3380CC4-5D6E-409C-BE32-E72D297353CC}">
              <c16:uniqueId val="{00000009-B320-4CB5-A538-35D84EAEB9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{326019CE-4F1D-4D3F-8C31-F38AA80945D9}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320-4CB5-A538-35D84EAEB95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{B1B9FD84-7ADE-48D8-997C-5E95C34445CA}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20-4CB5-A538-35D84EAEB95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{3B9C6926-1B13-40E3-BA96-46683E798890}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20-4CB5-A538-35D84EAEB95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{E29511C4-134D-474D-8BD1-CA8709D303C2}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20-4CB5-A538-35D84EAEB95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{D49E5A3E-E852-4D0B-BF63-46675606B285}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20-4CB5-A538-35D84EAEB9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{A1D262DB-94DD-440D-BD5C-6BB0F64B270B}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320-4CB5-A538-35D84EAEB95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{EF8399F9-B43C-4683-B4D9-60DC3FBF8A32}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320-4CB5-A538-35D84EAEB955}"/>
                </c:ext>
              </c:extLst>
            </c:dLbl>
            <c:dLbl>
              <c:idx val="24"/>
              <c:layout>
                <c:manualLayout>
                  <c:x val="0"/>
                  <c:y val="-8.5717198607060613E-4"/>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{7CDAB9FD-B27A-4AD4-8673-6BDBB75B89BF}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320-4CB5-A538-35D84EAEB955}"/>
                </c:ext>
              </c:extLst>
            </c:dLbl>
            <c:dLbl>
              <c:idx val="32"/>
              <c:layout>
                <c:manualLayout>
                  <c:x val="0"/>
                  <c:y val="8.5717198607068886E-4"/>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{45BC6B44-F9C7-451C-B9E0-D6E07B991B8E}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320-4CB5-A538-35D84EAEB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B320-4CB5-A538-35D84EAEB955}"/>
            </c:ext>
          </c:extLst>
        </c:ser>
        <c:dLbls>
          <c:showLegendKey val="0"/>
          <c:showVal val="1"/>
          <c:showCatName val="0"/>
          <c:showSerName val="0"/>
          <c:showPercent val="0"/>
          <c:showBubbleSize val="0"/>
        </c:dLbls>
        <c:axId val="160527488"/>
        <c:axId val="160529408"/>
      </c:scatterChart>
      <c:valAx>
        <c:axId val="160527488"/>
        <c:scaling>
          <c:orientation val="minMax"/>
          <c:max val="76"/>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29408"/>
        <c:crosses val="autoZero"/>
        <c:crossBetween val="midCat"/>
      </c:valAx>
      <c:valAx>
        <c:axId val="160529408"/>
        <c:scaling>
          <c:orientation val="minMax"/>
          <c:max val="6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2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{BC2DB6FC-57B1-423A-B4B2-7633F7DB088B}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B8A-4C0D-9E87-D56049BB9B2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{4EB7E08A-9B39-4211-A4C8-3B55FFFF74FF}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8A-4C0D-9E87-D56049BB9B2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{19847F9E-8CED-4289-9D38-64ACBD5EFBB9}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8A-4C0D-9E87-D56049BB9B2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{634F3455-BF72-47C5-825E-40648D577C07}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8A-4C0D-9E87-D56049BB9B2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{CE81B0B1-4322-4FEB-B65B-39F86161B0E9}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8A-4C0D-9E87-D56049BB9B2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{3B15D34F-3BEE-4D1F-8E40-D6F88A54AC9A}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B8A-4C0D-9E87-D56049BB9B2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{C780F011-C77C-4A56-BCF3-C05104E294D2}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B8A-4C0D-9E87-D56049BB9B27}"/>
                </c:ext>
              </c:extLst>
            </c:dLbl>
            <c:dLbl>
              <c:idx val="24"/>
              <c:layout>
                <c:manualLayout>
                  <c:x val="-3.507063621702092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{0F95B103-A558-416E-A9B0-F02FC35A574E}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B8A-4C0D-9E87-D56049BB9B2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{852A2CF1-6534-413F-83F0-EE2B99E349CF}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B8A-4C0D-9E87-D56049BB9B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c:v>
                </c:pt>
                <c:pt idx="16">
                  <c:v>8.1999999999999993</c:v>
                </c:pt>
                <c:pt idx="24">
                  <c:v>7.6</c:v>
                </c:pt>
                <c:pt idx="32">
                  <c:v>7</c:v>
                </c:pt>
              </c:numCache>
            </c:numRef>
          </c:xVal>
          <c:yVal>
            <c:numRef>
              <c:f>公会計指標分析・財政指標組合せ分析表!$BP$73:$DC$73</c:f>
              <c:numCache>
                <c:formatCode>#,##0.0;"▲ "#,##0.0</c:formatCode>
                <c:ptCount val="40"/>
                <c:pt idx="0">
                  <c:v>74.400000000000006</c:v>
                </c:pt>
                <c:pt idx="8">
                  <c:v>65.900000000000006</c:v>
                </c:pt>
                <c:pt idx="16">
                  <c:v>58.1</c:v>
                </c:pt>
                <c:pt idx="24">
                  <c:v>49.9</c:v>
                </c:pt>
                <c:pt idx="32">
                  <c:v>37.6</c:v>
                </c:pt>
              </c:numCache>
            </c:numRef>
          </c:yVal>
          <c:smooth val="0"/>
          <c:extLst xmlns:c16r2="http://schemas.microsoft.com/office/drawing/2015/06/chart">
            <c:ext xmlns:c16="http://schemas.microsoft.com/office/drawing/2014/chart" uri="{C3380CC4-5D6E-409C-BE32-E72D297353CC}">
              <c16:uniqueId val="{00000009-FB8A-4C0D-9E87-D56049BB9B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325347021200341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{F459F6C5-8D7B-48E0-9D16-A3208A14B2B0}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B8A-4C0D-9E87-D56049BB9B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{E94C763A-D1E8-4920-9E46-BB33AEF0EB86}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8A-4C0D-9E87-D56049BB9B2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{3E7AE328-953E-4AEF-8B04-0C9DDA2F6D4F}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8A-4C0D-9E87-D56049BB9B2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{BC781DBD-FA21-46A7-8BB7-E6A4E6E5D0A6}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8A-4C0D-9E87-D56049BB9B2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{C75E4340-2A9E-40DC-8C89-35913D2F5B8D}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8A-4C0D-9E87-D56049BB9B2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{3F0E9F2A-A21A-4EDF-8C4A-8388D9C99B54}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B8A-4C0D-9E87-D56049BB9B2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{52FAA0CA-B3B0-490B-B0A9-F987C939DEA7}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B8A-4C0D-9E87-D56049BB9B2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{BFB23506-6438-4B21-ABE2-DB8C1C45CE45}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B8A-4C0D-9E87-D56049BB9B2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{08D6D11A-5A5A-4F41-B15F-3C7E44DBB9A1}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B8A-4C0D-9E87-D56049BB9B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6.7</c:v>
                </c:pt>
                <c:pt idx="24">
                  <c:v>6.4</c:v>
                </c:pt>
                <c:pt idx="32">
                  <c:v>6.1</c:v>
                </c:pt>
              </c:numCache>
            </c:numRef>
          </c:xVal>
          <c:yVal>
            <c:numRef>
              <c:f>公会計指標分析・財政指標組合せ分析表!$BP$77:$DC$77</c:f>
              <c:numCache>
                <c:formatCode>#,##0.0;"▲ "#,##0.0</c:formatCode>
                <c:ptCount val="40"/>
                <c:pt idx="0">
                  <c:v>49.8</c:v>
                </c:pt>
                <c:pt idx="8">
                  <c:v>45.1</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FB8A-4C0D-9E87-D56049BB9B27}"/>
            </c:ext>
          </c:extLst>
        </c:ser>
        <c:dLbls>
          <c:showLegendKey val="0"/>
          <c:showVal val="1"/>
          <c:showCatName val="0"/>
          <c:showSerName val="0"/>
          <c:showPercent val="0"/>
          <c:showBubbleSize val="0"/>
        </c:dLbls>
        <c:axId val="160195328"/>
        <c:axId val="160197248"/>
      </c:scatterChart>
      <c:valAx>
        <c:axId val="160195328"/>
        <c:scaling>
          <c:orientation val="minMax"/>
          <c:max val="10"/>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197248"/>
        <c:crosses val="autoZero"/>
        <c:crossBetween val="midCat"/>
      </c:valAx>
      <c:valAx>
        <c:axId val="160197248"/>
        <c:scaling>
          <c:orientation val="minMax"/>
          <c:max val="8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195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340,862
334,867
60.24
104,666,702
99,382,655
5,127,121
59,251,684
79,199,379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年度は、分母である基準財政需要額については、</a:t>
          </a:r>
          <a:r>
            <a:rPr lang="ja-JP" altLang="en-US" sz="1100" b="0" i="0" baseline="0">
              <a:solidFill>
                <a:schemeClr val="dk1"/>
              </a:solidFill>
              <a:effectLst/>
              <a:latin typeface="+mn-lt"/>
              <a:ea typeface="+mn-ea"/>
              <a:cs typeface="+mn-cs"/>
            </a:rPr>
            <a:t>消防</a:t>
          </a:r>
          <a:r>
            <a:rPr lang="ja-JP" altLang="ja-JP" sz="1100" b="0" i="0" baseline="0">
              <a:solidFill>
                <a:schemeClr val="dk1"/>
              </a:solidFill>
              <a:effectLst/>
              <a:latin typeface="+mn-lt"/>
              <a:ea typeface="+mn-ea"/>
              <a:cs typeface="+mn-cs"/>
            </a:rPr>
            <a:t>費や</a:t>
          </a:r>
          <a:r>
            <a:rPr lang="ja-JP" altLang="en-US" sz="1100" b="0" i="0" baseline="0">
              <a:solidFill>
                <a:schemeClr val="dk1"/>
              </a:solidFill>
              <a:effectLst/>
              <a:latin typeface="+mn-lt"/>
              <a:ea typeface="+mn-ea"/>
              <a:cs typeface="+mn-cs"/>
            </a:rPr>
            <a:t>保健衛生</a:t>
          </a:r>
          <a:r>
            <a:rPr lang="ja-JP" altLang="ja-JP" sz="1100" b="0" i="0" baseline="0">
              <a:solidFill>
                <a:schemeClr val="dk1"/>
              </a:solidFill>
              <a:effectLst/>
              <a:latin typeface="+mn-lt"/>
              <a:ea typeface="+mn-ea"/>
              <a:cs typeface="+mn-cs"/>
            </a:rPr>
            <a:t>費で減となったものの、社会福祉費や</a:t>
          </a:r>
          <a:r>
            <a:rPr lang="ja-JP" altLang="ja-JP" sz="1100">
              <a:solidFill>
                <a:schemeClr val="dk1"/>
              </a:solidFill>
              <a:effectLst/>
              <a:latin typeface="+mn-lt"/>
              <a:ea typeface="+mn-ea"/>
              <a:cs typeface="+mn-cs"/>
            </a:rPr>
            <a:t>高齢者保健福祉費</a:t>
          </a:r>
          <a:r>
            <a:rPr lang="ja-JP" altLang="ja-JP" sz="1100" b="0" i="0" baseline="0">
              <a:solidFill>
                <a:schemeClr val="dk1"/>
              </a:solidFill>
              <a:effectLst/>
              <a:latin typeface="+mn-lt"/>
              <a:ea typeface="+mn-ea"/>
              <a:cs typeface="+mn-cs"/>
            </a:rPr>
            <a:t>の増などにより増加となった。分子となる基準財政収入額については、</a:t>
          </a:r>
          <a:r>
            <a:rPr lang="ja-JP" altLang="en-US" sz="1100" b="0" i="0" baseline="0">
              <a:solidFill>
                <a:schemeClr val="dk1"/>
              </a:solidFill>
              <a:effectLst/>
              <a:latin typeface="+mn-lt"/>
              <a:ea typeface="+mn-ea"/>
              <a:cs typeface="+mn-cs"/>
            </a:rPr>
            <a:t>配当割交付金や</a:t>
          </a:r>
          <a:r>
            <a:rPr lang="ja-JP" altLang="ja-JP" sz="1100">
              <a:solidFill>
                <a:schemeClr val="dk1"/>
              </a:solidFill>
              <a:effectLst/>
              <a:latin typeface="+mn-lt"/>
              <a:ea typeface="+mn-ea"/>
              <a:cs typeface="+mn-cs"/>
            </a:rPr>
            <a:t>株式等譲渡所得割交付金</a:t>
          </a:r>
          <a:r>
            <a:rPr lang="ja-JP" altLang="ja-JP" sz="1100" b="0" i="0" baseline="0">
              <a:solidFill>
                <a:schemeClr val="dk1"/>
              </a:solidFill>
              <a:effectLst/>
              <a:latin typeface="+mn-lt"/>
              <a:ea typeface="+mn-ea"/>
              <a:cs typeface="+mn-cs"/>
            </a:rPr>
            <a:t>で減となったものの、</a:t>
          </a:r>
          <a:r>
            <a:rPr lang="ja-JP" altLang="en-US" sz="1100" b="0" i="0" baseline="0">
              <a:solidFill>
                <a:schemeClr val="dk1"/>
              </a:solidFill>
              <a:effectLst/>
              <a:latin typeface="+mn-lt"/>
              <a:ea typeface="+mn-ea"/>
              <a:cs typeface="+mn-cs"/>
            </a:rPr>
            <a:t>市町村民税の法人税割</a:t>
          </a:r>
          <a:r>
            <a:rPr lang="ja-JP" altLang="ja-JP" sz="1100" b="0" i="0" baseline="0">
              <a:solidFill>
                <a:schemeClr val="dk1"/>
              </a:solidFill>
              <a:effectLst/>
              <a:latin typeface="+mn-lt"/>
              <a:ea typeface="+mn-ea"/>
              <a:cs typeface="+mn-cs"/>
            </a:rPr>
            <a:t>や固定資産税</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家屋分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の増などにより増加となった。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基準財政需要額、基準財政収入額がともに増となったが、収入額の増が需要額の増を上回ったため財源不足額が縮小し、単年度の財政力指数は前年度より上昇したため、</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か年平均で前年度から</a:t>
          </a:r>
          <a:r>
            <a:rPr lang="en-US" altLang="ja-JP" sz="1100" b="0" i="0" baseline="0">
              <a:solidFill>
                <a:schemeClr val="dk1"/>
              </a:solidFill>
              <a:effectLst/>
              <a:latin typeface="+mn-lt"/>
              <a:ea typeface="+mn-ea"/>
              <a:cs typeface="+mn-cs"/>
            </a:rPr>
            <a:t>0.004</a:t>
          </a:r>
          <a:r>
            <a:rPr lang="ja-JP" altLang="ja-JP" sz="1100" b="0" i="0" baseline="0">
              <a:solidFill>
                <a:schemeClr val="dk1"/>
              </a:solidFill>
              <a:effectLst/>
              <a:latin typeface="+mn-lt"/>
              <a:ea typeface="+mn-ea"/>
              <a:cs typeface="+mn-cs"/>
            </a:rPr>
            <a:t>ポイントの増となった。今後も普通交付税制度の動向を注視するとともに、市税をはじめとした自主財源の確保に引き続き努めていく。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分母となる経常一般財源は、</a:t>
          </a:r>
          <a:r>
            <a:rPr lang="ja-JP" altLang="en-US" sz="1100" b="0" i="0" baseline="0">
              <a:solidFill>
                <a:schemeClr val="dk1"/>
              </a:solidFill>
              <a:effectLst/>
              <a:latin typeface="+mn-lt"/>
              <a:ea typeface="+mn-ea"/>
              <a:cs typeface="+mn-cs"/>
            </a:rPr>
            <a:t>地方交付税や地方譲与</a:t>
          </a:r>
          <a:r>
            <a:rPr lang="ja-JP" altLang="ja-JP" sz="1100" b="0" i="0" baseline="0">
              <a:solidFill>
                <a:schemeClr val="dk1"/>
              </a:solidFill>
              <a:effectLst/>
              <a:latin typeface="+mn-lt"/>
              <a:ea typeface="+mn-ea"/>
              <a:cs typeface="+mn-cs"/>
            </a:rPr>
            <a:t>税</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が減となったものの、市民税や固定資産税などの地方税や</a:t>
          </a:r>
          <a:r>
            <a:rPr lang="ja-JP" altLang="en-US" sz="1100" b="0" i="0" baseline="0">
              <a:solidFill>
                <a:schemeClr val="dk1"/>
              </a:solidFill>
              <a:effectLst/>
              <a:latin typeface="+mn-lt"/>
              <a:ea typeface="+mn-ea"/>
              <a:cs typeface="+mn-cs"/>
            </a:rPr>
            <a:t>地方消費税</a:t>
          </a:r>
          <a:r>
            <a:rPr lang="ja-JP" altLang="ja-JP" sz="1100" b="0" i="0" baseline="0">
              <a:solidFill>
                <a:schemeClr val="dk1"/>
              </a:solidFill>
              <a:effectLst/>
              <a:latin typeface="+mn-lt"/>
              <a:ea typeface="+mn-ea"/>
              <a:cs typeface="+mn-cs"/>
            </a:rPr>
            <a:t>交付金などが増となったため</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また、分子となる経常経費充当一般財源においては、</a:t>
          </a:r>
          <a:r>
            <a:rPr lang="ja-JP" altLang="en-US" sz="1100" b="0" i="0" baseline="0">
              <a:solidFill>
                <a:schemeClr val="dk1"/>
              </a:solidFill>
              <a:effectLst/>
              <a:latin typeface="+mn-lt"/>
              <a:ea typeface="+mn-ea"/>
              <a:cs typeface="+mn-cs"/>
            </a:rPr>
            <a:t>施設型給付費や</a:t>
          </a:r>
          <a:r>
            <a:rPr lang="ja-JP" altLang="ja-JP" sz="1100">
              <a:solidFill>
                <a:schemeClr val="dk1"/>
              </a:solidFill>
              <a:effectLst/>
              <a:latin typeface="+mn-lt"/>
              <a:ea typeface="+mn-ea"/>
              <a:cs typeface="+mn-cs"/>
            </a:rPr>
            <a:t>地域型保育給付費</a:t>
          </a:r>
          <a:r>
            <a:rPr lang="ja-JP" altLang="en-US" sz="1100" b="0" i="0" baseline="0">
              <a:solidFill>
                <a:schemeClr val="dk1"/>
              </a:solidFill>
              <a:effectLst/>
              <a:latin typeface="+mn-lt"/>
              <a:ea typeface="+mn-ea"/>
              <a:cs typeface="+mn-cs"/>
            </a:rPr>
            <a:t>など扶助費の増</a:t>
          </a:r>
          <a:r>
            <a:rPr lang="ja-JP" altLang="ja-JP" sz="1100" b="0" i="0" baseline="0">
              <a:solidFill>
                <a:schemeClr val="dk1"/>
              </a:solidFill>
              <a:effectLst/>
              <a:latin typeface="+mn-lt"/>
              <a:ea typeface="+mn-ea"/>
              <a:cs typeface="+mn-cs"/>
            </a:rPr>
            <a:t>な</a:t>
          </a:r>
          <a:r>
            <a:rPr lang="ja-JP" altLang="en-US" sz="1100" b="0" i="0" baseline="0">
              <a:solidFill>
                <a:schemeClr val="dk1"/>
              </a:solidFill>
              <a:effectLst/>
              <a:latin typeface="+mn-lt"/>
              <a:ea typeface="+mn-ea"/>
              <a:cs typeface="+mn-cs"/>
            </a:rPr>
            <a:t>ど</a:t>
          </a:r>
          <a:r>
            <a:rPr lang="ja-JP" altLang="ja-JP" sz="1100" b="0" i="0" baseline="0">
              <a:solidFill>
                <a:schemeClr val="dk1"/>
              </a:solidFill>
              <a:effectLst/>
              <a:latin typeface="+mn-lt"/>
              <a:ea typeface="+mn-ea"/>
              <a:cs typeface="+mn-cs"/>
            </a:rPr>
            <a:t>から、経常収支比率が</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　引き続き、物件費等の経常経費の抑制に努めるとともに、税をはじめ使用料等の自主財源の確保に努めていく。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39370</xdr:rowOff>
    </xdr:to>
    <xdr:cxnSp macro="">
      <xdr:nvCxnSpPr>
        <xdr:cNvPr id="130" name="直線コネクタ 129"/>
        <xdr:cNvCxnSpPr/>
      </xdr:nvCxnSpPr>
      <xdr:spPr>
        <a:xfrm>
          <a:off x="4114800" y="109976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24892</xdr:rowOff>
    </xdr:to>
    <xdr:cxnSp macro="">
      <xdr:nvCxnSpPr>
        <xdr:cNvPr id="133" name="直線コネクタ 132"/>
        <xdr:cNvCxnSpPr/>
      </xdr:nvCxnSpPr>
      <xdr:spPr>
        <a:xfrm>
          <a:off x="3225800" y="109349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10414</xdr:rowOff>
    </xdr:to>
    <xdr:cxnSp macro="">
      <xdr:nvCxnSpPr>
        <xdr:cNvPr id="136" name="直線コネクタ 135"/>
        <xdr:cNvCxnSpPr/>
      </xdr:nvCxnSpPr>
      <xdr:spPr>
        <a:xfrm flipV="1">
          <a:off x="2336800" y="1093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10414</xdr:rowOff>
    </xdr:to>
    <xdr:cxnSp macro="">
      <xdr:nvCxnSpPr>
        <xdr:cNvPr id="139" name="直線コネクタ 138"/>
        <xdr:cNvCxnSpPr/>
      </xdr:nvCxnSpPr>
      <xdr:spPr>
        <a:xfrm>
          <a:off x="1447800" y="1097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75438</xdr:rowOff>
    </xdr:from>
    <xdr:to>
      <xdr:col>11</xdr:col>
      <xdr:colOff>82550</xdr:colOff>
      <xdr:row>65</xdr:row>
      <xdr:rowOff>5588</xdr:rowOff>
    </xdr:to>
    <xdr:sp macro="" textlink="">
      <xdr:nvSpPr>
        <xdr:cNvPr id="140" name="フローチャート: 判断 139"/>
        <xdr:cNvSpPr/>
      </xdr:nvSpPr>
      <xdr:spPr>
        <a:xfrm>
          <a:off x="2286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41" name="テキスト ボックス 140"/>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5097</xdr:rowOff>
    </xdr:from>
    <xdr:ext cx="762000" cy="259045"/>
    <xdr:sp macro="" textlink="">
      <xdr:nvSpPr>
        <xdr:cNvPr id="150" name="財政構造の弾力性該当値テキスト"/>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1" name="楕円 150"/>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85869</xdr:rowOff>
    </xdr:from>
    <xdr:ext cx="736600" cy="259045"/>
    <xdr:sp macro="" textlink="">
      <xdr:nvSpPr>
        <xdr:cNvPr id="152" name="テキスト ボックス 151"/>
        <xdr:cNvSpPr txBox="1"/>
      </xdr:nvSpPr>
      <xdr:spPr>
        <a:xfrm>
          <a:off x="3733800" y="107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3" name="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4" name="テキスト ボックス 153"/>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5" name="楕円 154"/>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6" name="テキスト ボックス 155"/>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7" name="楕円 156"/>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58" name="テキスト ボックス 157"/>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物件費・維持補修費については、経常経費に対する配分予算や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配分予算におけるマイナスシーリングの導入などにより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節減に努めている。民間委託の推進など、物件費が増加する要因もあるが、今後も経常経費の節減に努め、人件費などを含むトータルコストを考慮し、行政運営に取り組む。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97982</xdr:rowOff>
    </xdr:from>
    <xdr:to>
      <xdr:col>23</xdr:col>
      <xdr:colOff>133350</xdr:colOff>
      <xdr:row>82</xdr:row>
      <xdr:rowOff>133164</xdr:rowOff>
    </xdr:to>
    <xdr:cxnSp macro="">
      <xdr:nvCxnSpPr>
        <xdr:cNvPr id="191" name="直線コネクタ 190"/>
        <xdr:cNvCxnSpPr/>
      </xdr:nvCxnSpPr>
      <xdr:spPr>
        <a:xfrm>
          <a:off x="4114800" y="14156882"/>
          <a:ext cx="8382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97982</xdr:rowOff>
    </xdr:from>
    <xdr:to>
      <xdr:col>19</xdr:col>
      <xdr:colOff>133350</xdr:colOff>
      <xdr:row>82</xdr:row>
      <xdr:rowOff>137796</xdr:rowOff>
    </xdr:to>
    <xdr:cxnSp macro="">
      <xdr:nvCxnSpPr>
        <xdr:cNvPr id="194" name="直線コネクタ 193"/>
        <xdr:cNvCxnSpPr/>
      </xdr:nvCxnSpPr>
      <xdr:spPr>
        <a:xfrm flipV="1">
          <a:off x="3225800" y="1415688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38405</xdr:rowOff>
    </xdr:from>
    <xdr:to>
      <xdr:col>15</xdr:col>
      <xdr:colOff>82550</xdr:colOff>
      <xdr:row>82</xdr:row>
      <xdr:rowOff>137796</xdr:rowOff>
    </xdr:to>
    <xdr:cxnSp macro="">
      <xdr:nvCxnSpPr>
        <xdr:cNvPr id="197" name="直線コネクタ 196"/>
        <xdr:cNvCxnSpPr/>
      </xdr:nvCxnSpPr>
      <xdr:spPr>
        <a:xfrm>
          <a:off x="2336800" y="14097305"/>
          <a:ext cx="889000" cy="9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108485</xdr:rowOff>
    </xdr:from>
    <xdr:to>
      <xdr:col>11</xdr:col>
      <xdr:colOff>31750</xdr:colOff>
      <xdr:row>82</xdr:row>
      <xdr:rowOff>38405</xdr:rowOff>
    </xdr:to>
    <xdr:cxnSp macro="">
      <xdr:nvCxnSpPr>
        <xdr:cNvPr id="200" name="直線コネクタ 199"/>
        <xdr:cNvCxnSpPr/>
      </xdr:nvCxnSpPr>
      <xdr:spPr>
        <a:xfrm>
          <a:off x="1447800" y="13995935"/>
          <a:ext cx="889000" cy="10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152719</xdr:rowOff>
    </xdr:from>
    <xdr:to>
      <xdr:col>11</xdr:col>
      <xdr:colOff>82550</xdr:colOff>
      <xdr:row>84</xdr:row>
      <xdr:rowOff>82869</xdr:rowOff>
    </xdr:to>
    <xdr:sp macro="" textlink="">
      <xdr:nvSpPr>
        <xdr:cNvPr id="201" name="フローチャート: 判断 200"/>
        <xdr:cNvSpPr/>
      </xdr:nvSpPr>
      <xdr:spPr>
        <a:xfrm>
          <a:off x="2286000" y="14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67646</xdr:rowOff>
    </xdr:from>
    <xdr:ext cx="762000" cy="259045"/>
    <xdr:sp macro="" textlink="">
      <xdr:nvSpPr>
        <xdr:cNvPr id="202" name="テキスト ボックス 201"/>
        <xdr:cNvSpPr txBox="1"/>
      </xdr:nvSpPr>
      <xdr:spPr>
        <a:xfrm>
          <a:off x="1955800" y="144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26809</xdr:rowOff>
    </xdr:from>
    <xdr:to>
      <xdr:col>7</xdr:col>
      <xdr:colOff>31750</xdr:colOff>
      <xdr:row>83</xdr:row>
      <xdr:rowOff>128409</xdr:rowOff>
    </xdr:to>
    <xdr:sp macro="" textlink="">
      <xdr:nvSpPr>
        <xdr:cNvPr id="203" name="フローチャート: 判断 202"/>
        <xdr:cNvSpPr/>
      </xdr:nvSpPr>
      <xdr:spPr>
        <a:xfrm>
          <a:off x="1397000" y="1425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113186</xdr:rowOff>
    </xdr:from>
    <xdr:ext cx="762000" cy="259045"/>
    <xdr:sp macro="" textlink="">
      <xdr:nvSpPr>
        <xdr:cNvPr id="204" name="テキスト ボックス 203"/>
        <xdr:cNvSpPr txBox="1"/>
      </xdr:nvSpPr>
      <xdr:spPr>
        <a:xfrm>
          <a:off x="1066800" y="1434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82364</xdr:rowOff>
    </xdr:from>
    <xdr:to>
      <xdr:col>23</xdr:col>
      <xdr:colOff>184150</xdr:colOff>
      <xdr:row>83</xdr:row>
      <xdr:rowOff>12514</xdr:rowOff>
    </xdr:to>
    <xdr:sp macro="" textlink="">
      <xdr:nvSpPr>
        <xdr:cNvPr id="210" name="楕円 209"/>
        <xdr:cNvSpPr/>
      </xdr:nvSpPr>
      <xdr:spPr>
        <a:xfrm>
          <a:off x="4902200" y="141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98891</xdr:rowOff>
    </xdr:from>
    <xdr:ext cx="762000" cy="259045"/>
    <xdr:sp macro="" textlink="">
      <xdr:nvSpPr>
        <xdr:cNvPr id="211" name="人件費・物件費等の状況該当値テキスト"/>
        <xdr:cNvSpPr txBox="1"/>
      </xdr:nvSpPr>
      <xdr:spPr>
        <a:xfrm>
          <a:off x="5041900" y="139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47182</xdr:rowOff>
    </xdr:from>
    <xdr:to>
      <xdr:col>19</xdr:col>
      <xdr:colOff>184150</xdr:colOff>
      <xdr:row>82</xdr:row>
      <xdr:rowOff>148782</xdr:rowOff>
    </xdr:to>
    <xdr:sp macro="" textlink="">
      <xdr:nvSpPr>
        <xdr:cNvPr id="212" name="楕円 211"/>
        <xdr:cNvSpPr/>
      </xdr:nvSpPr>
      <xdr:spPr>
        <a:xfrm>
          <a:off x="4064000" y="141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158959</xdr:rowOff>
    </xdr:from>
    <xdr:ext cx="736600" cy="259045"/>
    <xdr:sp macro="" textlink="">
      <xdr:nvSpPr>
        <xdr:cNvPr id="213" name="テキスト ボックス 212"/>
        <xdr:cNvSpPr txBox="1"/>
      </xdr:nvSpPr>
      <xdr:spPr>
        <a:xfrm>
          <a:off x="3733800" y="1387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86996</xdr:rowOff>
    </xdr:from>
    <xdr:to>
      <xdr:col>15</xdr:col>
      <xdr:colOff>133350</xdr:colOff>
      <xdr:row>83</xdr:row>
      <xdr:rowOff>17146</xdr:rowOff>
    </xdr:to>
    <xdr:sp macro="" textlink="">
      <xdr:nvSpPr>
        <xdr:cNvPr id="214" name="楕円 213"/>
        <xdr:cNvSpPr/>
      </xdr:nvSpPr>
      <xdr:spPr>
        <a:xfrm>
          <a:off x="3175000" y="141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27323</xdr:rowOff>
    </xdr:from>
    <xdr:ext cx="762000" cy="259045"/>
    <xdr:sp macro="" textlink="">
      <xdr:nvSpPr>
        <xdr:cNvPr id="215" name="テキスト ボックス 214"/>
        <xdr:cNvSpPr txBox="1"/>
      </xdr:nvSpPr>
      <xdr:spPr>
        <a:xfrm>
          <a:off x="2844800" y="1391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159055</xdr:rowOff>
    </xdr:from>
    <xdr:to>
      <xdr:col>11</xdr:col>
      <xdr:colOff>82550</xdr:colOff>
      <xdr:row>82</xdr:row>
      <xdr:rowOff>89205</xdr:rowOff>
    </xdr:to>
    <xdr:sp macro="" textlink="">
      <xdr:nvSpPr>
        <xdr:cNvPr id="216" name="楕円 215"/>
        <xdr:cNvSpPr/>
      </xdr:nvSpPr>
      <xdr:spPr>
        <a:xfrm>
          <a:off x="2286000" y="140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99382</xdr:rowOff>
    </xdr:from>
    <xdr:ext cx="762000" cy="259045"/>
    <xdr:sp macro="" textlink="">
      <xdr:nvSpPr>
        <xdr:cNvPr id="217" name="テキスト ボックス 216"/>
        <xdr:cNvSpPr txBox="1"/>
      </xdr:nvSpPr>
      <xdr:spPr>
        <a:xfrm>
          <a:off x="1955800" y="13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57685</xdr:rowOff>
    </xdr:from>
    <xdr:to>
      <xdr:col>7</xdr:col>
      <xdr:colOff>31750</xdr:colOff>
      <xdr:row>81</xdr:row>
      <xdr:rowOff>159285</xdr:rowOff>
    </xdr:to>
    <xdr:sp macro="" textlink="">
      <xdr:nvSpPr>
        <xdr:cNvPr id="218" name="楕円 217"/>
        <xdr:cNvSpPr/>
      </xdr:nvSpPr>
      <xdr:spPr>
        <a:xfrm>
          <a:off x="1397000" y="139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169462</xdr:rowOff>
    </xdr:from>
    <xdr:ext cx="762000" cy="259045"/>
    <xdr:sp macro="" textlink="">
      <xdr:nvSpPr>
        <xdr:cNvPr id="219" name="テキスト ボックス 218"/>
        <xdr:cNvSpPr txBox="1"/>
      </xdr:nvSpPr>
      <xdr:spPr>
        <a:xfrm>
          <a:off x="1066800" y="1371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156029</xdr:rowOff>
    </xdr:from>
    <xdr:to>
      <xdr:col>81</xdr:col>
      <xdr:colOff>44450</xdr:colOff>
      <xdr:row>89</xdr:row>
      <xdr:rowOff>156029</xdr:rowOff>
    </xdr:to>
    <xdr:cxnSp macro="">
      <xdr:nvCxnSpPr>
        <xdr:cNvPr id="255" name="直線コネクタ 254"/>
        <xdr:cNvCxnSpPr/>
      </xdr:nvCxnSpPr>
      <xdr:spPr>
        <a:xfrm>
          <a:off x="16179800" y="154150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156029</xdr:rowOff>
    </xdr:from>
    <xdr:to>
      <xdr:col>77</xdr:col>
      <xdr:colOff>44450</xdr:colOff>
      <xdr:row>90</xdr:row>
      <xdr:rowOff>53521</xdr:rowOff>
    </xdr:to>
    <xdr:cxnSp macro="">
      <xdr:nvCxnSpPr>
        <xdr:cNvPr id="258" name="直線コネクタ 257"/>
        <xdr:cNvCxnSpPr/>
      </xdr:nvCxnSpPr>
      <xdr:spPr>
        <a:xfrm flipV="1">
          <a:off x="15290800" y="154150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90</xdr:row>
      <xdr:rowOff>53521</xdr:rowOff>
    </xdr:to>
    <xdr:cxnSp macro="">
      <xdr:nvCxnSpPr>
        <xdr:cNvPr id="261" name="直線コネクタ 260"/>
        <xdr:cNvCxnSpPr/>
      </xdr:nvCxnSpPr>
      <xdr:spPr>
        <a:xfrm>
          <a:off x="14401800" y="152944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35379</xdr:rowOff>
    </xdr:to>
    <xdr:cxnSp macro="">
      <xdr:nvCxnSpPr>
        <xdr:cNvPr id="264" name="直線コネクタ 263"/>
        <xdr:cNvCxnSpPr/>
      </xdr:nvCxnSpPr>
      <xdr:spPr>
        <a:xfrm>
          <a:off x="13512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5" name="フローチャート: 判断 264"/>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6" name="テキスト ボックス 265"/>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105229</xdr:rowOff>
    </xdr:from>
    <xdr:to>
      <xdr:col>81</xdr:col>
      <xdr:colOff>95250</xdr:colOff>
      <xdr:row>90</xdr:row>
      <xdr:rowOff>35379</xdr:rowOff>
    </xdr:to>
    <xdr:sp macro="" textlink="">
      <xdr:nvSpPr>
        <xdr:cNvPr id="274" name="楕円 273"/>
        <xdr:cNvSpPr/>
      </xdr:nvSpPr>
      <xdr:spPr>
        <a:xfrm>
          <a:off x="169672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1106</xdr:rowOff>
    </xdr:from>
    <xdr:ext cx="762000" cy="259045"/>
    <xdr:sp macro="" textlink="">
      <xdr:nvSpPr>
        <xdr:cNvPr id="275" name="給与水準   （国との比較）該当値テキスト"/>
        <xdr:cNvSpPr txBox="1"/>
      </xdr:nvSpPr>
      <xdr:spPr>
        <a:xfrm>
          <a:off x="17106900" y="1526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105229</xdr:rowOff>
    </xdr:from>
    <xdr:to>
      <xdr:col>77</xdr:col>
      <xdr:colOff>95250</xdr:colOff>
      <xdr:row>90</xdr:row>
      <xdr:rowOff>35379</xdr:rowOff>
    </xdr:to>
    <xdr:sp macro="" textlink="">
      <xdr:nvSpPr>
        <xdr:cNvPr id="276" name="楕円 275"/>
        <xdr:cNvSpPr/>
      </xdr:nvSpPr>
      <xdr:spPr>
        <a:xfrm>
          <a:off x="16129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20156</xdr:rowOff>
    </xdr:from>
    <xdr:ext cx="736600" cy="259045"/>
    <xdr:sp macro="" textlink="">
      <xdr:nvSpPr>
        <xdr:cNvPr id="277" name="テキスト ボックス 276"/>
        <xdr:cNvSpPr txBox="1"/>
      </xdr:nvSpPr>
      <xdr:spPr>
        <a:xfrm>
          <a:off x="15798800" y="1545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2721</xdr:rowOff>
    </xdr:from>
    <xdr:to>
      <xdr:col>73</xdr:col>
      <xdr:colOff>44450</xdr:colOff>
      <xdr:row>90</xdr:row>
      <xdr:rowOff>104321</xdr:rowOff>
    </xdr:to>
    <xdr:sp macro="" textlink="">
      <xdr:nvSpPr>
        <xdr:cNvPr id="278" name="楕円 277"/>
        <xdr:cNvSpPr/>
      </xdr:nvSpPr>
      <xdr:spPr>
        <a:xfrm>
          <a:off x="15240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89098</xdr:rowOff>
    </xdr:from>
    <xdr:ext cx="762000" cy="259045"/>
    <xdr:sp macro="" textlink="">
      <xdr:nvSpPr>
        <xdr:cNvPr id="279" name="テキスト ボックス 278"/>
        <xdr:cNvSpPr txBox="1"/>
      </xdr:nvSpPr>
      <xdr:spPr>
        <a:xfrm>
          <a:off x="14909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0" name="楕円 279"/>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1" name="テキスト ボックス 280"/>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2" name="楕円 281"/>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3" name="テキスト ボックス 282"/>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年４月の中核市移行後も、引き続き、高齢者福祉や子育て支援などに関する行政需要に的確に対応することができるよう、適正な業務執行体制の整備に努めている。</a:t>
          </a: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年４月１日時点での普通会計部門における一般職員等数は</a:t>
          </a:r>
          <a:r>
            <a:rPr kumimoji="1" lang="en-US" altLang="ja-JP" sz="1100">
              <a:latin typeface="ＭＳ Ｐゴシック" panose="020B0600070205080204" pitchFamily="50" charset="-128"/>
              <a:ea typeface="ＭＳ Ｐゴシック" panose="020B0600070205080204" pitchFamily="50" charset="-128"/>
            </a:rPr>
            <a:t>2,074</a:t>
          </a:r>
          <a:r>
            <a:rPr kumimoji="1" lang="ja-JP" altLang="en-US" sz="1100">
              <a:latin typeface="ＭＳ Ｐゴシック" panose="020B0600070205080204" pitchFamily="50" charset="-128"/>
              <a:ea typeface="ＭＳ Ｐゴシック" panose="020B0600070205080204" pitchFamily="50" charset="-128"/>
            </a:rPr>
            <a:t>人とした。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166158</xdr:rowOff>
    </xdr:to>
    <xdr:cxnSp macro="">
      <xdr:nvCxnSpPr>
        <xdr:cNvPr id="318" name="直線コネクタ 317"/>
        <xdr:cNvCxnSpPr/>
      </xdr:nvCxnSpPr>
      <xdr:spPr>
        <a:xfrm flipV="1">
          <a:off x="16179800" y="1044109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2752</xdr:rowOff>
    </xdr:to>
    <xdr:cxnSp macro="">
      <xdr:nvCxnSpPr>
        <xdr:cNvPr id="321" name="直線コネクタ 320"/>
        <xdr:cNvCxnSpPr/>
      </xdr:nvCxnSpPr>
      <xdr:spPr>
        <a:xfrm flipV="1">
          <a:off x="15290800" y="104531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61</xdr:row>
      <xdr:rowOff>2752</xdr:rowOff>
    </xdr:to>
    <xdr:cxnSp macro="">
      <xdr:nvCxnSpPr>
        <xdr:cNvPr id="324" name="直線コネクタ 323"/>
        <xdr:cNvCxnSpPr/>
      </xdr:nvCxnSpPr>
      <xdr:spPr>
        <a:xfrm>
          <a:off x="14401800" y="1043707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150071</xdr:rowOff>
    </xdr:to>
    <xdr:cxnSp macro="">
      <xdr:nvCxnSpPr>
        <xdr:cNvPr id="327" name="直線コネクタ 326"/>
        <xdr:cNvCxnSpPr/>
      </xdr:nvCxnSpPr>
      <xdr:spPr>
        <a:xfrm>
          <a:off x="13512800" y="1036870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7" name="楕円 336"/>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38" name="定員管理の状況該当値テキスト"/>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39" name="楕円 338"/>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55685</xdr:rowOff>
    </xdr:from>
    <xdr:ext cx="736600" cy="259045"/>
    <xdr:sp macro="" textlink="">
      <xdr:nvSpPr>
        <xdr:cNvPr id="340" name="テキスト ボックス 339"/>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1" name="楕円 340"/>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38329</xdr:rowOff>
    </xdr:from>
    <xdr:ext cx="762000" cy="259045"/>
    <xdr:sp macro="" textlink="">
      <xdr:nvSpPr>
        <xdr:cNvPr id="342" name="テキスト ボックス 34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3" name="楕円 342"/>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44" name="テキスト ボックス 343"/>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5" name="楕円 344"/>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46" name="テキスト ボックス 345"/>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本市の場合、健全化基準が</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％、再生基準が</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％となるが、平成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ポイント減少した。これは、分母となる標準税収入額等の増加や、実質公債費比率は、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か年の平均値を用いる数値であるため、平成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年度の単年度数値</a:t>
          </a:r>
          <a:r>
            <a:rPr kumimoji="1" lang="en-US" altLang="ja-JP" sz="1100">
              <a:solidFill>
                <a:sysClr val="windowText" lastClr="000000"/>
              </a:solidFill>
              <a:effectLst/>
              <a:latin typeface="+mn-lt"/>
              <a:ea typeface="+mn-ea"/>
              <a:cs typeface="+mn-cs"/>
            </a:rPr>
            <a:t>8.28</a:t>
          </a:r>
          <a:r>
            <a:rPr kumimoji="1" lang="ja-JP" altLang="ja-JP" sz="1100">
              <a:solidFill>
                <a:sysClr val="windowText" lastClr="000000"/>
              </a:solidFill>
              <a:effectLst/>
              <a:latin typeface="+mn-lt"/>
              <a:ea typeface="+mn-ea"/>
              <a:cs typeface="+mn-cs"/>
            </a:rPr>
            <a:t>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年度単年度数値</a:t>
          </a:r>
          <a:r>
            <a:rPr kumimoji="1" lang="en-US" altLang="ja-JP" sz="1100">
              <a:solidFill>
                <a:sysClr val="windowText" lastClr="000000"/>
              </a:solidFill>
              <a:effectLst/>
              <a:latin typeface="+mn-lt"/>
              <a:ea typeface="+mn-ea"/>
              <a:cs typeface="+mn-cs"/>
            </a:rPr>
            <a:t>6.41</a:t>
          </a:r>
          <a:r>
            <a:rPr kumimoji="1" lang="ja-JP" altLang="ja-JP" sz="1100">
              <a:solidFill>
                <a:sysClr val="windowText" lastClr="000000"/>
              </a:solidFill>
              <a:effectLst/>
              <a:latin typeface="+mn-lt"/>
              <a:ea typeface="+mn-ea"/>
              <a:cs typeface="+mn-cs"/>
            </a:rPr>
            <a:t>に置き換わったことなどによるものである。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現在、地方債許可団体への移行基準である</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％を下回ってはいるが、地方債は後年度の償還が財政の弾力性を阻む要因となることから、引続き中期的視点で、新規発行の抑制に努めていく。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136652</xdr:rowOff>
    </xdr:to>
    <xdr:cxnSp macro="">
      <xdr:nvCxnSpPr>
        <xdr:cNvPr id="378" name="直線コネクタ 377"/>
        <xdr:cNvCxnSpPr/>
      </xdr:nvCxnSpPr>
      <xdr:spPr>
        <a:xfrm flipV="1">
          <a:off x="16179800" y="69367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23114</xdr:rowOff>
    </xdr:to>
    <xdr:cxnSp macro="">
      <xdr:nvCxnSpPr>
        <xdr:cNvPr id="381" name="直線コネクタ 380"/>
        <xdr:cNvCxnSpPr/>
      </xdr:nvCxnSpPr>
      <xdr:spPr>
        <a:xfrm flipV="1">
          <a:off x="15290800" y="699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100330</xdr:rowOff>
    </xdr:to>
    <xdr:cxnSp macro="">
      <xdr:nvCxnSpPr>
        <xdr:cNvPr id="384" name="直線コネクタ 383"/>
        <xdr:cNvCxnSpPr/>
      </xdr:nvCxnSpPr>
      <xdr:spPr>
        <a:xfrm flipV="1">
          <a:off x="14401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167894</xdr:rowOff>
    </xdr:to>
    <xdr:cxnSp macro="">
      <xdr:nvCxnSpPr>
        <xdr:cNvPr id="387" name="直線コネクタ 386"/>
        <xdr:cNvCxnSpPr/>
      </xdr:nvCxnSpPr>
      <xdr:spPr>
        <a:xfrm flipV="1">
          <a:off x="13512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88" name="フローチャート: 判断 387"/>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89" name="テキスト ボックス 388"/>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7" name="楕円 396"/>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398"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9" name="楕円 398"/>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400" name="テキスト ボックス 399"/>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3" name="楕円 402"/>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4" name="テキスト ボックス 40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5" name="楕円 404"/>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6" name="テキスト ボックス 405"/>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本市の比率は、類似団体</a:t>
          </a:r>
          <a:r>
            <a:rPr kumimoji="1" lang="ja-JP" altLang="en-US" sz="1100" b="0" i="0" baseline="0">
              <a:solidFill>
                <a:schemeClr val="dk1"/>
              </a:solidFill>
              <a:effectLst/>
              <a:latin typeface="+mn-lt"/>
              <a:ea typeface="+mn-ea"/>
              <a:cs typeface="+mn-cs"/>
            </a:rPr>
            <a:t>の平均値であり</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ポイント減少している。比率が減少した主な要因としては、特別会計への繰入見込額の減少や、充当可能基金額の増加などが挙げられる。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本市では通常債の借入額を原則として</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億円以下に抑制している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小・中学校空調設備設置事業に係る補正予算債の発行等により、</a:t>
          </a:r>
          <a:r>
            <a:rPr lang="ja-JP" altLang="ja-JP" sz="1100" b="0" i="0" baseline="0">
              <a:solidFill>
                <a:schemeClr val="dk1"/>
              </a:solidFill>
              <a:effectLst/>
              <a:latin typeface="+mn-lt"/>
              <a:ea typeface="+mn-ea"/>
              <a:cs typeface="+mn-cs"/>
            </a:rPr>
            <a:t>通常債残高</a:t>
          </a:r>
          <a:r>
            <a:rPr lang="ja-JP" altLang="en-US" sz="1100" b="0" i="0" baseline="0">
              <a:solidFill>
                <a:schemeClr val="dk1"/>
              </a:solidFill>
              <a:effectLst/>
              <a:latin typeface="+mn-lt"/>
              <a:ea typeface="+mn-ea"/>
              <a:cs typeface="+mn-cs"/>
            </a:rPr>
            <a:t>が増加した。また、</a:t>
          </a:r>
          <a:r>
            <a:rPr lang="ja-JP" altLang="ja-JP" sz="1100" b="0" i="0" baseline="0">
              <a:solidFill>
                <a:schemeClr val="dk1"/>
              </a:solidFill>
              <a:effectLst/>
              <a:latin typeface="+mn-lt"/>
              <a:ea typeface="+mn-ea"/>
              <a:cs typeface="+mn-cs"/>
            </a:rPr>
            <a:t>特例債</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地方債現在高は増加している。</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今後も、基準財政需要額に算入のある地方債の活用を積極的に行うなど、充当可能財源等の確保を積極的に図っていく。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101346</xdr:rowOff>
    </xdr:from>
    <xdr:to>
      <xdr:col>81</xdr:col>
      <xdr:colOff>44450</xdr:colOff>
      <xdr:row>16</xdr:row>
      <xdr:rowOff>28829</xdr:rowOff>
    </xdr:to>
    <xdr:cxnSp macro="">
      <xdr:nvCxnSpPr>
        <xdr:cNvPr id="440" name="直線コネクタ 439"/>
        <xdr:cNvCxnSpPr/>
      </xdr:nvCxnSpPr>
      <xdr:spPr>
        <a:xfrm flipV="1">
          <a:off x="16179800" y="2673096"/>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28829</xdr:rowOff>
    </xdr:from>
    <xdr:to>
      <xdr:col>77</xdr:col>
      <xdr:colOff>44450</xdr:colOff>
      <xdr:row>16</xdr:row>
      <xdr:rowOff>94784</xdr:rowOff>
    </xdr:to>
    <xdr:cxnSp macro="">
      <xdr:nvCxnSpPr>
        <xdr:cNvPr id="443" name="直線コネクタ 442"/>
        <xdr:cNvCxnSpPr/>
      </xdr:nvCxnSpPr>
      <xdr:spPr>
        <a:xfrm flipV="1">
          <a:off x="15290800" y="2772029"/>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94784</xdr:rowOff>
    </xdr:from>
    <xdr:to>
      <xdr:col>72</xdr:col>
      <xdr:colOff>203200</xdr:colOff>
      <xdr:row>16</xdr:row>
      <xdr:rowOff>157522</xdr:rowOff>
    </xdr:to>
    <xdr:cxnSp macro="">
      <xdr:nvCxnSpPr>
        <xdr:cNvPr id="446" name="直線コネクタ 445"/>
        <xdr:cNvCxnSpPr/>
      </xdr:nvCxnSpPr>
      <xdr:spPr>
        <a:xfrm flipV="1">
          <a:off x="14401800" y="28379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157522</xdr:rowOff>
    </xdr:from>
    <xdr:to>
      <xdr:col>68</xdr:col>
      <xdr:colOff>152400</xdr:colOff>
      <xdr:row>17</xdr:row>
      <xdr:rowOff>54441</xdr:rowOff>
    </xdr:to>
    <xdr:cxnSp macro="">
      <xdr:nvCxnSpPr>
        <xdr:cNvPr id="449" name="直線コネクタ 448"/>
        <xdr:cNvCxnSpPr/>
      </xdr:nvCxnSpPr>
      <xdr:spPr>
        <a:xfrm flipV="1">
          <a:off x="13512800" y="2900722"/>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110871</xdr:rowOff>
    </xdr:from>
    <xdr:to>
      <xdr:col>68</xdr:col>
      <xdr:colOff>203200</xdr:colOff>
      <xdr:row>16</xdr:row>
      <xdr:rowOff>41021</xdr:rowOff>
    </xdr:to>
    <xdr:sp macro="" textlink="">
      <xdr:nvSpPr>
        <xdr:cNvPr id="450" name="フローチャート: 判断 449"/>
        <xdr:cNvSpPr/>
      </xdr:nvSpPr>
      <xdr:spPr>
        <a:xfrm>
          <a:off x="14351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51198</xdr:rowOff>
    </xdr:from>
    <xdr:ext cx="762000" cy="259045"/>
    <xdr:sp macro="" textlink="">
      <xdr:nvSpPr>
        <xdr:cNvPr id="451" name="テキスト ボックス 450"/>
        <xdr:cNvSpPr txBox="1"/>
      </xdr:nvSpPr>
      <xdr:spPr>
        <a:xfrm>
          <a:off x="14020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148675</xdr:rowOff>
    </xdr:from>
    <xdr:to>
      <xdr:col>64</xdr:col>
      <xdr:colOff>152400</xdr:colOff>
      <xdr:row>16</xdr:row>
      <xdr:rowOff>78825</xdr:rowOff>
    </xdr:to>
    <xdr:sp macro="" textlink="">
      <xdr:nvSpPr>
        <xdr:cNvPr id="452" name="フローチャート: 判断 451"/>
        <xdr:cNvSpPr/>
      </xdr:nvSpPr>
      <xdr:spPr>
        <a:xfrm>
          <a:off x="13462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89002</xdr:rowOff>
    </xdr:from>
    <xdr:ext cx="762000" cy="259045"/>
    <xdr:sp macro="" textlink="">
      <xdr:nvSpPr>
        <xdr:cNvPr id="453" name="テキスト ボックス 452"/>
        <xdr:cNvSpPr txBox="1"/>
      </xdr:nvSpPr>
      <xdr:spPr>
        <a:xfrm>
          <a:off x="13131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59" name="楕円 458"/>
        <xdr:cNvSpPr/>
      </xdr:nvSpPr>
      <xdr:spPr>
        <a:xfrm>
          <a:off x="169672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22623</xdr:rowOff>
    </xdr:from>
    <xdr:ext cx="762000" cy="259045"/>
    <xdr:sp macro="" textlink="">
      <xdr:nvSpPr>
        <xdr:cNvPr id="460" name="将来負担の状況該当値テキスト"/>
        <xdr:cNvSpPr txBox="1"/>
      </xdr:nvSpPr>
      <xdr:spPr>
        <a:xfrm>
          <a:off x="17106900" y="259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149479</xdr:rowOff>
    </xdr:from>
    <xdr:to>
      <xdr:col>77</xdr:col>
      <xdr:colOff>95250</xdr:colOff>
      <xdr:row>16</xdr:row>
      <xdr:rowOff>79629</xdr:rowOff>
    </xdr:to>
    <xdr:sp macro="" textlink="">
      <xdr:nvSpPr>
        <xdr:cNvPr id="461" name="楕円 460"/>
        <xdr:cNvSpPr/>
      </xdr:nvSpPr>
      <xdr:spPr>
        <a:xfrm>
          <a:off x="16129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64406</xdr:rowOff>
    </xdr:from>
    <xdr:ext cx="736600" cy="259045"/>
    <xdr:sp macro="" textlink="">
      <xdr:nvSpPr>
        <xdr:cNvPr id="462" name="テキスト ボックス 461"/>
        <xdr:cNvSpPr txBox="1"/>
      </xdr:nvSpPr>
      <xdr:spPr>
        <a:xfrm>
          <a:off x="15798800" y="280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43984</xdr:rowOff>
    </xdr:from>
    <xdr:to>
      <xdr:col>73</xdr:col>
      <xdr:colOff>44450</xdr:colOff>
      <xdr:row>16</xdr:row>
      <xdr:rowOff>145584</xdr:rowOff>
    </xdr:to>
    <xdr:sp macro="" textlink="">
      <xdr:nvSpPr>
        <xdr:cNvPr id="463" name="楕円 462"/>
        <xdr:cNvSpPr/>
      </xdr:nvSpPr>
      <xdr:spPr>
        <a:xfrm>
          <a:off x="15240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130361</xdr:rowOff>
    </xdr:from>
    <xdr:ext cx="762000" cy="259045"/>
    <xdr:sp macro="" textlink="">
      <xdr:nvSpPr>
        <xdr:cNvPr id="464" name="テキスト ボックス 463"/>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106722</xdr:rowOff>
    </xdr:from>
    <xdr:to>
      <xdr:col>68</xdr:col>
      <xdr:colOff>203200</xdr:colOff>
      <xdr:row>17</xdr:row>
      <xdr:rowOff>36872</xdr:rowOff>
    </xdr:to>
    <xdr:sp macro="" textlink="">
      <xdr:nvSpPr>
        <xdr:cNvPr id="465" name="楕円 464"/>
        <xdr:cNvSpPr/>
      </xdr:nvSpPr>
      <xdr:spPr>
        <a:xfrm>
          <a:off x="14351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21649</xdr:rowOff>
    </xdr:from>
    <xdr:ext cx="762000" cy="259045"/>
    <xdr:sp macro="" textlink="">
      <xdr:nvSpPr>
        <xdr:cNvPr id="466" name="テキスト ボックス 465"/>
        <xdr:cNvSpPr txBox="1"/>
      </xdr:nvSpPr>
      <xdr:spPr>
        <a:xfrm>
          <a:off x="14020800" y="29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3641</xdr:rowOff>
    </xdr:from>
    <xdr:to>
      <xdr:col>64</xdr:col>
      <xdr:colOff>152400</xdr:colOff>
      <xdr:row>17</xdr:row>
      <xdr:rowOff>105241</xdr:rowOff>
    </xdr:to>
    <xdr:sp macro="" textlink="">
      <xdr:nvSpPr>
        <xdr:cNvPr id="467" name="楕円 466"/>
        <xdr:cNvSpPr/>
      </xdr:nvSpPr>
      <xdr:spPr>
        <a:xfrm>
          <a:off x="13462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90018</xdr:rowOff>
    </xdr:from>
    <xdr:ext cx="762000" cy="259045"/>
    <xdr:sp macro="" textlink="">
      <xdr:nvSpPr>
        <xdr:cNvPr id="468" name="テキスト ボックス 467"/>
        <xdr:cNvSpPr txBox="1"/>
      </xdr:nvSpPr>
      <xdr:spPr>
        <a:xfrm>
          <a:off x="13131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340,862
334,867
60.24
104,666,702
99,382,655
5,127,121
59,251,684
79,199,379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人件費に係る経常収支比率は、類似団体を</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ポイント上回っている。なお、公営企業会計等の人件費に充てる繰出金等の人件費に準ずる費用等を合計した場合の人口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人当たりの歳出決算額は、類似団体平均を下回っており、今後もこれらを含めた人件費関係経費全体について抑制に努めていく。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35560</xdr:rowOff>
    </xdr:to>
    <xdr:cxnSp macro="">
      <xdr:nvCxnSpPr>
        <xdr:cNvPr id="66" name="直線コネクタ 65"/>
        <xdr:cNvCxnSpPr/>
      </xdr:nvCxnSpPr>
      <xdr:spPr>
        <a:xfrm flipV="1">
          <a:off x="3987800" y="651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35560</xdr:rowOff>
    </xdr:to>
    <xdr:cxnSp macro="">
      <xdr:nvCxnSpPr>
        <xdr:cNvPr id="69" name="直線コネクタ 68"/>
        <xdr:cNvCxnSpPr/>
      </xdr:nvCxnSpPr>
      <xdr:spPr>
        <a:xfrm>
          <a:off x="3098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43180</xdr:rowOff>
    </xdr:to>
    <xdr:cxnSp macro="">
      <xdr:nvCxnSpPr>
        <xdr:cNvPr id="72" name="直線コネクタ 71"/>
        <xdr:cNvCxnSpPr/>
      </xdr:nvCxnSpPr>
      <xdr:spPr>
        <a:xfrm flipV="1">
          <a:off x="2209800" y="652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43180</xdr:rowOff>
    </xdr:to>
    <xdr:cxnSp macro="">
      <xdr:nvCxnSpPr>
        <xdr:cNvPr id="75" name="直線コネクタ 74"/>
        <xdr:cNvCxnSpPr/>
      </xdr:nvCxnSpPr>
      <xdr:spPr>
        <a:xfrm>
          <a:off x="1320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本市の比率は、類似団体平均と比較して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％となっている。平成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電算に係る委託料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光熱水費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本市では、経常経費に対する配分予算や配分予算におけるマイナスシーリングの導入などにより節減に努めている。予防接種の拡大などにより物件費が増加する要因もあるが、指定管理者制度等の活用によりコスト削減に努めているところである。今後も人件費から物件費へのシフトが進む状況にあるが、さらなる経常経費の抑制や適正な執行に努めていく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24130</xdr:rowOff>
    </xdr:to>
    <xdr:cxnSp macro="">
      <xdr:nvCxnSpPr>
        <xdr:cNvPr id="125" name="直線コネクタ 124"/>
        <xdr:cNvCxnSpPr/>
      </xdr:nvCxnSpPr>
      <xdr:spPr>
        <a:xfrm>
          <a:off x="15671800" y="2938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24130</xdr:rowOff>
    </xdr:to>
    <xdr:cxnSp macro="">
      <xdr:nvCxnSpPr>
        <xdr:cNvPr id="128" name="直線コネクタ 127"/>
        <xdr:cNvCxnSpPr/>
      </xdr:nvCxnSpPr>
      <xdr:spPr>
        <a:xfrm>
          <a:off x="14782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24130</xdr:rowOff>
    </xdr:to>
    <xdr:cxnSp macro="">
      <xdr:nvCxnSpPr>
        <xdr:cNvPr id="131" name="直線コネクタ 130"/>
        <xdr:cNvCxnSpPr/>
      </xdr:nvCxnSpPr>
      <xdr:spPr>
        <a:xfrm>
          <a:off x="13893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8890</xdr:rowOff>
    </xdr:to>
    <xdr:cxnSp macro="">
      <xdr:nvCxnSpPr>
        <xdr:cNvPr id="134" name="直線コネクタ 133"/>
        <xdr:cNvCxnSpPr/>
      </xdr:nvCxnSpPr>
      <xdr:spPr>
        <a:xfrm>
          <a:off x="13004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37" name="フローチャート: 判断 136"/>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38" name="テキスト ボックス 137"/>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3" name="テキスト ボックス 152"/>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本市の比率は類似団体を</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下回っている。類似団体に比べ老年人口比率が低いことなどが要因であるが、保育関連給付費、障害福祉サービス給付費の急激な伸びや、老年人口比率が増加していることなどから、近年は他団体と同様に数値は上昇傾向にある。今後も福祉サービス水準を維持しながらも、各種サービスに係る受給資格審査の適正化や各種手当への特別加算等の見直しを進めていくことで、扶助費の上昇を抑制す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114300</xdr:rowOff>
    </xdr:to>
    <xdr:cxnSp macro="">
      <xdr:nvCxnSpPr>
        <xdr:cNvPr id="186" name="直線コネクタ 185"/>
        <xdr:cNvCxnSpPr/>
      </xdr:nvCxnSpPr>
      <xdr:spPr>
        <a:xfrm>
          <a:off x="3987800" y="966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63500</xdr:rowOff>
    </xdr:to>
    <xdr:cxnSp macro="">
      <xdr:nvCxnSpPr>
        <xdr:cNvPr id="189" name="直線コネクタ 188"/>
        <xdr:cNvCxnSpPr/>
      </xdr:nvCxnSpPr>
      <xdr:spPr>
        <a:xfrm>
          <a:off x="3098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107950</xdr:rowOff>
    </xdr:to>
    <xdr:cxnSp macro="">
      <xdr:nvCxnSpPr>
        <xdr:cNvPr id="192" name="直線コネクタ 191"/>
        <xdr:cNvCxnSpPr/>
      </xdr:nvCxnSpPr>
      <xdr:spPr>
        <a:xfrm>
          <a:off x="2209800" y="943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55</xdr:row>
      <xdr:rowOff>6350</xdr:rowOff>
    </xdr:to>
    <xdr:cxnSp macro="">
      <xdr:nvCxnSpPr>
        <xdr:cNvPr id="195" name="直線コネクタ 194"/>
        <xdr:cNvCxnSpPr/>
      </xdr:nvCxnSpPr>
      <xdr:spPr>
        <a:xfrm>
          <a:off x="1320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7" name="楕円 206"/>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8" name="テキスト ボックス 207"/>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1" name="楕円 210"/>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2" name="テキスト ボックス 211"/>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3" name="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本市の比率は、類似団体平均と比較して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％となっている。後期高齢者医療事業や</a:t>
          </a:r>
          <a:r>
            <a:rPr lang="ja-JP" altLang="en-US" sz="1100" b="0" i="0" baseline="0">
              <a:solidFill>
                <a:schemeClr val="dk1"/>
              </a:solidFill>
              <a:effectLst/>
              <a:latin typeface="+mn-lt"/>
              <a:ea typeface="+mn-ea"/>
              <a:cs typeface="+mn-cs"/>
            </a:rPr>
            <a:t>介護保険</a:t>
          </a:r>
          <a:r>
            <a:rPr lang="ja-JP" altLang="ja-JP" sz="1100" b="0" i="0" baseline="0">
              <a:solidFill>
                <a:schemeClr val="dk1"/>
              </a:solidFill>
              <a:effectLst/>
              <a:latin typeface="+mn-lt"/>
              <a:ea typeface="+mn-ea"/>
              <a:cs typeface="+mn-cs"/>
            </a:rPr>
            <a:t>事業などへの繰出金が全体として増加しているとともに、経常収支比率の分子となる経常経費充当一般財源額が増加したため、比率は前年度から</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ポイントの増加となった。今後も引き続き、独立採算の原則による使用料などの適正化を図り、普通会計の負担軽減に努めていく。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157480</xdr:rowOff>
    </xdr:to>
    <xdr:cxnSp macro="">
      <xdr:nvCxnSpPr>
        <xdr:cNvPr id="247" name="直線コネクタ 246"/>
        <xdr:cNvCxnSpPr/>
      </xdr:nvCxnSpPr>
      <xdr:spPr>
        <a:xfrm>
          <a:off x="15671800" y="9712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0" name="直線コネクタ 249"/>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3" name="直線コネクタ 252"/>
        <xdr:cNvCxnSpPr/>
      </xdr:nvCxnSpPr>
      <xdr:spPr>
        <a:xfrm>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81280</xdr:rowOff>
    </xdr:to>
    <xdr:cxnSp macro="">
      <xdr:nvCxnSpPr>
        <xdr:cNvPr id="256" name="直線コネクタ 255"/>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59" name="フローチャート: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6" name="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7"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69" name="テキスト ボックス 268"/>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1" name="テキスト ボックス 270"/>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2" name="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3" name="テキスト ボックス 272"/>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4" name="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5" name="テキスト ボックス 274"/>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平均を下回っている。その要因として、市単独の補助金に対する客観的な評価や、補助金の抑制に努めたこと等が挙げられる。今後も、評価の低い補助金には見直し計画等に基づく効果の拡大や減額、終期の設定等の改善を図るとともに、定期的な補助制度の見直しを継続し、補助目的の明確化と効果の拡大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105228</xdr:rowOff>
    </xdr:from>
    <xdr:to>
      <xdr:col>82</xdr:col>
      <xdr:colOff>107950</xdr:colOff>
      <xdr:row>34</xdr:row>
      <xdr:rowOff>137886</xdr:rowOff>
    </xdr:to>
    <xdr:cxnSp macro="">
      <xdr:nvCxnSpPr>
        <xdr:cNvPr id="310" name="直線コネクタ 309"/>
        <xdr:cNvCxnSpPr/>
      </xdr:nvCxnSpPr>
      <xdr:spPr>
        <a:xfrm flipV="1">
          <a:off x="15671800" y="59345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137886</xdr:rowOff>
    </xdr:from>
    <xdr:to>
      <xdr:col>78</xdr:col>
      <xdr:colOff>69850</xdr:colOff>
      <xdr:row>34</xdr:row>
      <xdr:rowOff>137886</xdr:rowOff>
    </xdr:to>
    <xdr:cxnSp macro="">
      <xdr:nvCxnSpPr>
        <xdr:cNvPr id="313" name="直線コネクタ 312"/>
        <xdr:cNvCxnSpPr/>
      </xdr:nvCxnSpPr>
      <xdr:spPr>
        <a:xfrm>
          <a:off x="14782800" y="5967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137886</xdr:rowOff>
    </xdr:from>
    <xdr:to>
      <xdr:col>73</xdr:col>
      <xdr:colOff>180975</xdr:colOff>
      <xdr:row>34</xdr:row>
      <xdr:rowOff>170543</xdr:rowOff>
    </xdr:to>
    <xdr:cxnSp macro="">
      <xdr:nvCxnSpPr>
        <xdr:cNvPr id="316" name="直線コネクタ 315"/>
        <xdr:cNvCxnSpPr/>
      </xdr:nvCxnSpPr>
      <xdr:spPr>
        <a:xfrm flipV="1">
          <a:off x="13893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170543</xdr:rowOff>
    </xdr:from>
    <xdr:to>
      <xdr:col>69</xdr:col>
      <xdr:colOff>92075</xdr:colOff>
      <xdr:row>35</xdr:row>
      <xdr:rowOff>20864</xdr:rowOff>
    </xdr:to>
    <xdr:cxnSp macro="">
      <xdr:nvCxnSpPr>
        <xdr:cNvPr id="319" name="直線コネクタ 318"/>
        <xdr:cNvCxnSpPr/>
      </xdr:nvCxnSpPr>
      <xdr:spPr>
        <a:xfrm flipV="1">
          <a:off x="13004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122464</xdr:rowOff>
    </xdr:from>
    <xdr:to>
      <xdr:col>69</xdr:col>
      <xdr:colOff>142875</xdr:colOff>
      <xdr:row>36</xdr:row>
      <xdr:rowOff>52614</xdr:rowOff>
    </xdr:to>
    <xdr:sp macro="" textlink="">
      <xdr:nvSpPr>
        <xdr:cNvPr id="320" name="フローチャート: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22" name="フローチャート: 判断 321"/>
        <xdr:cNvSpPr/>
      </xdr:nvSpPr>
      <xdr:spPr>
        <a:xfrm>
          <a:off x="12954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59163</xdr:rowOff>
    </xdr:from>
    <xdr:ext cx="762000" cy="259045"/>
    <xdr:sp macro="" textlink="">
      <xdr:nvSpPr>
        <xdr:cNvPr id="323" name="テキスト ボックス 322"/>
        <xdr:cNvSpPr txBox="1"/>
      </xdr:nvSpPr>
      <xdr:spPr>
        <a:xfrm>
          <a:off x="12623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54428</xdr:rowOff>
    </xdr:from>
    <xdr:to>
      <xdr:col>82</xdr:col>
      <xdr:colOff>158750</xdr:colOff>
      <xdr:row>34</xdr:row>
      <xdr:rowOff>156028</xdr:rowOff>
    </xdr:to>
    <xdr:sp macro="" textlink="">
      <xdr:nvSpPr>
        <xdr:cNvPr id="329" name="楕円 328"/>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70955</xdr:rowOff>
    </xdr:from>
    <xdr:ext cx="762000" cy="259045"/>
    <xdr:sp macro="" textlink="">
      <xdr:nvSpPr>
        <xdr:cNvPr id="330" name="補助費等該当値テキスト"/>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31" name="楕円 330"/>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32" name="テキスト ボックス 331"/>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87086</xdr:rowOff>
    </xdr:from>
    <xdr:to>
      <xdr:col>74</xdr:col>
      <xdr:colOff>31750</xdr:colOff>
      <xdr:row>35</xdr:row>
      <xdr:rowOff>17236</xdr:rowOff>
    </xdr:to>
    <xdr:sp macro="" textlink="">
      <xdr:nvSpPr>
        <xdr:cNvPr id="333" name="楕円 332"/>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27413</xdr:rowOff>
    </xdr:from>
    <xdr:ext cx="762000" cy="259045"/>
    <xdr:sp macro="" textlink="">
      <xdr:nvSpPr>
        <xdr:cNvPr id="334" name="テキスト ボックス 333"/>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119743</xdr:rowOff>
    </xdr:from>
    <xdr:to>
      <xdr:col>69</xdr:col>
      <xdr:colOff>142875</xdr:colOff>
      <xdr:row>35</xdr:row>
      <xdr:rowOff>49893</xdr:rowOff>
    </xdr:to>
    <xdr:sp macro="" textlink="">
      <xdr:nvSpPr>
        <xdr:cNvPr id="335" name="楕円 334"/>
        <xdr:cNvSpPr/>
      </xdr:nvSpPr>
      <xdr:spPr>
        <a:xfrm>
          <a:off x="13843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60070</xdr:rowOff>
    </xdr:from>
    <xdr:ext cx="762000" cy="259045"/>
    <xdr:sp macro="" textlink="">
      <xdr:nvSpPr>
        <xdr:cNvPr id="336" name="テキスト ボックス 335"/>
        <xdr:cNvSpPr txBox="1"/>
      </xdr:nvSpPr>
      <xdr:spPr>
        <a:xfrm>
          <a:off x="13512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37" name="楕円 336"/>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38" name="テキスト ボックス 337"/>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臨時財政対策債など特例債の元利償還金が増加した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本市では、</a:t>
          </a:r>
          <a:r>
            <a:rPr kumimoji="1" lang="ja-JP" altLang="ja-JP" sz="1100">
              <a:solidFill>
                <a:schemeClr val="dk1"/>
              </a:solidFill>
              <a:effectLst/>
              <a:latin typeface="+mn-lt"/>
              <a:ea typeface="+mn-ea"/>
              <a:cs typeface="+mn-cs"/>
            </a:rPr>
            <a:t>通常債の借入れ</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毎年度原則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億円以下に抑制し、後年度の財政負担の軽減に努めていることから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市庁舎の建て替えにより増加する要因も見込まれるが、公営企業債、一部事務組合の元利償還金に対する繰出金、負担金などが減少傾向にあることから、公債費は減少していくものと見込まれる。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88900</xdr:rowOff>
    </xdr:to>
    <xdr:cxnSp macro="">
      <xdr:nvCxnSpPr>
        <xdr:cNvPr id="371" name="直線コネクタ 370"/>
        <xdr:cNvCxnSpPr/>
      </xdr:nvCxnSpPr>
      <xdr:spPr>
        <a:xfrm>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104139</xdr:rowOff>
    </xdr:to>
    <xdr:cxnSp macro="">
      <xdr:nvCxnSpPr>
        <xdr:cNvPr id="374" name="直線コネクタ 373"/>
        <xdr:cNvCxnSpPr/>
      </xdr:nvCxnSpPr>
      <xdr:spPr>
        <a:xfrm flipV="1">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31750</xdr:rowOff>
    </xdr:to>
    <xdr:cxnSp macro="">
      <xdr:nvCxnSpPr>
        <xdr:cNvPr id="377" name="直線コネクタ 376"/>
        <xdr:cNvCxnSpPr/>
      </xdr:nvCxnSpPr>
      <xdr:spPr>
        <a:xfrm flipV="1">
          <a:off x="2209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153670</xdr:rowOff>
    </xdr:to>
    <xdr:cxnSp macro="">
      <xdr:nvCxnSpPr>
        <xdr:cNvPr id="380" name="直線コネクタ 379"/>
        <xdr:cNvCxnSpPr/>
      </xdr:nvCxnSpPr>
      <xdr:spPr>
        <a:xfrm flipV="1">
          <a:off x="1320800" y="1323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0" name="楕円 389"/>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1"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2" name="楕円 391"/>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3" name="テキスト ボックス 392"/>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7" name="テキスト ボックス 39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8" name="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99" name="テキスト ボックス 398"/>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本市の比率は、類似団体平均と比較して</a:t>
          </a:r>
          <a:r>
            <a:rPr kumimoji="1" lang="en-US" altLang="ja-JP" sz="1100">
              <a:latin typeface="+mn-ea"/>
              <a:ea typeface="+mn-ea"/>
            </a:rPr>
            <a:t>0.9</a:t>
          </a:r>
          <a:r>
            <a:rPr kumimoji="1" lang="ja-JP" altLang="en-US" sz="1100">
              <a:latin typeface="+mn-ea"/>
              <a:ea typeface="+mn-ea"/>
            </a:rPr>
            <a:t>ポイント高い</a:t>
          </a:r>
          <a:r>
            <a:rPr kumimoji="1" lang="en-US" altLang="ja-JP" sz="1100">
              <a:latin typeface="+mn-ea"/>
              <a:ea typeface="+mn-ea"/>
            </a:rPr>
            <a:t>76.5</a:t>
          </a:r>
          <a:r>
            <a:rPr kumimoji="1" lang="ja-JP" altLang="en-US" sz="1100">
              <a:latin typeface="+mn-ea"/>
              <a:ea typeface="+mn-ea"/>
            </a:rPr>
            <a:t>％となっている。また、平成</a:t>
          </a:r>
          <a:r>
            <a:rPr kumimoji="1" lang="en-US" altLang="ja-JP" sz="1100">
              <a:latin typeface="+mn-ea"/>
              <a:ea typeface="+mn-ea"/>
            </a:rPr>
            <a:t>24</a:t>
          </a:r>
          <a:r>
            <a:rPr kumimoji="1" lang="ja-JP" altLang="en-US" sz="1100">
              <a:latin typeface="+mn-ea"/>
              <a:ea typeface="+mn-ea"/>
            </a:rPr>
            <a:t>年度以降はやや上昇傾向にあり、平成</a:t>
          </a:r>
          <a:r>
            <a:rPr kumimoji="1" lang="en-US" altLang="ja-JP" sz="1100">
              <a:latin typeface="+mn-ea"/>
              <a:ea typeface="+mn-ea"/>
            </a:rPr>
            <a:t>29</a:t>
          </a:r>
          <a:r>
            <a:rPr kumimoji="1" lang="ja-JP" altLang="en-US" sz="1100">
              <a:latin typeface="+mn-ea"/>
              <a:ea typeface="+mn-ea"/>
            </a:rPr>
            <a:t>年度は前年度と比べ</a:t>
          </a:r>
          <a:r>
            <a:rPr kumimoji="1" lang="en-US" altLang="ja-JP" sz="1100">
              <a:latin typeface="+mn-ea"/>
              <a:ea typeface="+mn-ea"/>
            </a:rPr>
            <a:t>0.2</a:t>
          </a:r>
          <a:r>
            <a:rPr kumimoji="1" lang="ja-JP" altLang="en-US" sz="1100">
              <a:latin typeface="+mn-ea"/>
              <a:ea typeface="+mn-ea"/>
            </a:rPr>
            <a:t>ポイント上昇している。</a:t>
          </a:r>
        </a:p>
        <a:p>
          <a:r>
            <a:rPr kumimoji="1" lang="ja-JP" altLang="en-US" sz="1100">
              <a:latin typeface="+mn-ea"/>
              <a:ea typeface="+mn-ea"/>
            </a:rPr>
            <a:t>　今後も税収の大幅な増加が見込めない状況であり、引き続き経常経費について抑制に努めていく。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12700</xdr:rowOff>
    </xdr:to>
    <xdr:cxnSp macro="">
      <xdr:nvCxnSpPr>
        <xdr:cNvPr id="432" name="直線コネクタ 431"/>
        <xdr:cNvCxnSpPr/>
      </xdr:nvCxnSpPr>
      <xdr:spPr>
        <a:xfrm>
          <a:off x="15671800" y="13370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168911</xdr:rowOff>
    </xdr:to>
    <xdr:cxnSp macro="">
      <xdr:nvCxnSpPr>
        <xdr:cNvPr id="435" name="直線コネクタ 434"/>
        <xdr:cNvCxnSpPr/>
      </xdr:nvCxnSpPr>
      <xdr:spPr>
        <a:xfrm>
          <a:off x="14782800" y="132486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46989</xdr:rowOff>
    </xdr:to>
    <xdr:cxnSp macro="">
      <xdr:nvCxnSpPr>
        <xdr:cNvPr id="438" name="直線コネクタ 437"/>
        <xdr:cNvCxnSpPr/>
      </xdr:nvCxnSpPr>
      <xdr:spPr>
        <a:xfrm>
          <a:off x="13893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77</xdr:row>
      <xdr:rowOff>24130</xdr:rowOff>
    </xdr:to>
    <xdr:cxnSp macro="">
      <xdr:nvCxnSpPr>
        <xdr:cNvPr id="441" name="直線コネクタ 440"/>
        <xdr:cNvCxnSpPr/>
      </xdr:nvCxnSpPr>
      <xdr:spPr>
        <a:xfrm>
          <a:off x="13004800" y="130962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xdr:rowOff>
    </xdr:from>
    <xdr:to>
      <xdr:col>69</xdr:col>
      <xdr:colOff>142875</xdr:colOff>
      <xdr:row>77</xdr:row>
      <xdr:rowOff>113030</xdr:rowOff>
    </xdr:to>
    <xdr:sp macro="" textlink="">
      <xdr:nvSpPr>
        <xdr:cNvPr id="442" name="フローチャート: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3" name="テキスト ボックス 44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4" name="フローチャート: 判断 443"/>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45" name="テキスト ボックス 444"/>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1" name="楕円 45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3" name="楕円 452"/>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4" name="テキスト ボックス 45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5" name="楕円 454"/>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6" name="テキスト ボックス 45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9" name="楕円 458"/>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60" name="テキスト ボックス 459"/>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167721</xdr:rowOff>
    </xdr:from>
    <xdr:to>
      <xdr:col>29</xdr:col>
      <xdr:colOff>127000</xdr:colOff>
      <xdr:row>19</xdr:row>
      <xdr:rowOff>19223</xdr:rowOff>
    </xdr:to>
    <xdr:cxnSp macro="">
      <xdr:nvCxnSpPr>
        <xdr:cNvPr id="48" name="直線コネクタ 47"/>
        <xdr:cNvCxnSpPr/>
      </xdr:nvCxnSpPr>
      <xdr:spPr bwMode="auto">
        <a:xfrm flipV="1">
          <a:off x="5003800" y="3301446"/>
          <a:ext cx="6477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2855</xdr:rowOff>
    </xdr:from>
    <xdr:to>
      <xdr:col>26</xdr:col>
      <xdr:colOff>50800</xdr:colOff>
      <xdr:row>19</xdr:row>
      <xdr:rowOff>19223</xdr:rowOff>
    </xdr:to>
    <xdr:cxnSp macro="">
      <xdr:nvCxnSpPr>
        <xdr:cNvPr id="51" name="直線コネクタ 50"/>
        <xdr:cNvCxnSpPr/>
      </xdr:nvCxnSpPr>
      <xdr:spPr bwMode="auto">
        <a:xfrm>
          <a:off x="4305300" y="3308030"/>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2855</xdr:rowOff>
    </xdr:from>
    <xdr:to>
      <xdr:col>22</xdr:col>
      <xdr:colOff>114300</xdr:colOff>
      <xdr:row>19</xdr:row>
      <xdr:rowOff>114595</xdr:rowOff>
    </xdr:to>
    <xdr:cxnSp macro="">
      <xdr:nvCxnSpPr>
        <xdr:cNvPr id="54" name="直線コネクタ 53"/>
        <xdr:cNvCxnSpPr/>
      </xdr:nvCxnSpPr>
      <xdr:spPr bwMode="auto">
        <a:xfrm flipV="1">
          <a:off x="3606800" y="3308030"/>
          <a:ext cx="698500" cy="1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114595</xdr:rowOff>
    </xdr:from>
    <xdr:to>
      <xdr:col>18</xdr:col>
      <xdr:colOff>177800</xdr:colOff>
      <xdr:row>20</xdr:row>
      <xdr:rowOff>42449</xdr:rowOff>
    </xdr:to>
    <xdr:cxnSp macro="">
      <xdr:nvCxnSpPr>
        <xdr:cNvPr id="57" name="直線コネクタ 56"/>
        <xdr:cNvCxnSpPr/>
      </xdr:nvCxnSpPr>
      <xdr:spPr bwMode="auto">
        <a:xfrm flipV="1">
          <a:off x="2908300" y="3419770"/>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133518</xdr:rowOff>
    </xdr:from>
    <xdr:to>
      <xdr:col>19</xdr:col>
      <xdr:colOff>38100</xdr:colOff>
      <xdr:row>17</xdr:row>
      <xdr:rowOff>63668</xdr:rowOff>
    </xdr:to>
    <xdr:sp macro="" textlink="">
      <xdr:nvSpPr>
        <xdr:cNvPr id="58" name="フローチャート: 判断 57"/>
        <xdr:cNvSpPr/>
      </xdr:nvSpPr>
      <xdr:spPr bwMode="auto">
        <a:xfrm>
          <a:off x="35560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73845</xdr:rowOff>
    </xdr:from>
    <xdr:ext cx="762000" cy="259045"/>
    <xdr:sp macro="" textlink="">
      <xdr:nvSpPr>
        <xdr:cNvPr id="59" name="テキスト ボックス 58"/>
        <xdr:cNvSpPr txBox="1"/>
      </xdr:nvSpPr>
      <xdr:spPr>
        <a:xfrm>
          <a:off x="3225800" y="269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43723</xdr:rowOff>
    </xdr:from>
    <xdr:to>
      <xdr:col>15</xdr:col>
      <xdr:colOff>101600</xdr:colOff>
      <xdr:row>17</xdr:row>
      <xdr:rowOff>145323</xdr:rowOff>
    </xdr:to>
    <xdr:sp macro="" textlink="">
      <xdr:nvSpPr>
        <xdr:cNvPr id="60" name="フローチャート: 判断 59"/>
        <xdr:cNvSpPr/>
      </xdr:nvSpPr>
      <xdr:spPr bwMode="auto">
        <a:xfrm>
          <a:off x="28575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155500</xdr:rowOff>
    </xdr:from>
    <xdr:ext cx="762000" cy="259045"/>
    <xdr:sp macro="" textlink="">
      <xdr:nvSpPr>
        <xdr:cNvPr id="61" name="テキスト ボックス 60"/>
        <xdr:cNvSpPr txBox="1"/>
      </xdr:nvSpPr>
      <xdr:spPr>
        <a:xfrm>
          <a:off x="2527300" y="277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116921</xdr:rowOff>
    </xdr:from>
    <xdr:to>
      <xdr:col>29</xdr:col>
      <xdr:colOff>177800</xdr:colOff>
      <xdr:row>19</xdr:row>
      <xdr:rowOff>47072</xdr:rowOff>
    </xdr:to>
    <xdr:sp macro="" textlink="">
      <xdr:nvSpPr>
        <xdr:cNvPr id="67" name="楕円 66"/>
        <xdr:cNvSpPr/>
      </xdr:nvSpPr>
      <xdr:spPr bwMode="auto">
        <a:xfrm>
          <a:off x="5600700" y="32506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88998</xdr:rowOff>
    </xdr:from>
    <xdr:ext cx="762000" cy="259045"/>
    <xdr:sp macro="" textlink="">
      <xdr:nvSpPr>
        <xdr:cNvPr id="68" name="人口1人当たり決算額の推移該当値テキスト130"/>
        <xdr:cNvSpPr txBox="1"/>
      </xdr:nvSpPr>
      <xdr:spPr>
        <a:xfrm>
          <a:off x="5740400" y="322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139873</xdr:rowOff>
    </xdr:from>
    <xdr:to>
      <xdr:col>26</xdr:col>
      <xdr:colOff>101600</xdr:colOff>
      <xdr:row>19</xdr:row>
      <xdr:rowOff>70023</xdr:rowOff>
    </xdr:to>
    <xdr:sp macro="" textlink="">
      <xdr:nvSpPr>
        <xdr:cNvPr id="69" name="楕円 68"/>
        <xdr:cNvSpPr/>
      </xdr:nvSpPr>
      <xdr:spPr bwMode="auto">
        <a:xfrm>
          <a:off x="4953000" y="327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54800</xdr:rowOff>
    </xdr:from>
    <xdr:ext cx="736600" cy="259045"/>
    <xdr:sp macro="" textlink="">
      <xdr:nvSpPr>
        <xdr:cNvPr id="70" name="テキスト ボックス 69"/>
        <xdr:cNvSpPr txBox="1"/>
      </xdr:nvSpPr>
      <xdr:spPr>
        <a:xfrm>
          <a:off x="4622800" y="335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123505</xdr:rowOff>
    </xdr:from>
    <xdr:to>
      <xdr:col>22</xdr:col>
      <xdr:colOff>165100</xdr:colOff>
      <xdr:row>19</xdr:row>
      <xdr:rowOff>53655</xdr:rowOff>
    </xdr:to>
    <xdr:sp macro="" textlink="">
      <xdr:nvSpPr>
        <xdr:cNvPr id="71" name="楕円 70"/>
        <xdr:cNvSpPr/>
      </xdr:nvSpPr>
      <xdr:spPr bwMode="auto">
        <a:xfrm>
          <a:off x="4254500" y="325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38432</xdr:rowOff>
    </xdr:from>
    <xdr:ext cx="762000" cy="259045"/>
    <xdr:sp macro="" textlink="">
      <xdr:nvSpPr>
        <xdr:cNvPr id="72" name="テキスト ボックス 71"/>
        <xdr:cNvSpPr txBox="1"/>
      </xdr:nvSpPr>
      <xdr:spPr>
        <a:xfrm>
          <a:off x="3924300" y="334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63795</xdr:rowOff>
    </xdr:from>
    <xdr:to>
      <xdr:col>19</xdr:col>
      <xdr:colOff>38100</xdr:colOff>
      <xdr:row>19</xdr:row>
      <xdr:rowOff>165395</xdr:rowOff>
    </xdr:to>
    <xdr:sp macro="" textlink="">
      <xdr:nvSpPr>
        <xdr:cNvPr id="73" name="楕円 72"/>
        <xdr:cNvSpPr/>
      </xdr:nvSpPr>
      <xdr:spPr bwMode="auto">
        <a:xfrm>
          <a:off x="3556000" y="33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150172</xdr:rowOff>
    </xdr:from>
    <xdr:ext cx="762000" cy="259045"/>
    <xdr:sp macro="" textlink="">
      <xdr:nvSpPr>
        <xdr:cNvPr id="74" name="テキスト ボックス 73"/>
        <xdr:cNvSpPr txBox="1"/>
      </xdr:nvSpPr>
      <xdr:spPr>
        <a:xfrm>
          <a:off x="3225800" y="345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163099</xdr:rowOff>
    </xdr:from>
    <xdr:to>
      <xdr:col>15</xdr:col>
      <xdr:colOff>101600</xdr:colOff>
      <xdr:row>20</xdr:row>
      <xdr:rowOff>93249</xdr:rowOff>
    </xdr:to>
    <xdr:sp macro="" textlink="">
      <xdr:nvSpPr>
        <xdr:cNvPr id="75" name="楕円 74"/>
        <xdr:cNvSpPr/>
      </xdr:nvSpPr>
      <xdr:spPr bwMode="auto">
        <a:xfrm>
          <a:off x="2857500" y="346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78026</xdr:rowOff>
    </xdr:from>
    <xdr:ext cx="762000" cy="259045"/>
    <xdr:sp macro="" textlink="">
      <xdr:nvSpPr>
        <xdr:cNvPr id="76" name="テキスト ボックス 75"/>
        <xdr:cNvSpPr txBox="1"/>
      </xdr:nvSpPr>
      <xdr:spPr>
        <a:xfrm>
          <a:off x="2527300" y="355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119418</xdr:rowOff>
    </xdr:from>
    <xdr:to>
      <xdr:col>29</xdr:col>
      <xdr:colOff>127000</xdr:colOff>
      <xdr:row>35</xdr:row>
      <xdr:rowOff>185636</xdr:rowOff>
    </xdr:to>
    <xdr:cxnSp macro="">
      <xdr:nvCxnSpPr>
        <xdr:cNvPr id="109" name="直線コネクタ 108"/>
        <xdr:cNvCxnSpPr/>
      </xdr:nvCxnSpPr>
      <xdr:spPr bwMode="auto">
        <a:xfrm>
          <a:off x="5003800" y="6729768"/>
          <a:ext cx="647700" cy="6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119418</xdr:rowOff>
    </xdr:from>
    <xdr:to>
      <xdr:col>26</xdr:col>
      <xdr:colOff>50800</xdr:colOff>
      <xdr:row>35</xdr:row>
      <xdr:rowOff>156528</xdr:rowOff>
    </xdr:to>
    <xdr:cxnSp macro="">
      <xdr:nvCxnSpPr>
        <xdr:cNvPr id="112" name="直線コネクタ 111"/>
        <xdr:cNvCxnSpPr/>
      </xdr:nvCxnSpPr>
      <xdr:spPr bwMode="auto">
        <a:xfrm flipV="1">
          <a:off x="4305300" y="6729768"/>
          <a:ext cx="698500" cy="3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107035</xdr:rowOff>
    </xdr:from>
    <xdr:to>
      <xdr:col>22</xdr:col>
      <xdr:colOff>114300</xdr:colOff>
      <xdr:row>35</xdr:row>
      <xdr:rowOff>156528</xdr:rowOff>
    </xdr:to>
    <xdr:cxnSp macro="">
      <xdr:nvCxnSpPr>
        <xdr:cNvPr id="115" name="直線コネクタ 114"/>
        <xdr:cNvCxnSpPr/>
      </xdr:nvCxnSpPr>
      <xdr:spPr bwMode="auto">
        <a:xfrm>
          <a:off x="3606800" y="6717385"/>
          <a:ext cx="698500" cy="49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45962</xdr:rowOff>
    </xdr:from>
    <xdr:to>
      <xdr:col>18</xdr:col>
      <xdr:colOff>177800</xdr:colOff>
      <xdr:row>35</xdr:row>
      <xdr:rowOff>107035</xdr:rowOff>
    </xdr:to>
    <xdr:cxnSp macro="">
      <xdr:nvCxnSpPr>
        <xdr:cNvPr id="118" name="直線コネクタ 117"/>
        <xdr:cNvCxnSpPr/>
      </xdr:nvCxnSpPr>
      <xdr:spPr bwMode="auto">
        <a:xfrm>
          <a:off x="2908300" y="6656312"/>
          <a:ext cx="698500" cy="6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19" name="フローチャート: 判断 118"/>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0" name="テキスト ボックス 119"/>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1" name="フローチャート: 判断 120"/>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2" name="テキスト ボックス 121"/>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134836</xdr:rowOff>
    </xdr:from>
    <xdr:to>
      <xdr:col>29</xdr:col>
      <xdr:colOff>177800</xdr:colOff>
      <xdr:row>35</xdr:row>
      <xdr:rowOff>236436</xdr:rowOff>
    </xdr:to>
    <xdr:sp macro="" textlink="">
      <xdr:nvSpPr>
        <xdr:cNvPr id="128" name="楕円 127"/>
        <xdr:cNvSpPr/>
      </xdr:nvSpPr>
      <xdr:spPr bwMode="auto">
        <a:xfrm>
          <a:off x="5600700" y="674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106913</xdr:rowOff>
    </xdr:from>
    <xdr:ext cx="762000" cy="259045"/>
    <xdr:sp macro="" textlink="">
      <xdr:nvSpPr>
        <xdr:cNvPr id="129" name="人口1人当たり決算額の推移該当値テキスト445"/>
        <xdr:cNvSpPr txBox="1"/>
      </xdr:nvSpPr>
      <xdr:spPr>
        <a:xfrm>
          <a:off x="5740400" y="671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68618</xdr:rowOff>
    </xdr:from>
    <xdr:to>
      <xdr:col>26</xdr:col>
      <xdr:colOff>101600</xdr:colOff>
      <xdr:row>35</xdr:row>
      <xdr:rowOff>170218</xdr:rowOff>
    </xdr:to>
    <xdr:sp macro="" textlink="">
      <xdr:nvSpPr>
        <xdr:cNvPr id="130" name="楕円 129"/>
        <xdr:cNvSpPr/>
      </xdr:nvSpPr>
      <xdr:spPr bwMode="auto">
        <a:xfrm>
          <a:off x="4953000" y="667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180395</xdr:rowOff>
    </xdr:from>
    <xdr:ext cx="736600" cy="259045"/>
    <xdr:sp macro="" textlink="">
      <xdr:nvSpPr>
        <xdr:cNvPr id="131" name="テキスト ボックス 130"/>
        <xdr:cNvSpPr txBox="1"/>
      </xdr:nvSpPr>
      <xdr:spPr>
        <a:xfrm>
          <a:off x="4622800" y="64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105728</xdr:rowOff>
    </xdr:from>
    <xdr:to>
      <xdr:col>22</xdr:col>
      <xdr:colOff>165100</xdr:colOff>
      <xdr:row>35</xdr:row>
      <xdr:rowOff>207328</xdr:rowOff>
    </xdr:to>
    <xdr:sp macro="" textlink="">
      <xdr:nvSpPr>
        <xdr:cNvPr id="132" name="楕円 131"/>
        <xdr:cNvSpPr/>
      </xdr:nvSpPr>
      <xdr:spPr bwMode="auto">
        <a:xfrm>
          <a:off x="4254500" y="671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192105</xdr:rowOff>
    </xdr:from>
    <xdr:ext cx="762000" cy="259045"/>
    <xdr:sp macro="" textlink="">
      <xdr:nvSpPr>
        <xdr:cNvPr id="133" name="テキスト ボックス 132"/>
        <xdr:cNvSpPr txBox="1"/>
      </xdr:nvSpPr>
      <xdr:spPr>
        <a:xfrm>
          <a:off x="3924300" y="6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56235</xdr:rowOff>
    </xdr:from>
    <xdr:to>
      <xdr:col>19</xdr:col>
      <xdr:colOff>38100</xdr:colOff>
      <xdr:row>35</xdr:row>
      <xdr:rowOff>157835</xdr:rowOff>
    </xdr:to>
    <xdr:sp macro="" textlink="">
      <xdr:nvSpPr>
        <xdr:cNvPr id="134" name="楕円 133"/>
        <xdr:cNvSpPr/>
      </xdr:nvSpPr>
      <xdr:spPr bwMode="auto">
        <a:xfrm>
          <a:off x="3556000" y="666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168013</xdr:rowOff>
    </xdr:from>
    <xdr:ext cx="762000" cy="259045"/>
    <xdr:sp macro="" textlink="">
      <xdr:nvSpPr>
        <xdr:cNvPr id="135" name="テキスト ボックス 134"/>
        <xdr:cNvSpPr txBox="1"/>
      </xdr:nvSpPr>
      <xdr:spPr>
        <a:xfrm>
          <a:off x="3225800" y="643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338062</xdr:rowOff>
    </xdr:from>
    <xdr:to>
      <xdr:col>15</xdr:col>
      <xdr:colOff>101600</xdr:colOff>
      <xdr:row>35</xdr:row>
      <xdr:rowOff>96762</xdr:rowOff>
    </xdr:to>
    <xdr:sp macro="" textlink="">
      <xdr:nvSpPr>
        <xdr:cNvPr id="136" name="楕円 135"/>
        <xdr:cNvSpPr/>
      </xdr:nvSpPr>
      <xdr:spPr bwMode="auto">
        <a:xfrm>
          <a:off x="2857500" y="6605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106938</xdr:rowOff>
    </xdr:from>
    <xdr:ext cx="762000" cy="259045"/>
    <xdr:sp macro="" textlink="">
      <xdr:nvSpPr>
        <xdr:cNvPr id="137" name="テキスト ボックス 136"/>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340,862
334,867
60.24
104,666,702
99,382,655
5,127,121
59,251,684
79,199,379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112801</xdr:rowOff>
    </xdr:from>
    <xdr:to>
      <xdr:col>24</xdr:col>
      <xdr:colOff>63500</xdr:colOff>
      <xdr:row>36</xdr:row>
      <xdr:rowOff>123431</xdr:rowOff>
    </xdr:to>
    <xdr:cxnSp macro="">
      <xdr:nvCxnSpPr>
        <xdr:cNvPr id="61" name="直線コネクタ 60"/>
        <xdr:cNvCxnSpPr/>
      </xdr:nvCxnSpPr>
      <xdr:spPr>
        <a:xfrm>
          <a:off x="3797300" y="6285001"/>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84988</xdr:rowOff>
    </xdr:from>
    <xdr:to>
      <xdr:col>19</xdr:col>
      <xdr:colOff>177800</xdr:colOff>
      <xdr:row>36</xdr:row>
      <xdr:rowOff>112801</xdr:rowOff>
    </xdr:to>
    <xdr:cxnSp macro="">
      <xdr:nvCxnSpPr>
        <xdr:cNvPr id="64" name="直線コネクタ 63"/>
        <xdr:cNvCxnSpPr/>
      </xdr:nvCxnSpPr>
      <xdr:spPr>
        <a:xfrm>
          <a:off x="2908300" y="625718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84988</xdr:rowOff>
    </xdr:from>
    <xdr:to>
      <xdr:col>15</xdr:col>
      <xdr:colOff>50800</xdr:colOff>
      <xdr:row>36</xdr:row>
      <xdr:rowOff>154787</xdr:rowOff>
    </xdr:to>
    <xdr:cxnSp macro="">
      <xdr:nvCxnSpPr>
        <xdr:cNvPr id="67" name="直線コネクタ 66"/>
        <xdr:cNvCxnSpPr/>
      </xdr:nvCxnSpPr>
      <xdr:spPr>
        <a:xfrm flipV="1">
          <a:off x="2019300" y="6257188"/>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154787</xdr:rowOff>
    </xdr:from>
    <xdr:to>
      <xdr:col>10</xdr:col>
      <xdr:colOff>114300</xdr:colOff>
      <xdr:row>37</xdr:row>
      <xdr:rowOff>44526</xdr:rowOff>
    </xdr:to>
    <xdr:cxnSp macro="">
      <xdr:nvCxnSpPr>
        <xdr:cNvPr id="70" name="直線コネクタ 69"/>
        <xdr:cNvCxnSpPr/>
      </xdr:nvCxnSpPr>
      <xdr:spPr>
        <a:xfrm flipV="1">
          <a:off x="1130300" y="6326987"/>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160545</xdr:rowOff>
    </xdr:from>
    <xdr:ext cx="534377" cy="259045"/>
    <xdr:sp macro="" textlink="">
      <xdr:nvSpPr>
        <xdr:cNvPr id="72" name="テキスト ボックス 71"/>
        <xdr:cNvSpPr txBox="1"/>
      </xdr:nvSpPr>
      <xdr:spPr>
        <a:xfrm>
          <a:off x="1752111"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87566</xdr:rowOff>
    </xdr:from>
    <xdr:to>
      <xdr:col>6</xdr:col>
      <xdr:colOff>38100</xdr:colOff>
      <xdr:row>36</xdr:row>
      <xdr:rowOff>17716</xdr:rowOff>
    </xdr:to>
    <xdr:sp macro="" textlink="">
      <xdr:nvSpPr>
        <xdr:cNvPr id="73" name="フローチャート: 判断 72"/>
        <xdr:cNvSpPr/>
      </xdr:nvSpPr>
      <xdr:spPr>
        <a:xfrm>
          <a:off x="1079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34243</xdr:rowOff>
    </xdr:from>
    <xdr:ext cx="534377" cy="259045"/>
    <xdr:sp macro="" textlink="">
      <xdr:nvSpPr>
        <xdr:cNvPr id="74" name="テキスト ボックス 73"/>
        <xdr:cNvSpPr txBox="1"/>
      </xdr:nvSpPr>
      <xdr:spPr>
        <a:xfrm>
          <a:off x="863111" y="58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72631</xdr:rowOff>
    </xdr:from>
    <xdr:to>
      <xdr:col>24</xdr:col>
      <xdr:colOff>114300</xdr:colOff>
      <xdr:row>37</xdr:row>
      <xdr:rowOff>2781</xdr:rowOff>
    </xdr:to>
    <xdr:sp macro="" textlink="">
      <xdr:nvSpPr>
        <xdr:cNvPr id="80" name="楕円 79"/>
        <xdr:cNvSpPr/>
      </xdr:nvSpPr>
      <xdr:spPr>
        <a:xfrm>
          <a:off x="45847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51058</xdr:rowOff>
    </xdr:from>
    <xdr:ext cx="534377" cy="259045"/>
    <xdr:sp macro="" textlink="">
      <xdr:nvSpPr>
        <xdr:cNvPr id="81" name="人件費該当値テキスト"/>
        <xdr:cNvSpPr txBox="1"/>
      </xdr:nvSpPr>
      <xdr:spPr>
        <a:xfrm>
          <a:off x="4686300" y="62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62001</xdr:rowOff>
    </xdr:from>
    <xdr:to>
      <xdr:col>20</xdr:col>
      <xdr:colOff>38100</xdr:colOff>
      <xdr:row>36</xdr:row>
      <xdr:rowOff>163601</xdr:rowOff>
    </xdr:to>
    <xdr:sp macro="" textlink="">
      <xdr:nvSpPr>
        <xdr:cNvPr id="82" name="楕円 81"/>
        <xdr:cNvSpPr/>
      </xdr:nvSpPr>
      <xdr:spPr>
        <a:xfrm>
          <a:off x="3746500" y="6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154728</xdr:rowOff>
    </xdr:from>
    <xdr:ext cx="534377" cy="259045"/>
    <xdr:sp macro="" textlink="">
      <xdr:nvSpPr>
        <xdr:cNvPr id="83" name="テキスト ボックス 82"/>
        <xdr:cNvSpPr txBox="1"/>
      </xdr:nvSpPr>
      <xdr:spPr>
        <a:xfrm>
          <a:off x="3530111" y="63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34188</xdr:rowOff>
    </xdr:from>
    <xdr:to>
      <xdr:col>15</xdr:col>
      <xdr:colOff>101600</xdr:colOff>
      <xdr:row>36</xdr:row>
      <xdr:rowOff>135788</xdr:rowOff>
    </xdr:to>
    <xdr:sp macro="" textlink="">
      <xdr:nvSpPr>
        <xdr:cNvPr id="84" name="楕円 83"/>
        <xdr:cNvSpPr/>
      </xdr:nvSpPr>
      <xdr:spPr>
        <a:xfrm>
          <a:off x="2857500" y="62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126915</xdr:rowOff>
    </xdr:from>
    <xdr:ext cx="534377" cy="259045"/>
    <xdr:sp macro="" textlink="">
      <xdr:nvSpPr>
        <xdr:cNvPr id="85" name="テキスト ボックス 84"/>
        <xdr:cNvSpPr txBox="1"/>
      </xdr:nvSpPr>
      <xdr:spPr>
        <a:xfrm>
          <a:off x="2641111" y="62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103987</xdr:rowOff>
    </xdr:from>
    <xdr:to>
      <xdr:col>10</xdr:col>
      <xdr:colOff>165100</xdr:colOff>
      <xdr:row>37</xdr:row>
      <xdr:rowOff>34137</xdr:rowOff>
    </xdr:to>
    <xdr:sp macro="" textlink="">
      <xdr:nvSpPr>
        <xdr:cNvPr id="86" name="楕円 85"/>
        <xdr:cNvSpPr/>
      </xdr:nvSpPr>
      <xdr:spPr>
        <a:xfrm>
          <a:off x="196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25264</xdr:rowOff>
    </xdr:from>
    <xdr:ext cx="534377" cy="259045"/>
    <xdr:sp macro="" textlink="">
      <xdr:nvSpPr>
        <xdr:cNvPr id="87" name="テキスト ボックス 86"/>
        <xdr:cNvSpPr txBox="1"/>
      </xdr:nvSpPr>
      <xdr:spPr>
        <a:xfrm>
          <a:off x="1752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165176</xdr:rowOff>
    </xdr:from>
    <xdr:to>
      <xdr:col>6</xdr:col>
      <xdr:colOff>38100</xdr:colOff>
      <xdr:row>37</xdr:row>
      <xdr:rowOff>95326</xdr:rowOff>
    </xdr:to>
    <xdr:sp macro="" textlink="">
      <xdr:nvSpPr>
        <xdr:cNvPr id="88" name="楕円 87"/>
        <xdr:cNvSpPr/>
      </xdr:nvSpPr>
      <xdr:spPr>
        <a:xfrm>
          <a:off x="1079500" y="63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86453</xdr:rowOff>
    </xdr:from>
    <xdr:ext cx="534377" cy="259045"/>
    <xdr:sp macro="" textlink="">
      <xdr:nvSpPr>
        <xdr:cNvPr id="89" name="テキスト ボックス 88"/>
        <xdr:cNvSpPr txBox="1"/>
      </xdr:nvSpPr>
      <xdr:spPr>
        <a:xfrm>
          <a:off x="863111" y="64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37516</xdr:rowOff>
    </xdr:from>
    <xdr:to>
      <xdr:col>24</xdr:col>
      <xdr:colOff>63500</xdr:colOff>
      <xdr:row>56</xdr:row>
      <xdr:rowOff>82741</xdr:rowOff>
    </xdr:to>
    <xdr:cxnSp macro="">
      <xdr:nvCxnSpPr>
        <xdr:cNvPr id="119" name="直線コネクタ 118"/>
        <xdr:cNvCxnSpPr/>
      </xdr:nvCxnSpPr>
      <xdr:spPr>
        <a:xfrm flipV="1">
          <a:off x="3797300" y="9638716"/>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46165</xdr:rowOff>
    </xdr:from>
    <xdr:to>
      <xdr:col>19</xdr:col>
      <xdr:colOff>177800</xdr:colOff>
      <xdr:row>56</xdr:row>
      <xdr:rowOff>82741</xdr:rowOff>
    </xdr:to>
    <xdr:cxnSp macro="">
      <xdr:nvCxnSpPr>
        <xdr:cNvPr id="122" name="直線コネクタ 121"/>
        <xdr:cNvCxnSpPr/>
      </xdr:nvCxnSpPr>
      <xdr:spPr>
        <a:xfrm>
          <a:off x="2908300" y="964736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46165</xdr:rowOff>
    </xdr:from>
    <xdr:to>
      <xdr:col>15</xdr:col>
      <xdr:colOff>50800</xdr:colOff>
      <xdr:row>56</xdr:row>
      <xdr:rowOff>116307</xdr:rowOff>
    </xdr:to>
    <xdr:cxnSp macro="">
      <xdr:nvCxnSpPr>
        <xdr:cNvPr id="125" name="直線コネクタ 124"/>
        <xdr:cNvCxnSpPr/>
      </xdr:nvCxnSpPr>
      <xdr:spPr>
        <a:xfrm flipV="1">
          <a:off x="2019300" y="9647365"/>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116307</xdr:rowOff>
    </xdr:from>
    <xdr:to>
      <xdr:col>10</xdr:col>
      <xdr:colOff>114300</xdr:colOff>
      <xdr:row>57</xdr:row>
      <xdr:rowOff>20638</xdr:rowOff>
    </xdr:to>
    <xdr:cxnSp macro="">
      <xdr:nvCxnSpPr>
        <xdr:cNvPr id="128" name="直線コネクタ 127"/>
        <xdr:cNvCxnSpPr/>
      </xdr:nvCxnSpPr>
      <xdr:spPr>
        <a:xfrm flipV="1">
          <a:off x="1130300" y="9717507"/>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9" name="フローチャート: 判断 128"/>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30" name="テキスト ボックス 129"/>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31" name="フローチャート: 判断 130"/>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2" name="テキスト ボックス 131"/>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158166</xdr:rowOff>
    </xdr:from>
    <xdr:to>
      <xdr:col>24</xdr:col>
      <xdr:colOff>114300</xdr:colOff>
      <xdr:row>56</xdr:row>
      <xdr:rowOff>88316</xdr:rowOff>
    </xdr:to>
    <xdr:sp macro="" textlink="">
      <xdr:nvSpPr>
        <xdr:cNvPr id="138" name="楕円 137"/>
        <xdr:cNvSpPr/>
      </xdr:nvSpPr>
      <xdr:spPr>
        <a:xfrm>
          <a:off x="4584700" y="95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136593</xdr:rowOff>
    </xdr:from>
    <xdr:ext cx="534377" cy="259045"/>
    <xdr:sp macro="" textlink="">
      <xdr:nvSpPr>
        <xdr:cNvPr id="139" name="物件費該当値テキスト"/>
        <xdr:cNvSpPr txBox="1"/>
      </xdr:nvSpPr>
      <xdr:spPr>
        <a:xfrm>
          <a:off x="4686300" y="95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31941</xdr:rowOff>
    </xdr:from>
    <xdr:to>
      <xdr:col>20</xdr:col>
      <xdr:colOff>38100</xdr:colOff>
      <xdr:row>56</xdr:row>
      <xdr:rowOff>133541</xdr:rowOff>
    </xdr:to>
    <xdr:sp macro="" textlink="">
      <xdr:nvSpPr>
        <xdr:cNvPr id="140" name="楕円 139"/>
        <xdr:cNvSpPr/>
      </xdr:nvSpPr>
      <xdr:spPr>
        <a:xfrm>
          <a:off x="3746500" y="96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124668</xdr:rowOff>
    </xdr:from>
    <xdr:ext cx="534377" cy="259045"/>
    <xdr:sp macro="" textlink="">
      <xdr:nvSpPr>
        <xdr:cNvPr id="141" name="テキスト ボックス 140"/>
        <xdr:cNvSpPr txBox="1"/>
      </xdr:nvSpPr>
      <xdr:spPr>
        <a:xfrm>
          <a:off x="3530111" y="9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166815</xdr:rowOff>
    </xdr:from>
    <xdr:to>
      <xdr:col>15</xdr:col>
      <xdr:colOff>101600</xdr:colOff>
      <xdr:row>56</xdr:row>
      <xdr:rowOff>96965</xdr:rowOff>
    </xdr:to>
    <xdr:sp macro="" textlink="">
      <xdr:nvSpPr>
        <xdr:cNvPr id="142" name="楕円 141"/>
        <xdr:cNvSpPr/>
      </xdr:nvSpPr>
      <xdr:spPr>
        <a:xfrm>
          <a:off x="2857500" y="95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88092</xdr:rowOff>
    </xdr:from>
    <xdr:ext cx="534377" cy="259045"/>
    <xdr:sp macro="" textlink="">
      <xdr:nvSpPr>
        <xdr:cNvPr id="143" name="テキスト ボックス 142"/>
        <xdr:cNvSpPr txBox="1"/>
      </xdr:nvSpPr>
      <xdr:spPr>
        <a:xfrm>
          <a:off x="2641111" y="96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65507</xdr:rowOff>
    </xdr:from>
    <xdr:to>
      <xdr:col>10</xdr:col>
      <xdr:colOff>165100</xdr:colOff>
      <xdr:row>56</xdr:row>
      <xdr:rowOff>167107</xdr:rowOff>
    </xdr:to>
    <xdr:sp macro="" textlink="">
      <xdr:nvSpPr>
        <xdr:cNvPr id="144" name="楕円 143"/>
        <xdr:cNvSpPr/>
      </xdr:nvSpPr>
      <xdr:spPr>
        <a:xfrm>
          <a:off x="19685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158234</xdr:rowOff>
    </xdr:from>
    <xdr:ext cx="534377" cy="259045"/>
    <xdr:sp macro="" textlink="">
      <xdr:nvSpPr>
        <xdr:cNvPr id="145" name="テキスト ボックス 144"/>
        <xdr:cNvSpPr txBox="1"/>
      </xdr:nvSpPr>
      <xdr:spPr>
        <a:xfrm>
          <a:off x="1752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141288</xdr:rowOff>
    </xdr:from>
    <xdr:to>
      <xdr:col>6</xdr:col>
      <xdr:colOff>38100</xdr:colOff>
      <xdr:row>57</xdr:row>
      <xdr:rowOff>71438</xdr:rowOff>
    </xdr:to>
    <xdr:sp macro="" textlink="">
      <xdr:nvSpPr>
        <xdr:cNvPr id="146" name="楕円 145"/>
        <xdr:cNvSpPr/>
      </xdr:nvSpPr>
      <xdr:spPr>
        <a:xfrm>
          <a:off x="1079500" y="9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62565</xdr:rowOff>
    </xdr:from>
    <xdr:ext cx="534377" cy="259045"/>
    <xdr:sp macro="" textlink="">
      <xdr:nvSpPr>
        <xdr:cNvPr id="147" name="テキスト ボックス 146"/>
        <xdr:cNvSpPr txBox="1"/>
      </xdr:nvSpPr>
      <xdr:spPr>
        <a:xfrm>
          <a:off x="863111" y="98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12142</xdr:rowOff>
    </xdr:from>
    <xdr:to>
      <xdr:col>24</xdr:col>
      <xdr:colOff>63500</xdr:colOff>
      <xdr:row>78</xdr:row>
      <xdr:rowOff>17993</xdr:rowOff>
    </xdr:to>
    <xdr:cxnSp macro="">
      <xdr:nvCxnSpPr>
        <xdr:cNvPr id="174" name="直線コネクタ 173"/>
        <xdr:cNvCxnSpPr/>
      </xdr:nvCxnSpPr>
      <xdr:spPr>
        <a:xfrm>
          <a:off x="3797300" y="13385242"/>
          <a:ext cx="8382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3728</xdr:rowOff>
    </xdr:from>
    <xdr:to>
      <xdr:col>19</xdr:col>
      <xdr:colOff>177800</xdr:colOff>
      <xdr:row>78</xdr:row>
      <xdr:rowOff>12142</xdr:rowOff>
    </xdr:to>
    <xdr:cxnSp macro="">
      <xdr:nvCxnSpPr>
        <xdr:cNvPr id="177" name="直線コネクタ 176"/>
        <xdr:cNvCxnSpPr/>
      </xdr:nvCxnSpPr>
      <xdr:spPr>
        <a:xfrm>
          <a:off x="2908300" y="13376828"/>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3728</xdr:rowOff>
    </xdr:from>
    <xdr:to>
      <xdr:col>15</xdr:col>
      <xdr:colOff>50800</xdr:colOff>
      <xdr:row>78</xdr:row>
      <xdr:rowOff>12506</xdr:rowOff>
    </xdr:to>
    <xdr:cxnSp macro="">
      <xdr:nvCxnSpPr>
        <xdr:cNvPr id="180" name="直線コネクタ 179"/>
        <xdr:cNvCxnSpPr/>
      </xdr:nvCxnSpPr>
      <xdr:spPr>
        <a:xfrm flipV="1">
          <a:off x="2019300" y="1337682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12506</xdr:rowOff>
    </xdr:from>
    <xdr:to>
      <xdr:col>10</xdr:col>
      <xdr:colOff>114300</xdr:colOff>
      <xdr:row>78</xdr:row>
      <xdr:rowOff>23022</xdr:rowOff>
    </xdr:to>
    <xdr:cxnSp macro="">
      <xdr:nvCxnSpPr>
        <xdr:cNvPr id="183" name="直線コネクタ 182"/>
        <xdr:cNvCxnSpPr/>
      </xdr:nvCxnSpPr>
      <xdr:spPr>
        <a:xfrm flipV="1">
          <a:off x="1130300" y="1338560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31201</xdr:rowOff>
    </xdr:from>
    <xdr:to>
      <xdr:col>10</xdr:col>
      <xdr:colOff>165100</xdr:colOff>
      <xdr:row>76</xdr:row>
      <xdr:rowOff>132801</xdr:rowOff>
    </xdr:to>
    <xdr:sp macro="" textlink="">
      <xdr:nvSpPr>
        <xdr:cNvPr id="184" name="フローチャート: 判断 183"/>
        <xdr:cNvSpPr/>
      </xdr:nvSpPr>
      <xdr:spPr>
        <a:xfrm>
          <a:off x="1968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149328</xdr:rowOff>
    </xdr:from>
    <xdr:ext cx="469744" cy="259045"/>
    <xdr:sp macro="" textlink="">
      <xdr:nvSpPr>
        <xdr:cNvPr id="185" name="テキスト ボックス 184"/>
        <xdr:cNvSpPr txBox="1"/>
      </xdr:nvSpPr>
      <xdr:spPr>
        <a:xfrm>
          <a:off x="1784428"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54428</xdr:rowOff>
    </xdr:from>
    <xdr:to>
      <xdr:col>6</xdr:col>
      <xdr:colOff>38100</xdr:colOff>
      <xdr:row>76</xdr:row>
      <xdr:rowOff>156028</xdr:rowOff>
    </xdr:to>
    <xdr:sp macro="" textlink="">
      <xdr:nvSpPr>
        <xdr:cNvPr id="186" name="フローチャート: 判断 185"/>
        <xdr:cNvSpPr/>
      </xdr:nvSpPr>
      <xdr:spPr>
        <a:xfrm>
          <a:off x="1079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1104</xdr:rowOff>
    </xdr:from>
    <xdr:ext cx="469744" cy="259045"/>
    <xdr:sp macro="" textlink="">
      <xdr:nvSpPr>
        <xdr:cNvPr id="187" name="テキスト ボックス 186"/>
        <xdr:cNvSpPr txBox="1"/>
      </xdr:nvSpPr>
      <xdr:spPr>
        <a:xfrm>
          <a:off x="895428"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138643</xdr:rowOff>
    </xdr:from>
    <xdr:to>
      <xdr:col>24</xdr:col>
      <xdr:colOff>114300</xdr:colOff>
      <xdr:row>78</xdr:row>
      <xdr:rowOff>68793</xdr:rowOff>
    </xdr:to>
    <xdr:sp macro="" textlink="">
      <xdr:nvSpPr>
        <xdr:cNvPr id="193" name="楕円 192"/>
        <xdr:cNvSpPr/>
      </xdr:nvSpPr>
      <xdr:spPr>
        <a:xfrm>
          <a:off x="45847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53570</xdr:rowOff>
    </xdr:from>
    <xdr:ext cx="469744" cy="259045"/>
    <xdr:sp macro="" textlink="">
      <xdr:nvSpPr>
        <xdr:cNvPr id="194" name="維持補修費該当値テキスト"/>
        <xdr:cNvSpPr txBox="1"/>
      </xdr:nvSpPr>
      <xdr:spPr>
        <a:xfrm>
          <a:off x="4686300" y="1325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132792</xdr:rowOff>
    </xdr:from>
    <xdr:to>
      <xdr:col>20</xdr:col>
      <xdr:colOff>38100</xdr:colOff>
      <xdr:row>78</xdr:row>
      <xdr:rowOff>62942</xdr:rowOff>
    </xdr:to>
    <xdr:sp macro="" textlink="">
      <xdr:nvSpPr>
        <xdr:cNvPr id="195" name="楕円 194"/>
        <xdr:cNvSpPr/>
      </xdr:nvSpPr>
      <xdr:spPr>
        <a:xfrm>
          <a:off x="3746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54069</xdr:rowOff>
    </xdr:from>
    <xdr:ext cx="469744" cy="259045"/>
    <xdr:sp macro="" textlink="">
      <xdr:nvSpPr>
        <xdr:cNvPr id="196" name="テキスト ボックス 195"/>
        <xdr:cNvSpPr txBox="1"/>
      </xdr:nvSpPr>
      <xdr:spPr>
        <a:xfrm>
          <a:off x="3562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124378</xdr:rowOff>
    </xdr:from>
    <xdr:to>
      <xdr:col>15</xdr:col>
      <xdr:colOff>101600</xdr:colOff>
      <xdr:row>78</xdr:row>
      <xdr:rowOff>54528</xdr:rowOff>
    </xdr:to>
    <xdr:sp macro="" textlink="">
      <xdr:nvSpPr>
        <xdr:cNvPr id="197" name="楕円 196"/>
        <xdr:cNvSpPr/>
      </xdr:nvSpPr>
      <xdr:spPr>
        <a:xfrm>
          <a:off x="2857500" y="133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45655</xdr:rowOff>
    </xdr:from>
    <xdr:ext cx="469744" cy="259045"/>
    <xdr:sp macro="" textlink="">
      <xdr:nvSpPr>
        <xdr:cNvPr id="198" name="テキスト ボックス 197"/>
        <xdr:cNvSpPr txBox="1"/>
      </xdr:nvSpPr>
      <xdr:spPr>
        <a:xfrm>
          <a:off x="2673428" y="134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133156</xdr:rowOff>
    </xdr:from>
    <xdr:to>
      <xdr:col>10</xdr:col>
      <xdr:colOff>165100</xdr:colOff>
      <xdr:row>78</xdr:row>
      <xdr:rowOff>63306</xdr:rowOff>
    </xdr:to>
    <xdr:sp macro="" textlink="">
      <xdr:nvSpPr>
        <xdr:cNvPr id="199" name="楕円 198"/>
        <xdr:cNvSpPr/>
      </xdr:nvSpPr>
      <xdr:spPr>
        <a:xfrm>
          <a:off x="1968500" y="133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54433</xdr:rowOff>
    </xdr:from>
    <xdr:ext cx="469744" cy="259045"/>
    <xdr:sp macro="" textlink="">
      <xdr:nvSpPr>
        <xdr:cNvPr id="200" name="テキスト ボックス 199"/>
        <xdr:cNvSpPr txBox="1"/>
      </xdr:nvSpPr>
      <xdr:spPr>
        <a:xfrm>
          <a:off x="1784428" y="134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143672</xdr:rowOff>
    </xdr:from>
    <xdr:to>
      <xdr:col>6</xdr:col>
      <xdr:colOff>38100</xdr:colOff>
      <xdr:row>78</xdr:row>
      <xdr:rowOff>73822</xdr:rowOff>
    </xdr:to>
    <xdr:sp macro="" textlink="">
      <xdr:nvSpPr>
        <xdr:cNvPr id="201" name="楕円 200"/>
        <xdr:cNvSpPr/>
      </xdr:nvSpPr>
      <xdr:spPr>
        <a:xfrm>
          <a:off x="10795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64949</xdr:rowOff>
    </xdr:from>
    <xdr:ext cx="469744" cy="259045"/>
    <xdr:sp macro="" textlink="">
      <xdr:nvSpPr>
        <xdr:cNvPr id="202" name="テキスト ボックス 201"/>
        <xdr:cNvSpPr txBox="1"/>
      </xdr:nvSpPr>
      <xdr:spPr>
        <a:xfrm>
          <a:off x="895428" y="1343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152591</xdr:rowOff>
    </xdr:from>
    <xdr:to>
      <xdr:col>24</xdr:col>
      <xdr:colOff>63500</xdr:colOff>
      <xdr:row>98</xdr:row>
      <xdr:rowOff>15875</xdr:rowOff>
    </xdr:to>
    <xdr:cxnSp macro="">
      <xdr:nvCxnSpPr>
        <xdr:cNvPr id="232" name="直線コネクタ 231"/>
        <xdr:cNvCxnSpPr/>
      </xdr:nvCxnSpPr>
      <xdr:spPr>
        <a:xfrm flipV="1">
          <a:off x="3797300" y="16783241"/>
          <a:ext cx="8382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15875</xdr:rowOff>
    </xdr:from>
    <xdr:to>
      <xdr:col>19</xdr:col>
      <xdr:colOff>177800</xdr:colOff>
      <xdr:row>98</xdr:row>
      <xdr:rowOff>75794</xdr:rowOff>
    </xdr:to>
    <xdr:cxnSp macro="">
      <xdr:nvCxnSpPr>
        <xdr:cNvPr id="235" name="直線コネクタ 234"/>
        <xdr:cNvCxnSpPr/>
      </xdr:nvCxnSpPr>
      <xdr:spPr>
        <a:xfrm flipV="1">
          <a:off x="2908300" y="16817975"/>
          <a:ext cx="889000" cy="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75794</xdr:rowOff>
    </xdr:from>
    <xdr:to>
      <xdr:col>15</xdr:col>
      <xdr:colOff>50800</xdr:colOff>
      <xdr:row>98</xdr:row>
      <xdr:rowOff>142190</xdr:rowOff>
    </xdr:to>
    <xdr:cxnSp macro="">
      <xdr:nvCxnSpPr>
        <xdr:cNvPr id="238" name="直線コネクタ 237"/>
        <xdr:cNvCxnSpPr/>
      </xdr:nvCxnSpPr>
      <xdr:spPr>
        <a:xfrm flipV="1">
          <a:off x="2019300" y="16877894"/>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142190</xdr:rowOff>
    </xdr:from>
    <xdr:to>
      <xdr:col>10</xdr:col>
      <xdr:colOff>114300</xdr:colOff>
      <xdr:row>99</xdr:row>
      <xdr:rowOff>16929</xdr:rowOff>
    </xdr:to>
    <xdr:cxnSp macro="">
      <xdr:nvCxnSpPr>
        <xdr:cNvPr id="241" name="直線コネクタ 240"/>
        <xdr:cNvCxnSpPr/>
      </xdr:nvCxnSpPr>
      <xdr:spPr>
        <a:xfrm flipV="1">
          <a:off x="1130300" y="16944290"/>
          <a:ext cx="889000" cy="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30150</xdr:rowOff>
    </xdr:from>
    <xdr:to>
      <xdr:col>10</xdr:col>
      <xdr:colOff>165100</xdr:colOff>
      <xdr:row>97</xdr:row>
      <xdr:rowOff>131750</xdr:rowOff>
    </xdr:to>
    <xdr:sp macro="" textlink="">
      <xdr:nvSpPr>
        <xdr:cNvPr id="242" name="フローチャート: 判断 241"/>
        <xdr:cNvSpPr/>
      </xdr:nvSpPr>
      <xdr:spPr>
        <a:xfrm>
          <a:off x="1968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148277</xdr:rowOff>
    </xdr:from>
    <xdr:ext cx="534377" cy="259045"/>
    <xdr:sp macro="" textlink="">
      <xdr:nvSpPr>
        <xdr:cNvPr id="243" name="テキスト ボックス 242"/>
        <xdr:cNvSpPr txBox="1"/>
      </xdr:nvSpPr>
      <xdr:spPr>
        <a:xfrm>
          <a:off x="1752111" y="164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94768</xdr:rowOff>
    </xdr:from>
    <xdr:to>
      <xdr:col>6</xdr:col>
      <xdr:colOff>38100</xdr:colOff>
      <xdr:row>98</xdr:row>
      <xdr:rowOff>24918</xdr:rowOff>
    </xdr:to>
    <xdr:sp macro="" textlink="">
      <xdr:nvSpPr>
        <xdr:cNvPr id="244" name="フローチャート: 判断 243"/>
        <xdr:cNvSpPr/>
      </xdr:nvSpPr>
      <xdr:spPr>
        <a:xfrm>
          <a:off x="1079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41445</xdr:rowOff>
    </xdr:from>
    <xdr:ext cx="534377" cy="259045"/>
    <xdr:sp macro="" textlink="">
      <xdr:nvSpPr>
        <xdr:cNvPr id="245" name="テキスト ボックス 244"/>
        <xdr:cNvSpPr txBox="1"/>
      </xdr:nvSpPr>
      <xdr:spPr>
        <a:xfrm>
          <a:off x="863111" y="165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101791</xdr:rowOff>
    </xdr:from>
    <xdr:to>
      <xdr:col>24</xdr:col>
      <xdr:colOff>114300</xdr:colOff>
      <xdr:row>98</xdr:row>
      <xdr:rowOff>31941</xdr:rowOff>
    </xdr:to>
    <xdr:sp macro="" textlink="">
      <xdr:nvSpPr>
        <xdr:cNvPr id="251" name="楕円 250"/>
        <xdr:cNvSpPr/>
      </xdr:nvSpPr>
      <xdr:spPr>
        <a:xfrm>
          <a:off x="4584700" y="167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16718</xdr:rowOff>
    </xdr:from>
    <xdr:ext cx="534377" cy="259045"/>
    <xdr:sp macro="" textlink="">
      <xdr:nvSpPr>
        <xdr:cNvPr id="252" name="扶助費該当値テキスト"/>
        <xdr:cNvSpPr txBox="1"/>
      </xdr:nvSpPr>
      <xdr:spPr>
        <a:xfrm>
          <a:off x="4686300" y="166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136525</xdr:rowOff>
    </xdr:from>
    <xdr:to>
      <xdr:col>20</xdr:col>
      <xdr:colOff>38100</xdr:colOff>
      <xdr:row>98</xdr:row>
      <xdr:rowOff>66675</xdr:rowOff>
    </xdr:to>
    <xdr:sp macro="" textlink="">
      <xdr:nvSpPr>
        <xdr:cNvPr id="253" name="楕円 252"/>
        <xdr:cNvSpPr/>
      </xdr:nvSpPr>
      <xdr:spPr>
        <a:xfrm>
          <a:off x="3746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57802</xdr:rowOff>
    </xdr:from>
    <xdr:ext cx="534377" cy="259045"/>
    <xdr:sp macro="" textlink="">
      <xdr:nvSpPr>
        <xdr:cNvPr id="254" name="テキスト ボックス 253"/>
        <xdr:cNvSpPr txBox="1"/>
      </xdr:nvSpPr>
      <xdr:spPr>
        <a:xfrm>
          <a:off x="3530111" y="168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24994</xdr:rowOff>
    </xdr:from>
    <xdr:to>
      <xdr:col>15</xdr:col>
      <xdr:colOff>101600</xdr:colOff>
      <xdr:row>98</xdr:row>
      <xdr:rowOff>126594</xdr:rowOff>
    </xdr:to>
    <xdr:sp macro="" textlink="">
      <xdr:nvSpPr>
        <xdr:cNvPr id="255" name="楕円 254"/>
        <xdr:cNvSpPr/>
      </xdr:nvSpPr>
      <xdr:spPr>
        <a:xfrm>
          <a:off x="28575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117721</xdr:rowOff>
    </xdr:from>
    <xdr:ext cx="534377" cy="259045"/>
    <xdr:sp macro="" textlink="">
      <xdr:nvSpPr>
        <xdr:cNvPr id="256" name="テキスト ボックス 255"/>
        <xdr:cNvSpPr txBox="1"/>
      </xdr:nvSpPr>
      <xdr:spPr>
        <a:xfrm>
          <a:off x="2641111" y="169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91390</xdr:rowOff>
    </xdr:from>
    <xdr:to>
      <xdr:col>10</xdr:col>
      <xdr:colOff>165100</xdr:colOff>
      <xdr:row>99</xdr:row>
      <xdr:rowOff>21540</xdr:rowOff>
    </xdr:to>
    <xdr:sp macro="" textlink="">
      <xdr:nvSpPr>
        <xdr:cNvPr id="257" name="楕円 256"/>
        <xdr:cNvSpPr/>
      </xdr:nvSpPr>
      <xdr:spPr>
        <a:xfrm>
          <a:off x="1968500" y="168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12667</xdr:rowOff>
    </xdr:from>
    <xdr:ext cx="534377" cy="259045"/>
    <xdr:sp macro="" textlink="">
      <xdr:nvSpPr>
        <xdr:cNvPr id="258" name="テキスト ボックス 257"/>
        <xdr:cNvSpPr txBox="1"/>
      </xdr:nvSpPr>
      <xdr:spPr>
        <a:xfrm>
          <a:off x="1752111" y="169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137579</xdr:rowOff>
    </xdr:from>
    <xdr:to>
      <xdr:col>6</xdr:col>
      <xdr:colOff>38100</xdr:colOff>
      <xdr:row>99</xdr:row>
      <xdr:rowOff>67729</xdr:rowOff>
    </xdr:to>
    <xdr:sp macro="" textlink="">
      <xdr:nvSpPr>
        <xdr:cNvPr id="259" name="楕円 258"/>
        <xdr:cNvSpPr/>
      </xdr:nvSpPr>
      <xdr:spPr>
        <a:xfrm>
          <a:off x="1079500" y="169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58856</xdr:rowOff>
    </xdr:from>
    <xdr:ext cx="534377" cy="259045"/>
    <xdr:sp macro="" textlink="">
      <xdr:nvSpPr>
        <xdr:cNvPr id="260" name="テキスト ボックス 259"/>
        <xdr:cNvSpPr txBox="1"/>
      </xdr:nvSpPr>
      <xdr:spPr>
        <a:xfrm>
          <a:off x="863111" y="170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85097</xdr:rowOff>
    </xdr:from>
    <xdr:to>
      <xdr:col>55</xdr:col>
      <xdr:colOff>0</xdr:colOff>
      <xdr:row>38</xdr:row>
      <xdr:rowOff>87318</xdr:rowOff>
    </xdr:to>
    <xdr:cxnSp macro="">
      <xdr:nvCxnSpPr>
        <xdr:cNvPr id="292" name="直線コネクタ 291"/>
        <xdr:cNvCxnSpPr/>
      </xdr:nvCxnSpPr>
      <xdr:spPr>
        <a:xfrm flipV="1">
          <a:off x="9639300" y="6600197"/>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xdr:rowOff>
    </xdr:from>
    <xdr:to>
      <xdr:col>50</xdr:col>
      <xdr:colOff>114300</xdr:colOff>
      <xdr:row>38</xdr:row>
      <xdr:rowOff>87318</xdr:rowOff>
    </xdr:to>
    <xdr:cxnSp macro="">
      <xdr:nvCxnSpPr>
        <xdr:cNvPr id="295" name="直線コネクタ 294"/>
        <xdr:cNvCxnSpPr/>
      </xdr:nvCxnSpPr>
      <xdr:spPr>
        <a:xfrm>
          <a:off x="8750300" y="6524269"/>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9169</xdr:rowOff>
    </xdr:from>
    <xdr:to>
      <xdr:col>45</xdr:col>
      <xdr:colOff>177800</xdr:colOff>
      <xdr:row>38</xdr:row>
      <xdr:rowOff>39246</xdr:rowOff>
    </xdr:to>
    <xdr:cxnSp macro="">
      <xdr:nvCxnSpPr>
        <xdr:cNvPr id="298" name="直線コネクタ 297"/>
        <xdr:cNvCxnSpPr/>
      </xdr:nvCxnSpPr>
      <xdr:spPr>
        <a:xfrm flipV="1">
          <a:off x="7861300" y="6524269"/>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39246</xdr:rowOff>
    </xdr:from>
    <xdr:to>
      <xdr:col>41</xdr:col>
      <xdr:colOff>50800</xdr:colOff>
      <xdr:row>38</xdr:row>
      <xdr:rowOff>69291</xdr:rowOff>
    </xdr:to>
    <xdr:cxnSp macro="">
      <xdr:nvCxnSpPr>
        <xdr:cNvPr id="301" name="直線コネクタ 300"/>
        <xdr:cNvCxnSpPr/>
      </xdr:nvCxnSpPr>
      <xdr:spPr>
        <a:xfrm flipV="1">
          <a:off x="6972300" y="6554346"/>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135959</xdr:rowOff>
    </xdr:from>
    <xdr:to>
      <xdr:col>41</xdr:col>
      <xdr:colOff>101600</xdr:colOff>
      <xdr:row>36</xdr:row>
      <xdr:rowOff>66109</xdr:rowOff>
    </xdr:to>
    <xdr:sp macro="" textlink="">
      <xdr:nvSpPr>
        <xdr:cNvPr id="302" name="フローチャート: 判断 301"/>
        <xdr:cNvSpPr/>
      </xdr:nvSpPr>
      <xdr:spPr>
        <a:xfrm>
          <a:off x="7810500" y="613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82636</xdr:rowOff>
    </xdr:from>
    <xdr:ext cx="534377" cy="259045"/>
    <xdr:sp macro="" textlink="">
      <xdr:nvSpPr>
        <xdr:cNvPr id="303" name="テキスト ボックス 302"/>
        <xdr:cNvSpPr txBox="1"/>
      </xdr:nvSpPr>
      <xdr:spPr>
        <a:xfrm>
          <a:off x="7594111" y="59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64179</xdr:rowOff>
    </xdr:from>
    <xdr:to>
      <xdr:col>36</xdr:col>
      <xdr:colOff>165100</xdr:colOff>
      <xdr:row>35</xdr:row>
      <xdr:rowOff>165779</xdr:rowOff>
    </xdr:to>
    <xdr:sp macro="" textlink="">
      <xdr:nvSpPr>
        <xdr:cNvPr id="304" name="フローチャート: 判断 303"/>
        <xdr:cNvSpPr/>
      </xdr:nvSpPr>
      <xdr:spPr>
        <a:xfrm>
          <a:off x="6921500" y="60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10856</xdr:rowOff>
    </xdr:from>
    <xdr:ext cx="534377" cy="259045"/>
    <xdr:sp macro="" textlink="">
      <xdr:nvSpPr>
        <xdr:cNvPr id="305" name="テキスト ボックス 304"/>
        <xdr:cNvSpPr txBox="1"/>
      </xdr:nvSpPr>
      <xdr:spPr>
        <a:xfrm>
          <a:off x="6705111" y="58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34297</xdr:rowOff>
    </xdr:from>
    <xdr:to>
      <xdr:col>55</xdr:col>
      <xdr:colOff>50800</xdr:colOff>
      <xdr:row>38</xdr:row>
      <xdr:rowOff>135897</xdr:rowOff>
    </xdr:to>
    <xdr:sp macro="" textlink="">
      <xdr:nvSpPr>
        <xdr:cNvPr id="311" name="楕円 310"/>
        <xdr:cNvSpPr/>
      </xdr:nvSpPr>
      <xdr:spPr>
        <a:xfrm>
          <a:off x="10426700" y="65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12724</xdr:rowOff>
    </xdr:from>
    <xdr:ext cx="534377" cy="259045"/>
    <xdr:sp macro="" textlink="">
      <xdr:nvSpPr>
        <xdr:cNvPr id="312" name="補助費等該当値テキスト"/>
        <xdr:cNvSpPr txBox="1"/>
      </xdr:nvSpPr>
      <xdr:spPr>
        <a:xfrm>
          <a:off x="10528300" y="65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36518</xdr:rowOff>
    </xdr:from>
    <xdr:to>
      <xdr:col>50</xdr:col>
      <xdr:colOff>165100</xdr:colOff>
      <xdr:row>38</xdr:row>
      <xdr:rowOff>138118</xdr:rowOff>
    </xdr:to>
    <xdr:sp macro="" textlink="">
      <xdr:nvSpPr>
        <xdr:cNvPr id="313" name="楕円 312"/>
        <xdr:cNvSpPr/>
      </xdr:nvSpPr>
      <xdr:spPr>
        <a:xfrm>
          <a:off x="9588500" y="65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129245</xdr:rowOff>
    </xdr:from>
    <xdr:ext cx="534377" cy="259045"/>
    <xdr:sp macro="" textlink="">
      <xdr:nvSpPr>
        <xdr:cNvPr id="314" name="テキスト ボックス 313"/>
        <xdr:cNvSpPr txBox="1"/>
      </xdr:nvSpPr>
      <xdr:spPr>
        <a:xfrm>
          <a:off x="9372111" y="66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129819</xdr:rowOff>
    </xdr:from>
    <xdr:to>
      <xdr:col>46</xdr:col>
      <xdr:colOff>38100</xdr:colOff>
      <xdr:row>38</xdr:row>
      <xdr:rowOff>59969</xdr:rowOff>
    </xdr:to>
    <xdr:sp macro="" textlink="">
      <xdr:nvSpPr>
        <xdr:cNvPr id="315" name="楕円 314"/>
        <xdr:cNvSpPr/>
      </xdr:nvSpPr>
      <xdr:spPr>
        <a:xfrm>
          <a:off x="8699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51096</xdr:rowOff>
    </xdr:from>
    <xdr:ext cx="534377" cy="259045"/>
    <xdr:sp macro="" textlink="">
      <xdr:nvSpPr>
        <xdr:cNvPr id="316" name="テキスト ボックス 315"/>
        <xdr:cNvSpPr txBox="1"/>
      </xdr:nvSpPr>
      <xdr:spPr>
        <a:xfrm>
          <a:off x="8483111" y="65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159896</xdr:rowOff>
    </xdr:from>
    <xdr:to>
      <xdr:col>41</xdr:col>
      <xdr:colOff>101600</xdr:colOff>
      <xdr:row>38</xdr:row>
      <xdr:rowOff>90046</xdr:rowOff>
    </xdr:to>
    <xdr:sp macro="" textlink="">
      <xdr:nvSpPr>
        <xdr:cNvPr id="317" name="楕円 316"/>
        <xdr:cNvSpPr/>
      </xdr:nvSpPr>
      <xdr:spPr>
        <a:xfrm>
          <a:off x="7810500" y="65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81173</xdr:rowOff>
    </xdr:from>
    <xdr:ext cx="534377" cy="259045"/>
    <xdr:sp macro="" textlink="">
      <xdr:nvSpPr>
        <xdr:cNvPr id="318" name="テキスト ボックス 317"/>
        <xdr:cNvSpPr txBox="1"/>
      </xdr:nvSpPr>
      <xdr:spPr>
        <a:xfrm>
          <a:off x="7594111" y="65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18491</xdr:rowOff>
    </xdr:from>
    <xdr:to>
      <xdr:col>36</xdr:col>
      <xdr:colOff>165100</xdr:colOff>
      <xdr:row>38</xdr:row>
      <xdr:rowOff>120091</xdr:rowOff>
    </xdr:to>
    <xdr:sp macro="" textlink="">
      <xdr:nvSpPr>
        <xdr:cNvPr id="319" name="楕円 318"/>
        <xdr:cNvSpPr/>
      </xdr:nvSpPr>
      <xdr:spPr>
        <a:xfrm>
          <a:off x="692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111218</xdr:rowOff>
    </xdr:from>
    <xdr:ext cx="534377" cy="259045"/>
    <xdr:sp macro="" textlink="">
      <xdr:nvSpPr>
        <xdr:cNvPr id="320" name="テキスト ボックス 319"/>
        <xdr:cNvSpPr txBox="1"/>
      </xdr:nvSpPr>
      <xdr:spPr>
        <a:xfrm>
          <a:off x="6705111" y="66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108382</xdr:rowOff>
    </xdr:from>
    <xdr:to>
      <xdr:col>55</xdr:col>
      <xdr:colOff>0</xdr:colOff>
      <xdr:row>58</xdr:row>
      <xdr:rowOff>91884</xdr:rowOff>
    </xdr:to>
    <xdr:cxnSp macro="">
      <xdr:nvCxnSpPr>
        <xdr:cNvPr id="350" name="直線コネクタ 349"/>
        <xdr:cNvCxnSpPr/>
      </xdr:nvCxnSpPr>
      <xdr:spPr>
        <a:xfrm flipV="1">
          <a:off x="9639300" y="9881032"/>
          <a:ext cx="838200" cy="1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137947</xdr:rowOff>
    </xdr:from>
    <xdr:to>
      <xdr:col>50</xdr:col>
      <xdr:colOff>114300</xdr:colOff>
      <xdr:row>58</xdr:row>
      <xdr:rowOff>91884</xdr:rowOff>
    </xdr:to>
    <xdr:cxnSp macro="">
      <xdr:nvCxnSpPr>
        <xdr:cNvPr id="353" name="直線コネクタ 352"/>
        <xdr:cNvCxnSpPr/>
      </xdr:nvCxnSpPr>
      <xdr:spPr>
        <a:xfrm>
          <a:off x="8750300" y="9910597"/>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112744</xdr:rowOff>
    </xdr:from>
    <xdr:to>
      <xdr:col>45</xdr:col>
      <xdr:colOff>177800</xdr:colOff>
      <xdr:row>57</xdr:row>
      <xdr:rowOff>137947</xdr:rowOff>
    </xdr:to>
    <xdr:cxnSp macro="">
      <xdr:nvCxnSpPr>
        <xdr:cNvPr id="356" name="直線コネクタ 355"/>
        <xdr:cNvCxnSpPr/>
      </xdr:nvCxnSpPr>
      <xdr:spPr>
        <a:xfrm>
          <a:off x="7861300" y="9885394"/>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112744</xdr:rowOff>
    </xdr:from>
    <xdr:to>
      <xdr:col>41</xdr:col>
      <xdr:colOff>50800</xdr:colOff>
      <xdr:row>57</xdr:row>
      <xdr:rowOff>157455</xdr:rowOff>
    </xdr:to>
    <xdr:cxnSp macro="">
      <xdr:nvCxnSpPr>
        <xdr:cNvPr id="359" name="直線コネクタ 358"/>
        <xdr:cNvCxnSpPr/>
      </xdr:nvCxnSpPr>
      <xdr:spPr>
        <a:xfrm flipV="1">
          <a:off x="6972300" y="9885394"/>
          <a:ext cx="8890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91529</xdr:rowOff>
    </xdr:from>
    <xdr:to>
      <xdr:col>41</xdr:col>
      <xdr:colOff>101600</xdr:colOff>
      <xdr:row>57</xdr:row>
      <xdr:rowOff>21679</xdr:rowOff>
    </xdr:to>
    <xdr:sp macro="" textlink="">
      <xdr:nvSpPr>
        <xdr:cNvPr id="360" name="フローチャート: 判断 359"/>
        <xdr:cNvSpPr/>
      </xdr:nvSpPr>
      <xdr:spPr>
        <a:xfrm>
          <a:off x="7810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38206</xdr:rowOff>
    </xdr:from>
    <xdr:ext cx="534377" cy="259045"/>
    <xdr:sp macro="" textlink="">
      <xdr:nvSpPr>
        <xdr:cNvPr id="361" name="テキスト ボックス 360"/>
        <xdr:cNvSpPr txBox="1"/>
      </xdr:nvSpPr>
      <xdr:spPr>
        <a:xfrm>
          <a:off x="7594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103474</xdr:rowOff>
    </xdr:from>
    <xdr:to>
      <xdr:col>36</xdr:col>
      <xdr:colOff>165100</xdr:colOff>
      <xdr:row>57</xdr:row>
      <xdr:rowOff>33624</xdr:rowOff>
    </xdr:to>
    <xdr:sp macro="" textlink="">
      <xdr:nvSpPr>
        <xdr:cNvPr id="362" name="フローチャート: 判断 361"/>
        <xdr:cNvSpPr/>
      </xdr:nvSpPr>
      <xdr:spPr>
        <a:xfrm>
          <a:off x="6921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50151</xdr:rowOff>
    </xdr:from>
    <xdr:ext cx="534377" cy="259045"/>
    <xdr:sp macro="" textlink="">
      <xdr:nvSpPr>
        <xdr:cNvPr id="363" name="テキスト ボックス 362"/>
        <xdr:cNvSpPr txBox="1"/>
      </xdr:nvSpPr>
      <xdr:spPr>
        <a:xfrm>
          <a:off x="6705111" y="94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57582</xdr:rowOff>
    </xdr:from>
    <xdr:to>
      <xdr:col>55</xdr:col>
      <xdr:colOff>50800</xdr:colOff>
      <xdr:row>57</xdr:row>
      <xdr:rowOff>159182</xdr:rowOff>
    </xdr:to>
    <xdr:sp macro="" textlink="">
      <xdr:nvSpPr>
        <xdr:cNvPr id="369" name="楕円 368"/>
        <xdr:cNvSpPr/>
      </xdr:nvSpPr>
      <xdr:spPr>
        <a:xfrm>
          <a:off x="104267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36009</xdr:rowOff>
    </xdr:from>
    <xdr:ext cx="534377" cy="259045"/>
    <xdr:sp macro="" textlink="">
      <xdr:nvSpPr>
        <xdr:cNvPr id="370" name="普通建設事業費該当値テキスト"/>
        <xdr:cNvSpPr txBox="1"/>
      </xdr:nvSpPr>
      <xdr:spPr>
        <a:xfrm>
          <a:off x="10528300" y="98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41084</xdr:rowOff>
    </xdr:from>
    <xdr:to>
      <xdr:col>50</xdr:col>
      <xdr:colOff>165100</xdr:colOff>
      <xdr:row>58</xdr:row>
      <xdr:rowOff>142684</xdr:rowOff>
    </xdr:to>
    <xdr:sp macro="" textlink="">
      <xdr:nvSpPr>
        <xdr:cNvPr id="371" name="楕円 370"/>
        <xdr:cNvSpPr/>
      </xdr:nvSpPr>
      <xdr:spPr>
        <a:xfrm>
          <a:off x="9588500" y="99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133811</xdr:rowOff>
    </xdr:from>
    <xdr:ext cx="534377" cy="259045"/>
    <xdr:sp macro="" textlink="">
      <xdr:nvSpPr>
        <xdr:cNvPr id="372" name="テキスト ボックス 371"/>
        <xdr:cNvSpPr txBox="1"/>
      </xdr:nvSpPr>
      <xdr:spPr>
        <a:xfrm>
          <a:off x="9372111" y="100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87147</xdr:rowOff>
    </xdr:from>
    <xdr:to>
      <xdr:col>46</xdr:col>
      <xdr:colOff>38100</xdr:colOff>
      <xdr:row>58</xdr:row>
      <xdr:rowOff>17297</xdr:rowOff>
    </xdr:to>
    <xdr:sp macro="" textlink="">
      <xdr:nvSpPr>
        <xdr:cNvPr id="373" name="楕円 372"/>
        <xdr:cNvSpPr/>
      </xdr:nvSpPr>
      <xdr:spPr>
        <a:xfrm>
          <a:off x="8699500" y="98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8424</xdr:rowOff>
    </xdr:from>
    <xdr:ext cx="534377" cy="259045"/>
    <xdr:sp macro="" textlink="">
      <xdr:nvSpPr>
        <xdr:cNvPr id="374" name="テキスト ボックス 373"/>
        <xdr:cNvSpPr txBox="1"/>
      </xdr:nvSpPr>
      <xdr:spPr>
        <a:xfrm>
          <a:off x="8483111" y="99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61944</xdr:rowOff>
    </xdr:from>
    <xdr:to>
      <xdr:col>41</xdr:col>
      <xdr:colOff>101600</xdr:colOff>
      <xdr:row>57</xdr:row>
      <xdr:rowOff>163544</xdr:rowOff>
    </xdr:to>
    <xdr:sp macro="" textlink="">
      <xdr:nvSpPr>
        <xdr:cNvPr id="375" name="楕円 374"/>
        <xdr:cNvSpPr/>
      </xdr:nvSpPr>
      <xdr:spPr>
        <a:xfrm>
          <a:off x="7810500" y="98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154671</xdr:rowOff>
    </xdr:from>
    <xdr:ext cx="534377" cy="259045"/>
    <xdr:sp macro="" textlink="">
      <xdr:nvSpPr>
        <xdr:cNvPr id="376" name="テキスト ボックス 375"/>
        <xdr:cNvSpPr txBox="1"/>
      </xdr:nvSpPr>
      <xdr:spPr>
        <a:xfrm>
          <a:off x="7594111" y="99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106655</xdr:rowOff>
    </xdr:from>
    <xdr:to>
      <xdr:col>36</xdr:col>
      <xdr:colOff>165100</xdr:colOff>
      <xdr:row>58</xdr:row>
      <xdr:rowOff>36805</xdr:rowOff>
    </xdr:to>
    <xdr:sp macro="" textlink="">
      <xdr:nvSpPr>
        <xdr:cNvPr id="377" name="楕円 376"/>
        <xdr:cNvSpPr/>
      </xdr:nvSpPr>
      <xdr:spPr>
        <a:xfrm>
          <a:off x="6921500" y="98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27932</xdr:rowOff>
    </xdr:from>
    <xdr:ext cx="534377" cy="259045"/>
    <xdr:sp macro="" textlink="">
      <xdr:nvSpPr>
        <xdr:cNvPr id="378" name="テキスト ボックス 377"/>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60947</xdr:rowOff>
    </xdr:from>
    <xdr:to>
      <xdr:col>55</xdr:col>
      <xdr:colOff>0</xdr:colOff>
      <xdr:row>78</xdr:row>
      <xdr:rowOff>40487</xdr:rowOff>
    </xdr:to>
    <xdr:cxnSp macro="">
      <xdr:nvCxnSpPr>
        <xdr:cNvPr id="407" name="直線コネクタ 406"/>
        <xdr:cNvCxnSpPr/>
      </xdr:nvCxnSpPr>
      <xdr:spPr>
        <a:xfrm flipV="1">
          <a:off x="9639300" y="13091147"/>
          <a:ext cx="838200" cy="3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170790</xdr:rowOff>
    </xdr:from>
    <xdr:to>
      <xdr:col>50</xdr:col>
      <xdr:colOff>114300</xdr:colOff>
      <xdr:row>78</xdr:row>
      <xdr:rowOff>40487</xdr:rowOff>
    </xdr:to>
    <xdr:cxnSp macro="">
      <xdr:nvCxnSpPr>
        <xdr:cNvPr id="410" name="直線コネクタ 409"/>
        <xdr:cNvCxnSpPr/>
      </xdr:nvCxnSpPr>
      <xdr:spPr>
        <a:xfrm>
          <a:off x="8750300" y="13372440"/>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144844</xdr:rowOff>
    </xdr:from>
    <xdr:to>
      <xdr:col>45</xdr:col>
      <xdr:colOff>177800</xdr:colOff>
      <xdr:row>77</xdr:row>
      <xdr:rowOff>170790</xdr:rowOff>
    </xdr:to>
    <xdr:cxnSp macro="">
      <xdr:nvCxnSpPr>
        <xdr:cNvPr id="413" name="直線コネクタ 412"/>
        <xdr:cNvCxnSpPr/>
      </xdr:nvCxnSpPr>
      <xdr:spPr>
        <a:xfrm>
          <a:off x="7861300" y="13175044"/>
          <a:ext cx="889000" cy="1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147498</xdr:rowOff>
    </xdr:from>
    <xdr:to>
      <xdr:col>41</xdr:col>
      <xdr:colOff>101600</xdr:colOff>
      <xdr:row>76</xdr:row>
      <xdr:rowOff>77648</xdr:rowOff>
    </xdr:to>
    <xdr:sp macro="" textlink="">
      <xdr:nvSpPr>
        <xdr:cNvPr id="416" name="フローチャート: 判断 415"/>
        <xdr:cNvSpPr/>
      </xdr:nvSpPr>
      <xdr:spPr>
        <a:xfrm>
          <a:off x="7810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94175</xdr:rowOff>
    </xdr:from>
    <xdr:ext cx="534377" cy="259045"/>
    <xdr:sp macro="" textlink="">
      <xdr:nvSpPr>
        <xdr:cNvPr id="417" name="テキスト ボックス 416"/>
        <xdr:cNvSpPr txBox="1"/>
      </xdr:nvSpPr>
      <xdr:spPr>
        <a:xfrm>
          <a:off x="7594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10147</xdr:rowOff>
    </xdr:from>
    <xdr:to>
      <xdr:col>55</xdr:col>
      <xdr:colOff>50800</xdr:colOff>
      <xdr:row>76</xdr:row>
      <xdr:rowOff>111747</xdr:rowOff>
    </xdr:to>
    <xdr:sp macro="" textlink="">
      <xdr:nvSpPr>
        <xdr:cNvPr id="423" name="楕円 422"/>
        <xdr:cNvSpPr/>
      </xdr:nvSpPr>
      <xdr:spPr>
        <a:xfrm>
          <a:off x="104267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33024</xdr:rowOff>
    </xdr:from>
    <xdr:ext cx="534377" cy="259045"/>
    <xdr:sp macro="" textlink="">
      <xdr:nvSpPr>
        <xdr:cNvPr id="424" name="普通建設事業費 （ うち新規整備　）該当値テキスト"/>
        <xdr:cNvSpPr txBox="1"/>
      </xdr:nvSpPr>
      <xdr:spPr>
        <a:xfrm>
          <a:off x="10528300" y="128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161137</xdr:rowOff>
    </xdr:from>
    <xdr:to>
      <xdr:col>50</xdr:col>
      <xdr:colOff>165100</xdr:colOff>
      <xdr:row>78</xdr:row>
      <xdr:rowOff>91287</xdr:rowOff>
    </xdr:to>
    <xdr:sp macro="" textlink="">
      <xdr:nvSpPr>
        <xdr:cNvPr id="425" name="楕円 424"/>
        <xdr:cNvSpPr/>
      </xdr:nvSpPr>
      <xdr:spPr>
        <a:xfrm>
          <a:off x="9588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82414</xdr:rowOff>
    </xdr:from>
    <xdr:ext cx="469744" cy="259045"/>
    <xdr:sp macro="" textlink="">
      <xdr:nvSpPr>
        <xdr:cNvPr id="426" name="テキスト ボックス 425"/>
        <xdr:cNvSpPr txBox="1"/>
      </xdr:nvSpPr>
      <xdr:spPr>
        <a:xfrm>
          <a:off x="9404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119990</xdr:rowOff>
    </xdr:from>
    <xdr:to>
      <xdr:col>46</xdr:col>
      <xdr:colOff>38100</xdr:colOff>
      <xdr:row>78</xdr:row>
      <xdr:rowOff>50140</xdr:rowOff>
    </xdr:to>
    <xdr:sp macro="" textlink="">
      <xdr:nvSpPr>
        <xdr:cNvPr id="427" name="楕円 426"/>
        <xdr:cNvSpPr/>
      </xdr:nvSpPr>
      <xdr:spPr>
        <a:xfrm>
          <a:off x="8699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41267</xdr:rowOff>
    </xdr:from>
    <xdr:ext cx="469744" cy="259045"/>
    <xdr:sp macro="" textlink="">
      <xdr:nvSpPr>
        <xdr:cNvPr id="428" name="テキスト ボックス 427"/>
        <xdr:cNvSpPr txBox="1"/>
      </xdr:nvSpPr>
      <xdr:spPr>
        <a:xfrm>
          <a:off x="8515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94044</xdr:rowOff>
    </xdr:from>
    <xdr:to>
      <xdr:col>41</xdr:col>
      <xdr:colOff>101600</xdr:colOff>
      <xdr:row>77</xdr:row>
      <xdr:rowOff>24194</xdr:rowOff>
    </xdr:to>
    <xdr:sp macro="" textlink="">
      <xdr:nvSpPr>
        <xdr:cNvPr id="429" name="楕円 428"/>
        <xdr:cNvSpPr/>
      </xdr:nvSpPr>
      <xdr:spPr>
        <a:xfrm>
          <a:off x="7810500" y="131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15321</xdr:rowOff>
    </xdr:from>
    <xdr:ext cx="534377" cy="259045"/>
    <xdr:sp macro="" textlink="">
      <xdr:nvSpPr>
        <xdr:cNvPr id="430" name="テキスト ボックス 429"/>
        <xdr:cNvSpPr txBox="1"/>
      </xdr:nvSpPr>
      <xdr:spPr>
        <a:xfrm>
          <a:off x="7594111" y="132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72583</xdr:rowOff>
    </xdr:from>
    <xdr:to>
      <xdr:col>55</xdr:col>
      <xdr:colOff>0</xdr:colOff>
      <xdr:row>97</xdr:row>
      <xdr:rowOff>104747</xdr:rowOff>
    </xdr:to>
    <xdr:cxnSp macro="">
      <xdr:nvCxnSpPr>
        <xdr:cNvPr id="457" name="直線コネクタ 456"/>
        <xdr:cNvCxnSpPr/>
      </xdr:nvCxnSpPr>
      <xdr:spPr>
        <a:xfrm flipV="1">
          <a:off x="9639300" y="16703233"/>
          <a:ext cx="8382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104747</xdr:rowOff>
    </xdr:from>
    <xdr:to>
      <xdr:col>50</xdr:col>
      <xdr:colOff>114300</xdr:colOff>
      <xdr:row>97</xdr:row>
      <xdr:rowOff>126030</xdr:rowOff>
    </xdr:to>
    <xdr:cxnSp macro="">
      <xdr:nvCxnSpPr>
        <xdr:cNvPr id="460" name="直線コネクタ 459"/>
        <xdr:cNvCxnSpPr/>
      </xdr:nvCxnSpPr>
      <xdr:spPr>
        <a:xfrm flipV="1">
          <a:off x="8750300" y="16735397"/>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126030</xdr:rowOff>
    </xdr:from>
    <xdr:to>
      <xdr:col>45</xdr:col>
      <xdr:colOff>177800</xdr:colOff>
      <xdr:row>97</xdr:row>
      <xdr:rowOff>138123</xdr:rowOff>
    </xdr:to>
    <xdr:cxnSp macro="">
      <xdr:nvCxnSpPr>
        <xdr:cNvPr id="463" name="直線コネクタ 462"/>
        <xdr:cNvCxnSpPr/>
      </xdr:nvCxnSpPr>
      <xdr:spPr>
        <a:xfrm flipV="1">
          <a:off x="7861300" y="16756680"/>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66" name="フローチャート: 判断 465"/>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67" name="テキスト ボックス 466"/>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21783</xdr:rowOff>
    </xdr:from>
    <xdr:to>
      <xdr:col>55</xdr:col>
      <xdr:colOff>50800</xdr:colOff>
      <xdr:row>97</xdr:row>
      <xdr:rowOff>123383</xdr:rowOff>
    </xdr:to>
    <xdr:sp macro="" textlink="">
      <xdr:nvSpPr>
        <xdr:cNvPr id="473" name="楕円 472"/>
        <xdr:cNvSpPr/>
      </xdr:nvSpPr>
      <xdr:spPr>
        <a:xfrm>
          <a:off x="10426700" y="166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108160</xdr:rowOff>
    </xdr:from>
    <xdr:ext cx="534377" cy="259045"/>
    <xdr:sp macro="" textlink="">
      <xdr:nvSpPr>
        <xdr:cNvPr id="474" name="普通建設事業費 （ うち更新整備　）該当値テキスト"/>
        <xdr:cNvSpPr txBox="1"/>
      </xdr:nvSpPr>
      <xdr:spPr>
        <a:xfrm>
          <a:off x="10528300" y="165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53947</xdr:rowOff>
    </xdr:from>
    <xdr:to>
      <xdr:col>50</xdr:col>
      <xdr:colOff>165100</xdr:colOff>
      <xdr:row>97</xdr:row>
      <xdr:rowOff>155547</xdr:rowOff>
    </xdr:to>
    <xdr:sp macro="" textlink="">
      <xdr:nvSpPr>
        <xdr:cNvPr id="475" name="楕円 474"/>
        <xdr:cNvSpPr/>
      </xdr:nvSpPr>
      <xdr:spPr>
        <a:xfrm>
          <a:off x="9588500" y="166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146674</xdr:rowOff>
    </xdr:from>
    <xdr:ext cx="469744" cy="259045"/>
    <xdr:sp macro="" textlink="">
      <xdr:nvSpPr>
        <xdr:cNvPr id="476" name="テキスト ボックス 475"/>
        <xdr:cNvSpPr txBox="1"/>
      </xdr:nvSpPr>
      <xdr:spPr>
        <a:xfrm>
          <a:off x="9404428" y="1677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75230</xdr:rowOff>
    </xdr:from>
    <xdr:to>
      <xdr:col>46</xdr:col>
      <xdr:colOff>38100</xdr:colOff>
      <xdr:row>98</xdr:row>
      <xdr:rowOff>5380</xdr:rowOff>
    </xdr:to>
    <xdr:sp macro="" textlink="">
      <xdr:nvSpPr>
        <xdr:cNvPr id="477" name="楕円 476"/>
        <xdr:cNvSpPr/>
      </xdr:nvSpPr>
      <xdr:spPr>
        <a:xfrm>
          <a:off x="8699500" y="167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167957</xdr:rowOff>
    </xdr:from>
    <xdr:ext cx="469744" cy="259045"/>
    <xdr:sp macro="" textlink="">
      <xdr:nvSpPr>
        <xdr:cNvPr id="478" name="テキスト ボックス 477"/>
        <xdr:cNvSpPr txBox="1"/>
      </xdr:nvSpPr>
      <xdr:spPr>
        <a:xfrm>
          <a:off x="8515428" y="167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87323</xdr:rowOff>
    </xdr:from>
    <xdr:to>
      <xdr:col>41</xdr:col>
      <xdr:colOff>101600</xdr:colOff>
      <xdr:row>98</xdr:row>
      <xdr:rowOff>17473</xdr:rowOff>
    </xdr:to>
    <xdr:sp macro="" textlink="">
      <xdr:nvSpPr>
        <xdr:cNvPr id="479" name="楕円 478"/>
        <xdr:cNvSpPr/>
      </xdr:nvSpPr>
      <xdr:spPr>
        <a:xfrm>
          <a:off x="7810500" y="167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8600</xdr:rowOff>
    </xdr:from>
    <xdr:ext cx="469744" cy="259045"/>
    <xdr:sp macro="" textlink="">
      <xdr:nvSpPr>
        <xdr:cNvPr id="480" name="テキスト ボックス 479"/>
        <xdr:cNvSpPr txBox="1"/>
      </xdr:nvSpPr>
      <xdr:spPr>
        <a:xfrm>
          <a:off x="7626428" y="168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96854</xdr:rowOff>
    </xdr:from>
    <xdr:to>
      <xdr:col>81</xdr:col>
      <xdr:colOff>50800</xdr:colOff>
      <xdr:row>39</xdr:row>
      <xdr:rowOff>98878</xdr:rowOff>
    </xdr:to>
    <xdr:cxnSp macro="">
      <xdr:nvCxnSpPr>
        <xdr:cNvPr id="514" name="直線コネクタ 513"/>
        <xdr:cNvCxnSpPr/>
      </xdr:nvCxnSpPr>
      <xdr:spPr>
        <a:xfrm>
          <a:off x="14592300" y="6783404"/>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96854</xdr:rowOff>
    </xdr:from>
    <xdr:to>
      <xdr:col>76</xdr:col>
      <xdr:colOff>114300</xdr:colOff>
      <xdr:row>39</xdr:row>
      <xdr:rowOff>98878</xdr:rowOff>
    </xdr:to>
    <xdr:cxnSp macro="">
      <xdr:nvCxnSpPr>
        <xdr:cNvPr id="517" name="直線コネクタ 516"/>
        <xdr:cNvCxnSpPr/>
      </xdr:nvCxnSpPr>
      <xdr:spPr>
        <a:xfrm flipV="1">
          <a:off x="13703300" y="6783404"/>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28601</xdr:rowOff>
    </xdr:from>
    <xdr:to>
      <xdr:col>71</xdr:col>
      <xdr:colOff>177800</xdr:colOff>
      <xdr:row>39</xdr:row>
      <xdr:rowOff>98878</xdr:rowOff>
    </xdr:to>
    <xdr:cxnSp macro="">
      <xdr:nvCxnSpPr>
        <xdr:cNvPr id="520" name="直線コネクタ 519"/>
        <xdr:cNvCxnSpPr/>
      </xdr:nvCxnSpPr>
      <xdr:spPr>
        <a:xfrm>
          <a:off x="12814300" y="6715151"/>
          <a:ext cx="889000" cy="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37498</xdr:rowOff>
    </xdr:from>
    <xdr:to>
      <xdr:col>72</xdr:col>
      <xdr:colOff>38100</xdr:colOff>
      <xdr:row>39</xdr:row>
      <xdr:rowOff>139098</xdr:rowOff>
    </xdr:to>
    <xdr:sp macro="" textlink="">
      <xdr:nvSpPr>
        <xdr:cNvPr id="521" name="フローチャート: 判断 520"/>
        <xdr:cNvSpPr/>
      </xdr:nvSpPr>
      <xdr:spPr>
        <a:xfrm>
          <a:off x="13652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155625</xdr:rowOff>
    </xdr:from>
    <xdr:ext cx="378565" cy="259045"/>
    <xdr:sp macro="" textlink="">
      <xdr:nvSpPr>
        <xdr:cNvPr id="522" name="テキスト ボックス 521"/>
        <xdr:cNvSpPr txBox="1"/>
      </xdr:nvSpPr>
      <xdr:spPr>
        <a:xfrm>
          <a:off x="13514017" y="649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33906</xdr:rowOff>
    </xdr:from>
    <xdr:to>
      <xdr:col>67</xdr:col>
      <xdr:colOff>101600</xdr:colOff>
      <xdr:row>39</xdr:row>
      <xdr:rowOff>135506</xdr:rowOff>
    </xdr:to>
    <xdr:sp macro="" textlink="">
      <xdr:nvSpPr>
        <xdr:cNvPr id="523" name="フローチャート: 判断 522"/>
        <xdr:cNvSpPr/>
      </xdr:nvSpPr>
      <xdr:spPr>
        <a:xfrm>
          <a:off x="12763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126633</xdr:rowOff>
    </xdr:from>
    <xdr:ext cx="378565" cy="259045"/>
    <xdr:sp macro="" textlink="">
      <xdr:nvSpPr>
        <xdr:cNvPr id="524" name="テキスト ボックス 523"/>
        <xdr:cNvSpPr txBox="1"/>
      </xdr:nvSpPr>
      <xdr:spPr>
        <a:xfrm>
          <a:off x="12625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46054</xdr:rowOff>
    </xdr:from>
    <xdr:to>
      <xdr:col>76</xdr:col>
      <xdr:colOff>165100</xdr:colOff>
      <xdr:row>39</xdr:row>
      <xdr:rowOff>147654</xdr:rowOff>
    </xdr:to>
    <xdr:sp macro="" textlink="">
      <xdr:nvSpPr>
        <xdr:cNvPr id="534" name="楕円 533"/>
        <xdr:cNvSpPr/>
      </xdr:nvSpPr>
      <xdr:spPr>
        <a:xfrm>
          <a:off x="14541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138781</xdr:rowOff>
    </xdr:from>
    <xdr:ext cx="313932" cy="259045"/>
    <xdr:sp macro="" textlink="">
      <xdr:nvSpPr>
        <xdr:cNvPr id="535" name="テキスト ボックス 534"/>
        <xdr:cNvSpPr txBox="1"/>
      </xdr:nvSpPr>
      <xdr:spPr>
        <a:xfrm>
          <a:off x="14435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149251</xdr:rowOff>
    </xdr:from>
    <xdr:to>
      <xdr:col>67</xdr:col>
      <xdr:colOff>101600</xdr:colOff>
      <xdr:row>39</xdr:row>
      <xdr:rowOff>79401</xdr:rowOff>
    </xdr:to>
    <xdr:sp macro="" textlink="">
      <xdr:nvSpPr>
        <xdr:cNvPr id="538" name="楕円 537"/>
        <xdr:cNvSpPr/>
      </xdr:nvSpPr>
      <xdr:spPr>
        <a:xfrm>
          <a:off x="12763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95928</xdr:rowOff>
    </xdr:from>
    <xdr:ext cx="469744" cy="259045"/>
    <xdr:sp macro="" textlink="">
      <xdr:nvSpPr>
        <xdr:cNvPr id="539" name="テキスト ボックス 538"/>
        <xdr:cNvSpPr txBox="1"/>
      </xdr:nvSpPr>
      <xdr:spPr>
        <a:xfrm>
          <a:off x="12579428" y="643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17204</xdr:rowOff>
    </xdr:from>
    <xdr:to>
      <xdr:col>85</xdr:col>
      <xdr:colOff>127000</xdr:colOff>
      <xdr:row>77</xdr:row>
      <xdr:rowOff>29025</xdr:rowOff>
    </xdr:to>
    <xdr:cxnSp macro="">
      <xdr:nvCxnSpPr>
        <xdr:cNvPr id="620" name="直線コネクタ 619"/>
        <xdr:cNvCxnSpPr/>
      </xdr:nvCxnSpPr>
      <xdr:spPr>
        <a:xfrm flipV="1">
          <a:off x="15481300" y="13218854"/>
          <a:ext cx="8382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170169</xdr:rowOff>
    </xdr:from>
    <xdr:to>
      <xdr:col>81</xdr:col>
      <xdr:colOff>50800</xdr:colOff>
      <xdr:row>77</xdr:row>
      <xdr:rowOff>29025</xdr:rowOff>
    </xdr:to>
    <xdr:cxnSp macro="">
      <xdr:nvCxnSpPr>
        <xdr:cNvPr id="623" name="直線コネクタ 622"/>
        <xdr:cNvCxnSpPr/>
      </xdr:nvCxnSpPr>
      <xdr:spPr>
        <a:xfrm>
          <a:off x="14592300" y="13200369"/>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128662</xdr:rowOff>
    </xdr:from>
    <xdr:to>
      <xdr:col>76</xdr:col>
      <xdr:colOff>114300</xdr:colOff>
      <xdr:row>76</xdr:row>
      <xdr:rowOff>170169</xdr:rowOff>
    </xdr:to>
    <xdr:cxnSp macro="">
      <xdr:nvCxnSpPr>
        <xdr:cNvPr id="626" name="直線コネクタ 625"/>
        <xdr:cNvCxnSpPr/>
      </xdr:nvCxnSpPr>
      <xdr:spPr>
        <a:xfrm>
          <a:off x="13703300" y="1315886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52277</xdr:rowOff>
    </xdr:from>
    <xdr:to>
      <xdr:col>71</xdr:col>
      <xdr:colOff>177800</xdr:colOff>
      <xdr:row>76</xdr:row>
      <xdr:rowOff>128662</xdr:rowOff>
    </xdr:to>
    <xdr:cxnSp macro="">
      <xdr:nvCxnSpPr>
        <xdr:cNvPr id="629" name="直線コネクタ 628"/>
        <xdr:cNvCxnSpPr/>
      </xdr:nvCxnSpPr>
      <xdr:spPr>
        <a:xfrm>
          <a:off x="12814300" y="13082477"/>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77927</xdr:rowOff>
    </xdr:from>
    <xdr:to>
      <xdr:col>72</xdr:col>
      <xdr:colOff>38100</xdr:colOff>
      <xdr:row>75</xdr:row>
      <xdr:rowOff>8077</xdr:rowOff>
    </xdr:to>
    <xdr:sp macro="" textlink="">
      <xdr:nvSpPr>
        <xdr:cNvPr id="630" name="フローチャート: 判断 629"/>
        <xdr:cNvSpPr/>
      </xdr:nvSpPr>
      <xdr:spPr>
        <a:xfrm>
          <a:off x="13652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24604</xdr:rowOff>
    </xdr:from>
    <xdr:ext cx="534377" cy="259045"/>
    <xdr:sp macro="" textlink="">
      <xdr:nvSpPr>
        <xdr:cNvPr id="631" name="テキスト ボックス 630"/>
        <xdr:cNvSpPr txBox="1"/>
      </xdr:nvSpPr>
      <xdr:spPr>
        <a:xfrm>
          <a:off x="13436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79690</xdr:rowOff>
    </xdr:from>
    <xdr:to>
      <xdr:col>67</xdr:col>
      <xdr:colOff>101600</xdr:colOff>
      <xdr:row>75</xdr:row>
      <xdr:rowOff>9840</xdr:rowOff>
    </xdr:to>
    <xdr:sp macro="" textlink="">
      <xdr:nvSpPr>
        <xdr:cNvPr id="632" name="フローチャート: 判断 631"/>
        <xdr:cNvSpPr/>
      </xdr:nvSpPr>
      <xdr:spPr>
        <a:xfrm>
          <a:off x="12763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26367</xdr:rowOff>
    </xdr:from>
    <xdr:ext cx="534377" cy="259045"/>
    <xdr:sp macro="" textlink="">
      <xdr:nvSpPr>
        <xdr:cNvPr id="633" name="テキスト ボックス 632"/>
        <xdr:cNvSpPr txBox="1"/>
      </xdr:nvSpPr>
      <xdr:spPr>
        <a:xfrm>
          <a:off x="12547111" y="125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137854</xdr:rowOff>
    </xdr:from>
    <xdr:to>
      <xdr:col>85</xdr:col>
      <xdr:colOff>177800</xdr:colOff>
      <xdr:row>77</xdr:row>
      <xdr:rowOff>68004</xdr:rowOff>
    </xdr:to>
    <xdr:sp macro="" textlink="">
      <xdr:nvSpPr>
        <xdr:cNvPr id="639" name="楕円 638"/>
        <xdr:cNvSpPr/>
      </xdr:nvSpPr>
      <xdr:spPr>
        <a:xfrm>
          <a:off x="16268700" y="131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116281</xdr:rowOff>
    </xdr:from>
    <xdr:ext cx="534377" cy="259045"/>
    <xdr:sp macro="" textlink="">
      <xdr:nvSpPr>
        <xdr:cNvPr id="640" name="公債費該当値テキスト"/>
        <xdr:cNvSpPr txBox="1"/>
      </xdr:nvSpPr>
      <xdr:spPr>
        <a:xfrm>
          <a:off x="16370300" y="131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149675</xdr:rowOff>
    </xdr:from>
    <xdr:to>
      <xdr:col>81</xdr:col>
      <xdr:colOff>101600</xdr:colOff>
      <xdr:row>77</xdr:row>
      <xdr:rowOff>79825</xdr:rowOff>
    </xdr:to>
    <xdr:sp macro="" textlink="">
      <xdr:nvSpPr>
        <xdr:cNvPr id="641" name="楕円 640"/>
        <xdr:cNvSpPr/>
      </xdr:nvSpPr>
      <xdr:spPr>
        <a:xfrm>
          <a:off x="15430500" y="131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70952</xdr:rowOff>
    </xdr:from>
    <xdr:ext cx="534377" cy="259045"/>
    <xdr:sp macro="" textlink="">
      <xdr:nvSpPr>
        <xdr:cNvPr id="642" name="テキスト ボックス 641"/>
        <xdr:cNvSpPr txBox="1"/>
      </xdr:nvSpPr>
      <xdr:spPr>
        <a:xfrm>
          <a:off x="15214111" y="132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119369</xdr:rowOff>
    </xdr:from>
    <xdr:to>
      <xdr:col>76</xdr:col>
      <xdr:colOff>165100</xdr:colOff>
      <xdr:row>77</xdr:row>
      <xdr:rowOff>49519</xdr:rowOff>
    </xdr:to>
    <xdr:sp macro="" textlink="">
      <xdr:nvSpPr>
        <xdr:cNvPr id="643" name="楕円 642"/>
        <xdr:cNvSpPr/>
      </xdr:nvSpPr>
      <xdr:spPr>
        <a:xfrm>
          <a:off x="145415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40646</xdr:rowOff>
    </xdr:from>
    <xdr:ext cx="534377" cy="259045"/>
    <xdr:sp macro="" textlink="">
      <xdr:nvSpPr>
        <xdr:cNvPr id="644" name="テキスト ボックス 643"/>
        <xdr:cNvSpPr txBox="1"/>
      </xdr:nvSpPr>
      <xdr:spPr>
        <a:xfrm>
          <a:off x="14325111" y="132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77862</xdr:rowOff>
    </xdr:from>
    <xdr:to>
      <xdr:col>72</xdr:col>
      <xdr:colOff>38100</xdr:colOff>
      <xdr:row>77</xdr:row>
      <xdr:rowOff>8012</xdr:rowOff>
    </xdr:to>
    <xdr:sp macro="" textlink="">
      <xdr:nvSpPr>
        <xdr:cNvPr id="645" name="楕円 644"/>
        <xdr:cNvSpPr/>
      </xdr:nvSpPr>
      <xdr:spPr>
        <a:xfrm>
          <a:off x="13652500" y="13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170589</xdr:rowOff>
    </xdr:from>
    <xdr:ext cx="534377" cy="259045"/>
    <xdr:sp macro="" textlink="">
      <xdr:nvSpPr>
        <xdr:cNvPr id="646" name="テキスト ボックス 645"/>
        <xdr:cNvSpPr txBox="1"/>
      </xdr:nvSpPr>
      <xdr:spPr>
        <a:xfrm>
          <a:off x="13436111" y="132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1477</xdr:rowOff>
    </xdr:from>
    <xdr:to>
      <xdr:col>67</xdr:col>
      <xdr:colOff>101600</xdr:colOff>
      <xdr:row>76</xdr:row>
      <xdr:rowOff>103077</xdr:rowOff>
    </xdr:to>
    <xdr:sp macro="" textlink="">
      <xdr:nvSpPr>
        <xdr:cNvPr id="647" name="楕円 646"/>
        <xdr:cNvSpPr/>
      </xdr:nvSpPr>
      <xdr:spPr>
        <a:xfrm>
          <a:off x="12763500" y="130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94204</xdr:rowOff>
    </xdr:from>
    <xdr:ext cx="534377" cy="259045"/>
    <xdr:sp macro="" textlink="">
      <xdr:nvSpPr>
        <xdr:cNvPr id="648" name="テキスト ボックス 647"/>
        <xdr:cNvSpPr txBox="1"/>
      </xdr:nvSpPr>
      <xdr:spPr>
        <a:xfrm>
          <a:off x="12547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100335</xdr:rowOff>
    </xdr:from>
    <xdr:to>
      <xdr:col>85</xdr:col>
      <xdr:colOff>127000</xdr:colOff>
      <xdr:row>96</xdr:row>
      <xdr:rowOff>119035</xdr:rowOff>
    </xdr:to>
    <xdr:cxnSp macro="">
      <xdr:nvCxnSpPr>
        <xdr:cNvPr id="675" name="直線コネクタ 674"/>
        <xdr:cNvCxnSpPr/>
      </xdr:nvCxnSpPr>
      <xdr:spPr>
        <a:xfrm>
          <a:off x="15481300" y="16559535"/>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100335</xdr:rowOff>
    </xdr:from>
    <xdr:to>
      <xdr:col>81</xdr:col>
      <xdr:colOff>50800</xdr:colOff>
      <xdr:row>97</xdr:row>
      <xdr:rowOff>119492</xdr:rowOff>
    </xdr:to>
    <xdr:cxnSp macro="">
      <xdr:nvCxnSpPr>
        <xdr:cNvPr id="678" name="直線コネクタ 677"/>
        <xdr:cNvCxnSpPr/>
      </xdr:nvCxnSpPr>
      <xdr:spPr>
        <a:xfrm flipV="1">
          <a:off x="14592300" y="16559535"/>
          <a:ext cx="889000" cy="19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50135</xdr:rowOff>
    </xdr:from>
    <xdr:to>
      <xdr:col>76</xdr:col>
      <xdr:colOff>114300</xdr:colOff>
      <xdr:row>97</xdr:row>
      <xdr:rowOff>119492</xdr:rowOff>
    </xdr:to>
    <xdr:cxnSp macro="">
      <xdr:nvCxnSpPr>
        <xdr:cNvPr id="681" name="直線コネクタ 680"/>
        <xdr:cNvCxnSpPr/>
      </xdr:nvCxnSpPr>
      <xdr:spPr>
        <a:xfrm>
          <a:off x="13703300" y="16680785"/>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49905</xdr:rowOff>
    </xdr:from>
    <xdr:to>
      <xdr:col>71</xdr:col>
      <xdr:colOff>177800</xdr:colOff>
      <xdr:row>97</xdr:row>
      <xdr:rowOff>50135</xdr:rowOff>
    </xdr:to>
    <xdr:cxnSp macro="">
      <xdr:nvCxnSpPr>
        <xdr:cNvPr id="684" name="直線コネクタ 683"/>
        <xdr:cNvCxnSpPr/>
      </xdr:nvCxnSpPr>
      <xdr:spPr>
        <a:xfrm>
          <a:off x="12814300" y="16509105"/>
          <a:ext cx="889000" cy="1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85" name="フローチャート: 判断 684"/>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86" name="テキスト ボックス 685"/>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87" name="フローチャート: 判断 686"/>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88" name="テキスト ボックス 687"/>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68235</xdr:rowOff>
    </xdr:from>
    <xdr:to>
      <xdr:col>85</xdr:col>
      <xdr:colOff>177800</xdr:colOff>
      <xdr:row>96</xdr:row>
      <xdr:rowOff>169835</xdr:rowOff>
    </xdr:to>
    <xdr:sp macro="" textlink="">
      <xdr:nvSpPr>
        <xdr:cNvPr id="694" name="楕円 693"/>
        <xdr:cNvSpPr/>
      </xdr:nvSpPr>
      <xdr:spPr>
        <a:xfrm>
          <a:off x="16268700" y="16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91112</xdr:rowOff>
    </xdr:from>
    <xdr:ext cx="469744" cy="259045"/>
    <xdr:sp macro="" textlink="">
      <xdr:nvSpPr>
        <xdr:cNvPr id="695" name="積立金該当値テキスト"/>
        <xdr:cNvSpPr txBox="1"/>
      </xdr:nvSpPr>
      <xdr:spPr>
        <a:xfrm>
          <a:off x="16370300" y="1637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49535</xdr:rowOff>
    </xdr:from>
    <xdr:to>
      <xdr:col>81</xdr:col>
      <xdr:colOff>101600</xdr:colOff>
      <xdr:row>96</xdr:row>
      <xdr:rowOff>151135</xdr:rowOff>
    </xdr:to>
    <xdr:sp macro="" textlink="">
      <xdr:nvSpPr>
        <xdr:cNvPr id="696" name="楕円 695"/>
        <xdr:cNvSpPr/>
      </xdr:nvSpPr>
      <xdr:spPr>
        <a:xfrm>
          <a:off x="15430500" y="16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167662</xdr:rowOff>
    </xdr:from>
    <xdr:ext cx="469744" cy="259045"/>
    <xdr:sp macro="" textlink="">
      <xdr:nvSpPr>
        <xdr:cNvPr id="697" name="テキスト ボックス 696"/>
        <xdr:cNvSpPr txBox="1"/>
      </xdr:nvSpPr>
      <xdr:spPr>
        <a:xfrm>
          <a:off x="15246428" y="16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68692</xdr:rowOff>
    </xdr:from>
    <xdr:to>
      <xdr:col>76</xdr:col>
      <xdr:colOff>165100</xdr:colOff>
      <xdr:row>97</xdr:row>
      <xdr:rowOff>170292</xdr:rowOff>
    </xdr:to>
    <xdr:sp macro="" textlink="">
      <xdr:nvSpPr>
        <xdr:cNvPr id="698" name="楕円 697"/>
        <xdr:cNvSpPr/>
      </xdr:nvSpPr>
      <xdr:spPr>
        <a:xfrm>
          <a:off x="14541500" y="166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161419</xdr:rowOff>
    </xdr:from>
    <xdr:ext cx="469744" cy="259045"/>
    <xdr:sp macro="" textlink="">
      <xdr:nvSpPr>
        <xdr:cNvPr id="699" name="テキスト ボックス 698"/>
        <xdr:cNvSpPr txBox="1"/>
      </xdr:nvSpPr>
      <xdr:spPr>
        <a:xfrm>
          <a:off x="14357428" y="1679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170785</xdr:rowOff>
    </xdr:from>
    <xdr:to>
      <xdr:col>72</xdr:col>
      <xdr:colOff>38100</xdr:colOff>
      <xdr:row>97</xdr:row>
      <xdr:rowOff>100935</xdr:rowOff>
    </xdr:to>
    <xdr:sp macro="" textlink="">
      <xdr:nvSpPr>
        <xdr:cNvPr id="700" name="楕円 699"/>
        <xdr:cNvSpPr/>
      </xdr:nvSpPr>
      <xdr:spPr>
        <a:xfrm>
          <a:off x="13652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92062</xdr:rowOff>
    </xdr:from>
    <xdr:ext cx="469744" cy="259045"/>
    <xdr:sp macro="" textlink="">
      <xdr:nvSpPr>
        <xdr:cNvPr id="701" name="テキスト ボックス 700"/>
        <xdr:cNvSpPr txBox="1"/>
      </xdr:nvSpPr>
      <xdr:spPr>
        <a:xfrm>
          <a:off x="13468428" y="167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170555</xdr:rowOff>
    </xdr:from>
    <xdr:to>
      <xdr:col>67</xdr:col>
      <xdr:colOff>101600</xdr:colOff>
      <xdr:row>96</xdr:row>
      <xdr:rowOff>100705</xdr:rowOff>
    </xdr:to>
    <xdr:sp macro="" textlink="">
      <xdr:nvSpPr>
        <xdr:cNvPr id="702" name="楕円 701"/>
        <xdr:cNvSpPr/>
      </xdr:nvSpPr>
      <xdr:spPr>
        <a:xfrm>
          <a:off x="12763500" y="164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117232</xdr:rowOff>
    </xdr:from>
    <xdr:ext cx="469744" cy="259045"/>
    <xdr:sp macro="" textlink="">
      <xdr:nvSpPr>
        <xdr:cNvPr id="703" name="テキスト ボックス 702"/>
        <xdr:cNvSpPr txBox="1"/>
      </xdr:nvSpPr>
      <xdr:spPr>
        <a:xfrm>
          <a:off x="12579428" y="162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47244</xdr:rowOff>
    </xdr:from>
    <xdr:to>
      <xdr:col>102</xdr:col>
      <xdr:colOff>165100</xdr:colOff>
      <xdr:row>38</xdr:row>
      <xdr:rowOff>148844</xdr:rowOff>
    </xdr:to>
    <xdr:sp macro="" textlink="">
      <xdr:nvSpPr>
        <xdr:cNvPr id="742" name="フローチャート: 判断 741"/>
        <xdr:cNvSpPr/>
      </xdr:nvSpPr>
      <xdr:spPr>
        <a:xfrm>
          <a:off x="19494500" y="656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165371</xdr:rowOff>
    </xdr:from>
    <xdr:ext cx="378565" cy="259045"/>
    <xdr:sp macro="" textlink="">
      <xdr:nvSpPr>
        <xdr:cNvPr id="743" name="テキスト ボックス 742"/>
        <xdr:cNvSpPr txBox="1"/>
      </xdr:nvSpPr>
      <xdr:spPr>
        <a:xfrm>
          <a:off x="19356017" y="6337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43053</xdr:rowOff>
    </xdr:from>
    <xdr:to>
      <xdr:col>98</xdr:col>
      <xdr:colOff>38100</xdr:colOff>
      <xdr:row>38</xdr:row>
      <xdr:rowOff>144653</xdr:rowOff>
    </xdr:to>
    <xdr:sp macro="" textlink="">
      <xdr:nvSpPr>
        <xdr:cNvPr id="744" name="フローチャート: 判断 743"/>
        <xdr:cNvSpPr/>
      </xdr:nvSpPr>
      <xdr:spPr>
        <a:xfrm>
          <a:off x="18605500" y="65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161180</xdr:rowOff>
    </xdr:from>
    <xdr:ext cx="378565" cy="259045"/>
    <xdr:sp macro="" textlink="">
      <xdr:nvSpPr>
        <xdr:cNvPr id="745" name="テキスト ボックス 744"/>
        <xdr:cNvSpPr txBox="1"/>
      </xdr:nvSpPr>
      <xdr:spPr>
        <a:xfrm>
          <a:off x="18467017" y="63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14580</xdr:rowOff>
    </xdr:from>
    <xdr:to>
      <xdr:col>116</xdr:col>
      <xdr:colOff>63500</xdr:colOff>
      <xdr:row>59</xdr:row>
      <xdr:rowOff>17970</xdr:rowOff>
    </xdr:to>
    <xdr:cxnSp macro="">
      <xdr:nvCxnSpPr>
        <xdr:cNvPr id="789" name="直線コネクタ 788"/>
        <xdr:cNvCxnSpPr/>
      </xdr:nvCxnSpPr>
      <xdr:spPr>
        <a:xfrm>
          <a:off x="21323300" y="10130130"/>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5055</xdr:rowOff>
    </xdr:from>
    <xdr:to>
      <xdr:col>111</xdr:col>
      <xdr:colOff>177800</xdr:colOff>
      <xdr:row>59</xdr:row>
      <xdr:rowOff>14580</xdr:rowOff>
    </xdr:to>
    <xdr:cxnSp macro="">
      <xdr:nvCxnSpPr>
        <xdr:cNvPr id="792" name="直線コネクタ 791"/>
        <xdr:cNvCxnSpPr/>
      </xdr:nvCxnSpPr>
      <xdr:spPr>
        <a:xfrm>
          <a:off x="20434300" y="10120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939</xdr:rowOff>
    </xdr:from>
    <xdr:to>
      <xdr:col>107</xdr:col>
      <xdr:colOff>50800</xdr:colOff>
      <xdr:row>59</xdr:row>
      <xdr:rowOff>5055</xdr:rowOff>
    </xdr:to>
    <xdr:cxnSp macro="">
      <xdr:nvCxnSpPr>
        <xdr:cNvPr id="795" name="直線コネクタ 794"/>
        <xdr:cNvCxnSpPr/>
      </xdr:nvCxnSpPr>
      <xdr:spPr>
        <a:xfrm>
          <a:off x="19545300" y="1011648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169723</xdr:rowOff>
    </xdr:from>
    <xdr:to>
      <xdr:col>102</xdr:col>
      <xdr:colOff>114300</xdr:colOff>
      <xdr:row>59</xdr:row>
      <xdr:rowOff>939</xdr:rowOff>
    </xdr:to>
    <xdr:cxnSp macro="">
      <xdr:nvCxnSpPr>
        <xdr:cNvPr id="798" name="直線コネクタ 797"/>
        <xdr:cNvCxnSpPr/>
      </xdr:nvCxnSpPr>
      <xdr:spPr>
        <a:xfrm>
          <a:off x="18656300" y="1011382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4242</xdr:rowOff>
    </xdr:from>
    <xdr:to>
      <xdr:col>102</xdr:col>
      <xdr:colOff>165100</xdr:colOff>
      <xdr:row>57</xdr:row>
      <xdr:rowOff>105842</xdr:rowOff>
    </xdr:to>
    <xdr:sp macro="" textlink="">
      <xdr:nvSpPr>
        <xdr:cNvPr id="799" name="フローチャート: 判断 798"/>
        <xdr:cNvSpPr/>
      </xdr:nvSpPr>
      <xdr:spPr>
        <a:xfrm>
          <a:off x="19494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122369</xdr:rowOff>
    </xdr:from>
    <xdr:ext cx="469744" cy="259045"/>
    <xdr:sp macro="" textlink="">
      <xdr:nvSpPr>
        <xdr:cNvPr id="800" name="テキスト ボックス 799"/>
        <xdr:cNvSpPr txBox="1"/>
      </xdr:nvSpPr>
      <xdr:spPr>
        <a:xfrm>
          <a:off x="19310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163690</xdr:rowOff>
    </xdr:from>
    <xdr:to>
      <xdr:col>98</xdr:col>
      <xdr:colOff>38100</xdr:colOff>
      <xdr:row>57</xdr:row>
      <xdr:rowOff>93840</xdr:rowOff>
    </xdr:to>
    <xdr:sp macro="" textlink="">
      <xdr:nvSpPr>
        <xdr:cNvPr id="801" name="フローチャート: 判断 800"/>
        <xdr:cNvSpPr/>
      </xdr:nvSpPr>
      <xdr:spPr>
        <a:xfrm>
          <a:off x="18605500" y="97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110367</xdr:rowOff>
    </xdr:from>
    <xdr:ext cx="469744" cy="259045"/>
    <xdr:sp macro="" textlink="">
      <xdr:nvSpPr>
        <xdr:cNvPr id="802" name="テキスト ボックス 801"/>
        <xdr:cNvSpPr txBox="1"/>
      </xdr:nvSpPr>
      <xdr:spPr>
        <a:xfrm>
          <a:off x="18421428" y="954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138620</xdr:rowOff>
    </xdr:from>
    <xdr:to>
      <xdr:col>116</xdr:col>
      <xdr:colOff>114300</xdr:colOff>
      <xdr:row>59</xdr:row>
      <xdr:rowOff>68770</xdr:rowOff>
    </xdr:to>
    <xdr:sp macro="" textlink="">
      <xdr:nvSpPr>
        <xdr:cNvPr id="808" name="楕円 807"/>
        <xdr:cNvSpPr/>
      </xdr:nvSpPr>
      <xdr:spPr>
        <a:xfrm>
          <a:off x="221107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53547</xdr:rowOff>
    </xdr:from>
    <xdr:ext cx="378565" cy="259045"/>
    <xdr:sp macro="" textlink="">
      <xdr:nvSpPr>
        <xdr:cNvPr id="809" name="貸付金該当値テキスト"/>
        <xdr:cNvSpPr txBox="1"/>
      </xdr:nvSpPr>
      <xdr:spPr>
        <a:xfrm>
          <a:off x="22212300" y="999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135230</xdr:rowOff>
    </xdr:from>
    <xdr:to>
      <xdr:col>112</xdr:col>
      <xdr:colOff>38100</xdr:colOff>
      <xdr:row>59</xdr:row>
      <xdr:rowOff>65380</xdr:rowOff>
    </xdr:to>
    <xdr:sp macro="" textlink="">
      <xdr:nvSpPr>
        <xdr:cNvPr id="810" name="楕円 809"/>
        <xdr:cNvSpPr/>
      </xdr:nvSpPr>
      <xdr:spPr>
        <a:xfrm>
          <a:off x="21272500" y="100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56507</xdr:rowOff>
    </xdr:from>
    <xdr:ext cx="378565" cy="259045"/>
    <xdr:sp macro="" textlink="">
      <xdr:nvSpPr>
        <xdr:cNvPr id="811" name="テキスト ボックス 810"/>
        <xdr:cNvSpPr txBox="1"/>
      </xdr:nvSpPr>
      <xdr:spPr>
        <a:xfrm>
          <a:off x="21134017" y="1017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125705</xdr:rowOff>
    </xdr:from>
    <xdr:to>
      <xdr:col>107</xdr:col>
      <xdr:colOff>101600</xdr:colOff>
      <xdr:row>59</xdr:row>
      <xdr:rowOff>55855</xdr:rowOff>
    </xdr:to>
    <xdr:sp macro="" textlink="">
      <xdr:nvSpPr>
        <xdr:cNvPr id="812" name="楕円 811"/>
        <xdr:cNvSpPr/>
      </xdr:nvSpPr>
      <xdr:spPr>
        <a:xfrm>
          <a:off x="20383500" y="100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46982</xdr:rowOff>
    </xdr:from>
    <xdr:ext cx="469744" cy="259045"/>
    <xdr:sp macro="" textlink="">
      <xdr:nvSpPr>
        <xdr:cNvPr id="813" name="テキスト ボックス 812"/>
        <xdr:cNvSpPr txBox="1"/>
      </xdr:nvSpPr>
      <xdr:spPr>
        <a:xfrm>
          <a:off x="20199428" y="101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121589</xdr:rowOff>
    </xdr:from>
    <xdr:to>
      <xdr:col>102</xdr:col>
      <xdr:colOff>165100</xdr:colOff>
      <xdr:row>59</xdr:row>
      <xdr:rowOff>51739</xdr:rowOff>
    </xdr:to>
    <xdr:sp macro="" textlink="">
      <xdr:nvSpPr>
        <xdr:cNvPr id="814" name="楕円 813"/>
        <xdr:cNvSpPr/>
      </xdr:nvSpPr>
      <xdr:spPr>
        <a:xfrm>
          <a:off x="19494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42866</xdr:rowOff>
    </xdr:from>
    <xdr:ext cx="469744" cy="259045"/>
    <xdr:sp macro="" textlink="">
      <xdr:nvSpPr>
        <xdr:cNvPr id="815" name="テキスト ボックス 814"/>
        <xdr:cNvSpPr txBox="1"/>
      </xdr:nvSpPr>
      <xdr:spPr>
        <a:xfrm>
          <a:off x="19310428" y="1015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118923</xdr:rowOff>
    </xdr:from>
    <xdr:to>
      <xdr:col>98</xdr:col>
      <xdr:colOff>38100</xdr:colOff>
      <xdr:row>59</xdr:row>
      <xdr:rowOff>49073</xdr:rowOff>
    </xdr:to>
    <xdr:sp macro="" textlink="">
      <xdr:nvSpPr>
        <xdr:cNvPr id="816" name="楕円 815"/>
        <xdr:cNvSpPr/>
      </xdr:nvSpPr>
      <xdr:spPr>
        <a:xfrm>
          <a:off x="18605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40200</xdr:rowOff>
    </xdr:from>
    <xdr:ext cx="469744" cy="259045"/>
    <xdr:sp macro="" textlink="">
      <xdr:nvSpPr>
        <xdr:cNvPr id="817" name="テキスト ボックス 816"/>
        <xdr:cNvSpPr txBox="1"/>
      </xdr:nvSpPr>
      <xdr:spPr>
        <a:xfrm>
          <a:off x="18421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134018</xdr:rowOff>
    </xdr:from>
    <xdr:to>
      <xdr:col>116</xdr:col>
      <xdr:colOff>63500</xdr:colOff>
      <xdr:row>76</xdr:row>
      <xdr:rowOff>156649</xdr:rowOff>
    </xdr:to>
    <xdr:cxnSp macro="">
      <xdr:nvCxnSpPr>
        <xdr:cNvPr id="849" name="直線コネクタ 848"/>
        <xdr:cNvCxnSpPr/>
      </xdr:nvCxnSpPr>
      <xdr:spPr>
        <a:xfrm flipV="1">
          <a:off x="21323300" y="13164218"/>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134573</xdr:rowOff>
    </xdr:from>
    <xdr:to>
      <xdr:col>111</xdr:col>
      <xdr:colOff>177800</xdr:colOff>
      <xdr:row>76</xdr:row>
      <xdr:rowOff>156649</xdr:rowOff>
    </xdr:to>
    <xdr:cxnSp macro="">
      <xdr:nvCxnSpPr>
        <xdr:cNvPr id="852" name="直線コネクタ 851"/>
        <xdr:cNvCxnSpPr/>
      </xdr:nvCxnSpPr>
      <xdr:spPr>
        <a:xfrm>
          <a:off x="20434300" y="13164773"/>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134573</xdr:rowOff>
    </xdr:from>
    <xdr:to>
      <xdr:col>107</xdr:col>
      <xdr:colOff>50800</xdr:colOff>
      <xdr:row>77</xdr:row>
      <xdr:rowOff>47182</xdr:rowOff>
    </xdr:to>
    <xdr:cxnSp macro="">
      <xdr:nvCxnSpPr>
        <xdr:cNvPr id="855" name="直線コネクタ 854"/>
        <xdr:cNvCxnSpPr/>
      </xdr:nvCxnSpPr>
      <xdr:spPr>
        <a:xfrm flipV="1">
          <a:off x="19545300" y="13164773"/>
          <a:ext cx="889000" cy="8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47182</xdr:rowOff>
    </xdr:from>
    <xdr:to>
      <xdr:col>102</xdr:col>
      <xdr:colOff>114300</xdr:colOff>
      <xdr:row>77</xdr:row>
      <xdr:rowOff>82093</xdr:rowOff>
    </xdr:to>
    <xdr:cxnSp macro="">
      <xdr:nvCxnSpPr>
        <xdr:cNvPr id="858" name="直線コネクタ 857"/>
        <xdr:cNvCxnSpPr/>
      </xdr:nvCxnSpPr>
      <xdr:spPr>
        <a:xfrm flipV="1">
          <a:off x="18656300" y="13248832"/>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74433</xdr:rowOff>
    </xdr:from>
    <xdr:to>
      <xdr:col>102</xdr:col>
      <xdr:colOff>165100</xdr:colOff>
      <xdr:row>77</xdr:row>
      <xdr:rowOff>4583</xdr:rowOff>
    </xdr:to>
    <xdr:sp macro="" textlink="">
      <xdr:nvSpPr>
        <xdr:cNvPr id="859" name="フローチャート: 判断 858"/>
        <xdr:cNvSpPr/>
      </xdr:nvSpPr>
      <xdr:spPr>
        <a:xfrm>
          <a:off x="19494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21110</xdr:rowOff>
    </xdr:from>
    <xdr:ext cx="534377" cy="259045"/>
    <xdr:sp macro="" textlink="">
      <xdr:nvSpPr>
        <xdr:cNvPr id="860" name="テキスト ボックス 859"/>
        <xdr:cNvSpPr txBox="1"/>
      </xdr:nvSpPr>
      <xdr:spPr>
        <a:xfrm>
          <a:off x="19278111" y="128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141478</xdr:rowOff>
    </xdr:from>
    <xdr:to>
      <xdr:col>98</xdr:col>
      <xdr:colOff>38100</xdr:colOff>
      <xdr:row>77</xdr:row>
      <xdr:rowOff>71628</xdr:rowOff>
    </xdr:to>
    <xdr:sp macro="" textlink="">
      <xdr:nvSpPr>
        <xdr:cNvPr id="861" name="フローチャート: 判断 860"/>
        <xdr:cNvSpPr/>
      </xdr:nvSpPr>
      <xdr:spPr>
        <a:xfrm>
          <a:off x="18605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88155</xdr:rowOff>
    </xdr:from>
    <xdr:ext cx="534377" cy="259045"/>
    <xdr:sp macro="" textlink="">
      <xdr:nvSpPr>
        <xdr:cNvPr id="862" name="テキスト ボックス 861"/>
        <xdr:cNvSpPr txBox="1"/>
      </xdr:nvSpPr>
      <xdr:spPr>
        <a:xfrm>
          <a:off x="18389111" y="129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83218</xdr:rowOff>
    </xdr:from>
    <xdr:to>
      <xdr:col>116</xdr:col>
      <xdr:colOff>114300</xdr:colOff>
      <xdr:row>77</xdr:row>
      <xdr:rowOff>13368</xdr:rowOff>
    </xdr:to>
    <xdr:sp macro="" textlink="">
      <xdr:nvSpPr>
        <xdr:cNvPr id="868" name="楕円 867"/>
        <xdr:cNvSpPr/>
      </xdr:nvSpPr>
      <xdr:spPr>
        <a:xfrm>
          <a:off x="221107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61645</xdr:rowOff>
    </xdr:from>
    <xdr:ext cx="534377" cy="259045"/>
    <xdr:sp macro="" textlink="">
      <xdr:nvSpPr>
        <xdr:cNvPr id="869" name="繰出金該当値テキスト"/>
        <xdr:cNvSpPr txBox="1"/>
      </xdr:nvSpPr>
      <xdr:spPr>
        <a:xfrm>
          <a:off x="22212300" y="130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105849</xdr:rowOff>
    </xdr:from>
    <xdr:to>
      <xdr:col>112</xdr:col>
      <xdr:colOff>38100</xdr:colOff>
      <xdr:row>77</xdr:row>
      <xdr:rowOff>35999</xdr:rowOff>
    </xdr:to>
    <xdr:sp macro="" textlink="">
      <xdr:nvSpPr>
        <xdr:cNvPr id="870" name="楕円 869"/>
        <xdr:cNvSpPr/>
      </xdr:nvSpPr>
      <xdr:spPr>
        <a:xfrm>
          <a:off x="21272500" y="131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27126</xdr:rowOff>
    </xdr:from>
    <xdr:ext cx="534377" cy="259045"/>
    <xdr:sp macro="" textlink="">
      <xdr:nvSpPr>
        <xdr:cNvPr id="871" name="テキスト ボックス 870"/>
        <xdr:cNvSpPr txBox="1"/>
      </xdr:nvSpPr>
      <xdr:spPr>
        <a:xfrm>
          <a:off x="21056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83773</xdr:rowOff>
    </xdr:from>
    <xdr:to>
      <xdr:col>107</xdr:col>
      <xdr:colOff>101600</xdr:colOff>
      <xdr:row>77</xdr:row>
      <xdr:rowOff>13923</xdr:rowOff>
    </xdr:to>
    <xdr:sp macro="" textlink="">
      <xdr:nvSpPr>
        <xdr:cNvPr id="872" name="楕円 871"/>
        <xdr:cNvSpPr/>
      </xdr:nvSpPr>
      <xdr:spPr>
        <a:xfrm>
          <a:off x="20383500" y="131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5050</xdr:rowOff>
    </xdr:from>
    <xdr:ext cx="534377" cy="259045"/>
    <xdr:sp macro="" textlink="">
      <xdr:nvSpPr>
        <xdr:cNvPr id="873" name="テキスト ボックス 872"/>
        <xdr:cNvSpPr txBox="1"/>
      </xdr:nvSpPr>
      <xdr:spPr>
        <a:xfrm>
          <a:off x="20167111" y="132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167832</xdr:rowOff>
    </xdr:from>
    <xdr:to>
      <xdr:col>102</xdr:col>
      <xdr:colOff>165100</xdr:colOff>
      <xdr:row>77</xdr:row>
      <xdr:rowOff>97982</xdr:rowOff>
    </xdr:to>
    <xdr:sp macro="" textlink="">
      <xdr:nvSpPr>
        <xdr:cNvPr id="874" name="楕円 873"/>
        <xdr:cNvSpPr/>
      </xdr:nvSpPr>
      <xdr:spPr>
        <a:xfrm>
          <a:off x="194945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89109</xdr:rowOff>
    </xdr:from>
    <xdr:ext cx="534377" cy="259045"/>
    <xdr:sp macro="" textlink="">
      <xdr:nvSpPr>
        <xdr:cNvPr id="875" name="テキスト ボックス 874"/>
        <xdr:cNvSpPr txBox="1"/>
      </xdr:nvSpPr>
      <xdr:spPr>
        <a:xfrm>
          <a:off x="19278111" y="13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31293</xdr:rowOff>
    </xdr:from>
    <xdr:to>
      <xdr:col>98</xdr:col>
      <xdr:colOff>38100</xdr:colOff>
      <xdr:row>77</xdr:row>
      <xdr:rowOff>132893</xdr:rowOff>
    </xdr:to>
    <xdr:sp macro="" textlink="">
      <xdr:nvSpPr>
        <xdr:cNvPr id="876" name="楕円 875"/>
        <xdr:cNvSpPr/>
      </xdr:nvSpPr>
      <xdr:spPr>
        <a:xfrm>
          <a:off x="18605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124020</xdr:rowOff>
    </xdr:from>
    <xdr:ext cx="534377" cy="259045"/>
    <xdr:sp macro="" textlink="">
      <xdr:nvSpPr>
        <xdr:cNvPr id="877" name="テキスト ボックス 876"/>
        <xdr:cNvSpPr txBox="1"/>
      </xdr:nvSpPr>
      <xdr:spPr>
        <a:xfrm>
          <a:off x="18389111" y="133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扶助費では、</a:t>
          </a:r>
          <a:r>
            <a:rPr kumimoji="1" lang="ja-JP" altLang="en-US" sz="1100">
              <a:solidFill>
                <a:schemeClr val="dk1"/>
              </a:solidFill>
              <a:effectLst/>
              <a:latin typeface="+mn-lt"/>
              <a:ea typeface="+mn-ea"/>
              <a:cs typeface="+mn-cs"/>
            </a:rPr>
            <a:t>臨時福祉給付金（経済対策分）の</a:t>
          </a:r>
          <a:r>
            <a:rPr kumimoji="1" lang="ja-JP" altLang="ja-JP" sz="1100">
              <a:solidFill>
                <a:schemeClr val="dk1"/>
              </a:solidFill>
              <a:effectLst/>
              <a:latin typeface="+mn-lt"/>
              <a:ea typeface="+mn-ea"/>
              <a:cs typeface="+mn-cs"/>
            </a:rPr>
            <a:t>皆増、</a:t>
          </a:r>
          <a:r>
            <a:rPr kumimoji="1" lang="ja-JP" altLang="en-US" sz="1100">
              <a:solidFill>
                <a:schemeClr val="dk1"/>
              </a:solidFill>
              <a:effectLst/>
              <a:latin typeface="+mn-lt"/>
              <a:ea typeface="+mn-ea"/>
              <a:cs typeface="+mn-cs"/>
            </a:rPr>
            <a:t>施設型給付費</a:t>
          </a:r>
          <a:r>
            <a:rPr kumimoji="1" lang="ja-JP" altLang="ja-JP" sz="1100">
              <a:solidFill>
                <a:schemeClr val="dk1"/>
              </a:solidFill>
              <a:effectLst/>
              <a:latin typeface="+mn-lt"/>
              <a:ea typeface="+mn-ea"/>
              <a:cs typeface="+mn-cs"/>
            </a:rPr>
            <a:t>の増などにより前年度比</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、小中学校空調整備設置事業の皆増、土地区画整理事業</a:t>
          </a:r>
          <a:r>
            <a:rPr kumimoji="1" lang="ja-JP" altLang="ja-JP" sz="1100">
              <a:solidFill>
                <a:schemeClr val="dk1"/>
              </a:solidFill>
              <a:effectLst/>
              <a:latin typeface="+mn-lt"/>
              <a:ea typeface="+mn-ea"/>
              <a:cs typeface="+mn-cs"/>
            </a:rPr>
            <a:t>の増などにより、前年度比</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％の増となった。一方、</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の減などにより、前年度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中口資金預託金や母子父子寡婦福祉資金貸付金の</a:t>
          </a:r>
          <a:r>
            <a:rPr kumimoji="1" lang="ja-JP" altLang="ja-JP" sz="1100">
              <a:solidFill>
                <a:schemeClr val="dk1"/>
              </a:solidFill>
              <a:effectLst/>
              <a:latin typeface="+mn-lt"/>
              <a:ea typeface="+mn-ea"/>
              <a:cs typeface="+mn-cs"/>
            </a:rPr>
            <a:t>減などにより、前年度比</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類似団体内平均と比べると、積立金が上回っているものの、他の費目は全て下回っている。今後も最少の経費で最大の効果を上げるように努める。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340,862
334,867
60.24
104,666,702
99,382,655
5,127,121
59,251,684
79,199,379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127726</xdr:rowOff>
    </xdr:from>
    <xdr:to>
      <xdr:col>24</xdr:col>
      <xdr:colOff>63500</xdr:colOff>
      <xdr:row>36</xdr:row>
      <xdr:rowOff>151674</xdr:rowOff>
    </xdr:to>
    <xdr:cxnSp macro="">
      <xdr:nvCxnSpPr>
        <xdr:cNvPr id="63" name="直線コネクタ 62"/>
        <xdr:cNvCxnSpPr/>
      </xdr:nvCxnSpPr>
      <xdr:spPr>
        <a:xfrm>
          <a:off x="3797300" y="6299926"/>
          <a:ext cx="8382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127726</xdr:rowOff>
    </xdr:from>
    <xdr:to>
      <xdr:col>19</xdr:col>
      <xdr:colOff>177800</xdr:colOff>
      <xdr:row>36</xdr:row>
      <xdr:rowOff>164737</xdr:rowOff>
    </xdr:to>
    <xdr:cxnSp macro="">
      <xdr:nvCxnSpPr>
        <xdr:cNvPr id="66" name="直線コネクタ 65"/>
        <xdr:cNvCxnSpPr/>
      </xdr:nvCxnSpPr>
      <xdr:spPr>
        <a:xfrm flipV="1">
          <a:off x="2908300" y="6299926"/>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164737</xdr:rowOff>
    </xdr:from>
    <xdr:to>
      <xdr:col>15</xdr:col>
      <xdr:colOff>50800</xdr:colOff>
      <xdr:row>37</xdr:row>
      <xdr:rowOff>30299</xdr:rowOff>
    </xdr:to>
    <xdr:cxnSp macro="">
      <xdr:nvCxnSpPr>
        <xdr:cNvPr id="69" name="直線コネクタ 68"/>
        <xdr:cNvCxnSpPr/>
      </xdr:nvCxnSpPr>
      <xdr:spPr>
        <a:xfrm flipV="1">
          <a:off x="2019300" y="6336937"/>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29210</xdr:rowOff>
    </xdr:from>
    <xdr:to>
      <xdr:col>10</xdr:col>
      <xdr:colOff>114300</xdr:colOff>
      <xdr:row>37</xdr:row>
      <xdr:rowOff>30299</xdr:rowOff>
    </xdr:to>
    <xdr:cxnSp macro="">
      <xdr:nvCxnSpPr>
        <xdr:cNvPr id="72" name="直線コネクタ 71"/>
        <xdr:cNvCxnSpPr/>
      </xdr:nvCxnSpPr>
      <xdr:spPr>
        <a:xfrm>
          <a:off x="1130300" y="63728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102507</xdr:rowOff>
    </xdr:from>
    <xdr:to>
      <xdr:col>10</xdr:col>
      <xdr:colOff>165100</xdr:colOff>
      <xdr:row>34</xdr:row>
      <xdr:rowOff>32657</xdr:rowOff>
    </xdr:to>
    <xdr:sp macro="" textlink="">
      <xdr:nvSpPr>
        <xdr:cNvPr id="73" name="フローチャート: 判断 72"/>
        <xdr:cNvSpPr/>
      </xdr:nvSpPr>
      <xdr:spPr>
        <a:xfrm>
          <a:off x="1968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49184</xdr:rowOff>
    </xdr:from>
    <xdr:ext cx="469744" cy="259045"/>
    <xdr:sp macro="" textlink="">
      <xdr:nvSpPr>
        <xdr:cNvPr id="74" name="テキスト ボックス 73"/>
        <xdr:cNvSpPr txBox="1"/>
      </xdr:nvSpPr>
      <xdr:spPr>
        <a:xfrm>
          <a:off x="1784428"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162378</xdr:rowOff>
    </xdr:from>
    <xdr:to>
      <xdr:col>6</xdr:col>
      <xdr:colOff>38100</xdr:colOff>
      <xdr:row>34</xdr:row>
      <xdr:rowOff>92528</xdr:rowOff>
    </xdr:to>
    <xdr:sp macro="" textlink="">
      <xdr:nvSpPr>
        <xdr:cNvPr id="75" name="フローチャート: 判断 74"/>
        <xdr:cNvSpPr/>
      </xdr:nvSpPr>
      <xdr:spPr>
        <a:xfrm>
          <a:off x="1079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109055</xdr:rowOff>
    </xdr:from>
    <xdr:ext cx="469744" cy="259045"/>
    <xdr:sp macro="" textlink="">
      <xdr:nvSpPr>
        <xdr:cNvPr id="76" name="テキスト ボックス 75"/>
        <xdr:cNvSpPr txBox="1"/>
      </xdr:nvSpPr>
      <xdr:spPr>
        <a:xfrm>
          <a:off x="895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100874</xdr:rowOff>
    </xdr:from>
    <xdr:to>
      <xdr:col>24</xdr:col>
      <xdr:colOff>114300</xdr:colOff>
      <xdr:row>37</xdr:row>
      <xdr:rowOff>31024</xdr:rowOff>
    </xdr:to>
    <xdr:sp macro="" textlink="">
      <xdr:nvSpPr>
        <xdr:cNvPr id="82" name="楕円 81"/>
        <xdr:cNvSpPr/>
      </xdr:nvSpPr>
      <xdr:spPr>
        <a:xfrm>
          <a:off x="4584700" y="62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79301</xdr:rowOff>
    </xdr:from>
    <xdr:ext cx="469744" cy="259045"/>
    <xdr:sp macro="" textlink="">
      <xdr:nvSpPr>
        <xdr:cNvPr id="83" name="議会費該当値テキスト"/>
        <xdr:cNvSpPr txBox="1"/>
      </xdr:nvSpPr>
      <xdr:spPr>
        <a:xfrm>
          <a:off x="4686300" y="62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76926</xdr:rowOff>
    </xdr:from>
    <xdr:to>
      <xdr:col>20</xdr:col>
      <xdr:colOff>38100</xdr:colOff>
      <xdr:row>37</xdr:row>
      <xdr:rowOff>7076</xdr:rowOff>
    </xdr:to>
    <xdr:sp macro="" textlink="">
      <xdr:nvSpPr>
        <xdr:cNvPr id="84" name="楕円 83"/>
        <xdr:cNvSpPr/>
      </xdr:nvSpPr>
      <xdr:spPr>
        <a:xfrm>
          <a:off x="3746500" y="62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169653</xdr:rowOff>
    </xdr:from>
    <xdr:ext cx="469744" cy="259045"/>
    <xdr:sp macro="" textlink="">
      <xdr:nvSpPr>
        <xdr:cNvPr id="85" name="テキスト ボックス 84"/>
        <xdr:cNvSpPr txBox="1"/>
      </xdr:nvSpPr>
      <xdr:spPr>
        <a:xfrm>
          <a:off x="3562428"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113937</xdr:rowOff>
    </xdr:from>
    <xdr:to>
      <xdr:col>15</xdr:col>
      <xdr:colOff>101600</xdr:colOff>
      <xdr:row>37</xdr:row>
      <xdr:rowOff>44087</xdr:rowOff>
    </xdr:to>
    <xdr:sp macro="" textlink="">
      <xdr:nvSpPr>
        <xdr:cNvPr id="86" name="楕円 85"/>
        <xdr:cNvSpPr/>
      </xdr:nvSpPr>
      <xdr:spPr>
        <a:xfrm>
          <a:off x="28575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35214</xdr:rowOff>
    </xdr:from>
    <xdr:ext cx="469744" cy="259045"/>
    <xdr:sp macro="" textlink="">
      <xdr:nvSpPr>
        <xdr:cNvPr id="87" name="テキスト ボックス 86"/>
        <xdr:cNvSpPr txBox="1"/>
      </xdr:nvSpPr>
      <xdr:spPr>
        <a:xfrm>
          <a:off x="2673428" y="63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150949</xdr:rowOff>
    </xdr:from>
    <xdr:to>
      <xdr:col>10</xdr:col>
      <xdr:colOff>165100</xdr:colOff>
      <xdr:row>37</xdr:row>
      <xdr:rowOff>81099</xdr:rowOff>
    </xdr:to>
    <xdr:sp macro="" textlink="">
      <xdr:nvSpPr>
        <xdr:cNvPr id="88" name="楕円 87"/>
        <xdr:cNvSpPr/>
      </xdr:nvSpPr>
      <xdr:spPr>
        <a:xfrm>
          <a:off x="1968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72226</xdr:rowOff>
    </xdr:from>
    <xdr:ext cx="469744" cy="259045"/>
    <xdr:sp macro="" textlink="">
      <xdr:nvSpPr>
        <xdr:cNvPr id="89" name="テキスト ボックス 88"/>
        <xdr:cNvSpPr txBox="1"/>
      </xdr:nvSpPr>
      <xdr:spPr>
        <a:xfrm>
          <a:off x="1784428"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149860</xdr:rowOff>
    </xdr:from>
    <xdr:to>
      <xdr:col>6</xdr:col>
      <xdr:colOff>38100</xdr:colOff>
      <xdr:row>37</xdr:row>
      <xdr:rowOff>80010</xdr:rowOff>
    </xdr:to>
    <xdr:sp macro="" textlink="">
      <xdr:nvSpPr>
        <xdr:cNvPr id="90" name="楕円 89"/>
        <xdr:cNvSpPr/>
      </xdr:nvSpPr>
      <xdr:spPr>
        <a:xfrm>
          <a:off x="1079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71137</xdr:rowOff>
    </xdr:from>
    <xdr:ext cx="469744" cy="259045"/>
    <xdr:sp macro="" textlink="">
      <xdr:nvSpPr>
        <xdr:cNvPr id="91" name="テキスト ボックス 90"/>
        <xdr:cNvSpPr txBox="1"/>
      </xdr:nvSpPr>
      <xdr:spPr>
        <a:xfrm>
          <a:off x="895428"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35948</xdr:rowOff>
    </xdr:from>
    <xdr:to>
      <xdr:col>24</xdr:col>
      <xdr:colOff>63500</xdr:colOff>
      <xdr:row>57</xdr:row>
      <xdr:rowOff>38626</xdr:rowOff>
    </xdr:to>
    <xdr:cxnSp macro="">
      <xdr:nvCxnSpPr>
        <xdr:cNvPr id="123" name="直線コネクタ 122"/>
        <xdr:cNvCxnSpPr/>
      </xdr:nvCxnSpPr>
      <xdr:spPr>
        <a:xfrm flipV="1">
          <a:off x="3797300" y="9808598"/>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38626</xdr:rowOff>
    </xdr:from>
    <xdr:to>
      <xdr:col>19</xdr:col>
      <xdr:colOff>177800</xdr:colOff>
      <xdr:row>57</xdr:row>
      <xdr:rowOff>105410</xdr:rowOff>
    </xdr:to>
    <xdr:cxnSp macro="">
      <xdr:nvCxnSpPr>
        <xdr:cNvPr id="126" name="直線コネクタ 125"/>
        <xdr:cNvCxnSpPr/>
      </xdr:nvCxnSpPr>
      <xdr:spPr>
        <a:xfrm flipV="1">
          <a:off x="2908300" y="9811276"/>
          <a:ext cx="8890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124645</xdr:rowOff>
    </xdr:from>
    <xdr:to>
      <xdr:col>15</xdr:col>
      <xdr:colOff>50800</xdr:colOff>
      <xdr:row>57</xdr:row>
      <xdr:rowOff>105410</xdr:rowOff>
    </xdr:to>
    <xdr:cxnSp macro="">
      <xdr:nvCxnSpPr>
        <xdr:cNvPr id="129" name="直線コネクタ 128"/>
        <xdr:cNvCxnSpPr/>
      </xdr:nvCxnSpPr>
      <xdr:spPr>
        <a:xfrm>
          <a:off x="2019300" y="9725845"/>
          <a:ext cx="889000" cy="1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82909</xdr:rowOff>
    </xdr:from>
    <xdr:to>
      <xdr:col>10</xdr:col>
      <xdr:colOff>114300</xdr:colOff>
      <xdr:row>56</xdr:row>
      <xdr:rowOff>124645</xdr:rowOff>
    </xdr:to>
    <xdr:cxnSp macro="">
      <xdr:nvCxnSpPr>
        <xdr:cNvPr id="132" name="直線コネクタ 131"/>
        <xdr:cNvCxnSpPr/>
      </xdr:nvCxnSpPr>
      <xdr:spPr>
        <a:xfrm>
          <a:off x="1130300" y="9684109"/>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23684</xdr:rowOff>
    </xdr:from>
    <xdr:to>
      <xdr:col>10</xdr:col>
      <xdr:colOff>165100</xdr:colOff>
      <xdr:row>56</xdr:row>
      <xdr:rowOff>125284</xdr:rowOff>
    </xdr:to>
    <xdr:sp macro="" textlink="">
      <xdr:nvSpPr>
        <xdr:cNvPr id="133" name="フローチャート: 判断 132"/>
        <xdr:cNvSpPr/>
      </xdr:nvSpPr>
      <xdr:spPr>
        <a:xfrm>
          <a:off x="1968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141811</xdr:rowOff>
    </xdr:from>
    <xdr:ext cx="534377" cy="259045"/>
    <xdr:sp macro="" textlink="">
      <xdr:nvSpPr>
        <xdr:cNvPr id="134" name="テキスト ボックス 133"/>
        <xdr:cNvSpPr txBox="1"/>
      </xdr:nvSpPr>
      <xdr:spPr>
        <a:xfrm>
          <a:off x="1752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131779</xdr:rowOff>
    </xdr:from>
    <xdr:to>
      <xdr:col>6</xdr:col>
      <xdr:colOff>38100</xdr:colOff>
      <xdr:row>56</xdr:row>
      <xdr:rowOff>61929</xdr:rowOff>
    </xdr:to>
    <xdr:sp macro="" textlink="">
      <xdr:nvSpPr>
        <xdr:cNvPr id="135" name="フローチャート: 判断 134"/>
        <xdr:cNvSpPr/>
      </xdr:nvSpPr>
      <xdr:spPr>
        <a:xfrm>
          <a:off x="1079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78456</xdr:rowOff>
    </xdr:from>
    <xdr:ext cx="534377" cy="259045"/>
    <xdr:sp macro="" textlink="">
      <xdr:nvSpPr>
        <xdr:cNvPr id="136" name="テキスト ボックス 135"/>
        <xdr:cNvSpPr txBox="1"/>
      </xdr:nvSpPr>
      <xdr:spPr>
        <a:xfrm>
          <a:off x="863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156598</xdr:rowOff>
    </xdr:from>
    <xdr:to>
      <xdr:col>24</xdr:col>
      <xdr:colOff>114300</xdr:colOff>
      <xdr:row>57</xdr:row>
      <xdr:rowOff>86748</xdr:rowOff>
    </xdr:to>
    <xdr:sp macro="" textlink="">
      <xdr:nvSpPr>
        <xdr:cNvPr id="142" name="楕円 141"/>
        <xdr:cNvSpPr/>
      </xdr:nvSpPr>
      <xdr:spPr>
        <a:xfrm>
          <a:off x="4584700" y="97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135025</xdr:rowOff>
    </xdr:from>
    <xdr:ext cx="534377" cy="259045"/>
    <xdr:sp macro="" textlink="">
      <xdr:nvSpPr>
        <xdr:cNvPr id="143" name="総務費該当値テキスト"/>
        <xdr:cNvSpPr txBox="1"/>
      </xdr:nvSpPr>
      <xdr:spPr>
        <a:xfrm>
          <a:off x="4686300" y="97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159276</xdr:rowOff>
    </xdr:from>
    <xdr:to>
      <xdr:col>20</xdr:col>
      <xdr:colOff>38100</xdr:colOff>
      <xdr:row>57</xdr:row>
      <xdr:rowOff>89426</xdr:rowOff>
    </xdr:to>
    <xdr:sp macro="" textlink="">
      <xdr:nvSpPr>
        <xdr:cNvPr id="144" name="楕円 143"/>
        <xdr:cNvSpPr/>
      </xdr:nvSpPr>
      <xdr:spPr>
        <a:xfrm>
          <a:off x="3746500" y="97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80553</xdr:rowOff>
    </xdr:from>
    <xdr:ext cx="534377" cy="259045"/>
    <xdr:sp macro="" textlink="">
      <xdr:nvSpPr>
        <xdr:cNvPr id="145" name="テキスト ボックス 144"/>
        <xdr:cNvSpPr txBox="1"/>
      </xdr:nvSpPr>
      <xdr:spPr>
        <a:xfrm>
          <a:off x="3530111"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54610</xdr:rowOff>
    </xdr:from>
    <xdr:to>
      <xdr:col>15</xdr:col>
      <xdr:colOff>101600</xdr:colOff>
      <xdr:row>57</xdr:row>
      <xdr:rowOff>156210</xdr:rowOff>
    </xdr:to>
    <xdr:sp macro="" textlink="">
      <xdr:nvSpPr>
        <xdr:cNvPr id="146" name="楕円 145"/>
        <xdr:cNvSpPr/>
      </xdr:nvSpPr>
      <xdr:spPr>
        <a:xfrm>
          <a:off x="2857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147337</xdr:rowOff>
    </xdr:from>
    <xdr:ext cx="534377" cy="259045"/>
    <xdr:sp macro="" textlink="">
      <xdr:nvSpPr>
        <xdr:cNvPr id="147" name="テキスト ボックス 146"/>
        <xdr:cNvSpPr txBox="1"/>
      </xdr:nvSpPr>
      <xdr:spPr>
        <a:xfrm>
          <a:off x="2641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73845</xdr:rowOff>
    </xdr:from>
    <xdr:to>
      <xdr:col>10</xdr:col>
      <xdr:colOff>165100</xdr:colOff>
      <xdr:row>57</xdr:row>
      <xdr:rowOff>3995</xdr:rowOff>
    </xdr:to>
    <xdr:sp macro="" textlink="">
      <xdr:nvSpPr>
        <xdr:cNvPr id="148" name="楕円 147"/>
        <xdr:cNvSpPr/>
      </xdr:nvSpPr>
      <xdr:spPr>
        <a:xfrm>
          <a:off x="1968500" y="96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166572</xdr:rowOff>
    </xdr:from>
    <xdr:ext cx="534377" cy="259045"/>
    <xdr:sp macro="" textlink="">
      <xdr:nvSpPr>
        <xdr:cNvPr id="149" name="テキスト ボックス 148"/>
        <xdr:cNvSpPr txBox="1"/>
      </xdr:nvSpPr>
      <xdr:spPr>
        <a:xfrm>
          <a:off x="1752111" y="97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32109</xdr:rowOff>
    </xdr:from>
    <xdr:to>
      <xdr:col>6</xdr:col>
      <xdr:colOff>38100</xdr:colOff>
      <xdr:row>56</xdr:row>
      <xdr:rowOff>133709</xdr:rowOff>
    </xdr:to>
    <xdr:sp macro="" textlink="">
      <xdr:nvSpPr>
        <xdr:cNvPr id="150" name="楕円 149"/>
        <xdr:cNvSpPr/>
      </xdr:nvSpPr>
      <xdr:spPr>
        <a:xfrm>
          <a:off x="1079500" y="96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124836</xdr:rowOff>
    </xdr:from>
    <xdr:ext cx="534377" cy="259045"/>
    <xdr:sp macro="" textlink="">
      <xdr:nvSpPr>
        <xdr:cNvPr id="151" name="テキスト ボックス 150"/>
        <xdr:cNvSpPr txBox="1"/>
      </xdr:nvSpPr>
      <xdr:spPr>
        <a:xfrm>
          <a:off x="863111" y="97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67190</xdr:rowOff>
    </xdr:from>
    <xdr:to>
      <xdr:col>24</xdr:col>
      <xdr:colOff>62865</xdr:colOff>
      <xdr:row>77</xdr:row>
      <xdr:rowOff>138579</xdr:rowOff>
    </xdr:to>
    <xdr:cxnSp macro="">
      <xdr:nvCxnSpPr>
        <xdr:cNvPr id="178" name="直線コネクタ 177"/>
        <xdr:cNvCxnSpPr/>
      </xdr:nvCxnSpPr>
      <xdr:spPr>
        <a:xfrm flipV="1">
          <a:off x="4633595" y="12068690"/>
          <a:ext cx="1270" cy="127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142406</xdr:rowOff>
    </xdr:from>
    <xdr:ext cx="599010" cy="259045"/>
    <xdr:sp macro="" textlink="">
      <xdr:nvSpPr>
        <xdr:cNvPr id="179" name="民生費最小値テキスト"/>
        <xdr:cNvSpPr txBox="1"/>
      </xdr:nvSpPr>
      <xdr:spPr>
        <a:xfrm>
          <a:off x="4686300" y="133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138579</xdr:rowOff>
    </xdr:from>
    <xdr:to>
      <xdr:col>24</xdr:col>
      <xdr:colOff>152400</xdr:colOff>
      <xdr:row>77</xdr:row>
      <xdr:rowOff>138579</xdr:rowOff>
    </xdr:to>
    <xdr:cxnSp macro="">
      <xdr:nvCxnSpPr>
        <xdr:cNvPr id="180" name="直線コネクタ 179"/>
        <xdr:cNvCxnSpPr/>
      </xdr:nvCxnSpPr>
      <xdr:spPr>
        <a:xfrm>
          <a:off x="4546600" y="1334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13867</xdr:rowOff>
    </xdr:from>
    <xdr:ext cx="599010" cy="259045"/>
    <xdr:sp macro="" textlink="">
      <xdr:nvSpPr>
        <xdr:cNvPr id="181" name="民生費最大値テキスト"/>
        <xdr:cNvSpPr txBox="1"/>
      </xdr:nvSpPr>
      <xdr:spPr>
        <a:xfrm>
          <a:off x="4686300" y="11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67190</xdr:rowOff>
    </xdr:from>
    <xdr:to>
      <xdr:col>24</xdr:col>
      <xdr:colOff>152400</xdr:colOff>
      <xdr:row>70</xdr:row>
      <xdr:rowOff>67190</xdr:rowOff>
    </xdr:to>
    <xdr:cxnSp macro="">
      <xdr:nvCxnSpPr>
        <xdr:cNvPr id="182" name="直線コネクタ 181"/>
        <xdr:cNvCxnSpPr/>
      </xdr:nvCxnSpPr>
      <xdr:spPr>
        <a:xfrm>
          <a:off x="4546600" y="1206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3759</xdr:rowOff>
    </xdr:from>
    <xdr:to>
      <xdr:col>24</xdr:col>
      <xdr:colOff>63500</xdr:colOff>
      <xdr:row>77</xdr:row>
      <xdr:rowOff>69639</xdr:rowOff>
    </xdr:to>
    <xdr:cxnSp macro="">
      <xdr:nvCxnSpPr>
        <xdr:cNvPr id="183" name="直線コネクタ 182"/>
        <xdr:cNvCxnSpPr/>
      </xdr:nvCxnSpPr>
      <xdr:spPr>
        <a:xfrm flipV="1">
          <a:off x="3797300" y="13205409"/>
          <a:ext cx="838200" cy="6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139231</xdr:rowOff>
    </xdr:from>
    <xdr:ext cx="599010" cy="259045"/>
    <xdr:sp macro="" textlink="">
      <xdr:nvSpPr>
        <xdr:cNvPr id="184" name="民生費平均値テキスト"/>
        <xdr:cNvSpPr txBox="1"/>
      </xdr:nvSpPr>
      <xdr:spPr>
        <a:xfrm>
          <a:off x="4686300" y="1265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116354</xdr:rowOff>
    </xdr:from>
    <xdr:to>
      <xdr:col>24</xdr:col>
      <xdr:colOff>114300</xdr:colOff>
      <xdr:row>75</xdr:row>
      <xdr:rowOff>46504</xdr:rowOff>
    </xdr:to>
    <xdr:sp macro="" textlink="">
      <xdr:nvSpPr>
        <xdr:cNvPr id="185" name="フローチャート: 判断 184"/>
        <xdr:cNvSpPr/>
      </xdr:nvSpPr>
      <xdr:spPr>
        <a:xfrm>
          <a:off x="45847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69639</xdr:rowOff>
    </xdr:from>
    <xdr:to>
      <xdr:col>19</xdr:col>
      <xdr:colOff>177800</xdr:colOff>
      <xdr:row>77</xdr:row>
      <xdr:rowOff>100098</xdr:rowOff>
    </xdr:to>
    <xdr:cxnSp macro="">
      <xdr:nvCxnSpPr>
        <xdr:cNvPr id="186" name="直線コネクタ 185"/>
        <xdr:cNvCxnSpPr/>
      </xdr:nvCxnSpPr>
      <xdr:spPr>
        <a:xfrm flipV="1">
          <a:off x="2908300" y="13271289"/>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127414</xdr:rowOff>
    </xdr:from>
    <xdr:to>
      <xdr:col>20</xdr:col>
      <xdr:colOff>38100</xdr:colOff>
      <xdr:row>75</xdr:row>
      <xdr:rowOff>57564</xdr:rowOff>
    </xdr:to>
    <xdr:sp macro="" textlink="">
      <xdr:nvSpPr>
        <xdr:cNvPr id="187" name="フローチャート: 判断 186"/>
        <xdr:cNvSpPr/>
      </xdr:nvSpPr>
      <xdr:spPr>
        <a:xfrm>
          <a:off x="3746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74091</xdr:rowOff>
    </xdr:from>
    <xdr:ext cx="599010" cy="259045"/>
    <xdr:sp macro="" textlink="">
      <xdr:nvSpPr>
        <xdr:cNvPr id="188" name="テキスト ボックス 187"/>
        <xdr:cNvSpPr txBox="1"/>
      </xdr:nvSpPr>
      <xdr:spPr>
        <a:xfrm>
          <a:off x="3497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100098</xdr:rowOff>
    </xdr:from>
    <xdr:to>
      <xdr:col>15</xdr:col>
      <xdr:colOff>50800</xdr:colOff>
      <xdr:row>78</xdr:row>
      <xdr:rowOff>16332</xdr:rowOff>
    </xdr:to>
    <xdr:cxnSp macro="">
      <xdr:nvCxnSpPr>
        <xdr:cNvPr id="189" name="直線コネクタ 188"/>
        <xdr:cNvCxnSpPr/>
      </xdr:nvCxnSpPr>
      <xdr:spPr>
        <a:xfrm flipV="1">
          <a:off x="2019300" y="13301748"/>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26035</xdr:rowOff>
    </xdr:from>
    <xdr:to>
      <xdr:col>15</xdr:col>
      <xdr:colOff>101600</xdr:colOff>
      <xdr:row>75</xdr:row>
      <xdr:rowOff>127635</xdr:rowOff>
    </xdr:to>
    <xdr:sp macro="" textlink="">
      <xdr:nvSpPr>
        <xdr:cNvPr id="190" name="フローチャート: 判断 189"/>
        <xdr:cNvSpPr/>
      </xdr:nvSpPr>
      <xdr:spPr>
        <a:xfrm>
          <a:off x="2857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144162</xdr:rowOff>
    </xdr:from>
    <xdr:ext cx="599010" cy="259045"/>
    <xdr:sp macro="" textlink="">
      <xdr:nvSpPr>
        <xdr:cNvPr id="191" name="テキスト ボックス 190"/>
        <xdr:cNvSpPr txBox="1"/>
      </xdr:nvSpPr>
      <xdr:spPr>
        <a:xfrm>
          <a:off x="2608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16332</xdr:rowOff>
    </xdr:from>
    <xdr:to>
      <xdr:col>10</xdr:col>
      <xdr:colOff>114300</xdr:colOff>
      <xdr:row>78</xdr:row>
      <xdr:rowOff>115142</xdr:rowOff>
    </xdr:to>
    <xdr:cxnSp macro="">
      <xdr:nvCxnSpPr>
        <xdr:cNvPr id="192" name="直線コネクタ 191"/>
        <xdr:cNvCxnSpPr/>
      </xdr:nvCxnSpPr>
      <xdr:spPr>
        <a:xfrm flipV="1">
          <a:off x="1130300" y="13389432"/>
          <a:ext cx="889000" cy="9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76643</xdr:rowOff>
    </xdr:from>
    <xdr:to>
      <xdr:col>10</xdr:col>
      <xdr:colOff>165100</xdr:colOff>
      <xdr:row>77</xdr:row>
      <xdr:rowOff>6793</xdr:rowOff>
    </xdr:to>
    <xdr:sp macro="" textlink="">
      <xdr:nvSpPr>
        <xdr:cNvPr id="193" name="フローチャート: 判断 192"/>
        <xdr:cNvSpPr/>
      </xdr:nvSpPr>
      <xdr:spPr>
        <a:xfrm>
          <a:off x="1968500" y="1310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23320</xdr:rowOff>
    </xdr:from>
    <xdr:ext cx="599010" cy="259045"/>
    <xdr:sp macro="" textlink="">
      <xdr:nvSpPr>
        <xdr:cNvPr id="194" name="テキスト ボックス 193"/>
        <xdr:cNvSpPr txBox="1"/>
      </xdr:nvSpPr>
      <xdr:spPr>
        <a:xfrm>
          <a:off x="1719795" y="128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3208</xdr:rowOff>
    </xdr:from>
    <xdr:to>
      <xdr:col>6</xdr:col>
      <xdr:colOff>38100</xdr:colOff>
      <xdr:row>77</xdr:row>
      <xdr:rowOff>104808</xdr:rowOff>
    </xdr:to>
    <xdr:sp macro="" textlink="">
      <xdr:nvSpPr>
        <xdr:cNvPr id="195" name="フローチャート: 判断 194"/>
        <xdr:cNvSpPr/>
      </xdr:nvSpPr>
      <xdr:spPr>
        <a:xfrm>
          <a:off x="1079500" y="1320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121335</xdr:rowOff>
    </xdr:from>
    <xdr:ext cx="599010" cy="259045"/>
    <xdr:sp macro="" textlink="">
      <xdr:nvSpPr>
        <xdr:cNvPr id="196" name="テキスト ボックス 195"/>
        <xdr:cNvSpPr txBox="1"/>
      </xdr:nvSpPr>
      <xdr:spPr>
        <a:xfrm>
          <a:off x="830795" y="1298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124409</xdr:rowOff>
    </xdr:from>
    <xdr:to>
      <xdr:col>24</xdr:col>
      <xdr:colOff>114300</xdr:colOff>
      <xdr:row>77</xdr:row>
      <xdr:rowOff>54559</xdr:rowOff>
    </xdr:to>
    <xdr:sp macro="" textlink="">
      <xdr:nvSpPr>
        <xdr:cNvPr id="202" name="楕円 201"/>
        <xdr:cNvSpPr/>
      </xdr:nvSpPr>
      <xdr:spPr>
        <a:xfrm>
          <a:off x="4584700" y="131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102836</xdr:rowOff>
    </xdr:from>
    <xdr:ext cx="599010" cy="259045"/>
    <xdr:sp macro="" textlink="">
      <xdr:nvSpPr>
        <xdr:cNvPr id="203" name="民生費該当値テキスト"/>
        <xdr:cNvSpPr txBox="1"/>
      </xdr:nvSpPr>
      <xdr:spPr>
        <a:xfrm>
          <a:off x="4686300" y="1313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18839</xdr:rowOff>
    </xdr:from>
    <xdr:to>
      <xdr:col>20</xdr:col>
      <xdr:colOff>38100</xdr:colOff>
      <xdr:row>77</xdr:row>
      <xdr:rowOff>120439</xdr:rowOff>
    </xdr:to>
    <xdr:sp macro="" textlink="">
      <xdr:nvSpPr>
        <xdr:cNvPr id="204" name="楕円 203"/>
        <xdr:cNvSpPr/>
      </xdr:nvSpPr>
      <xdr:spPr>
        <a:xfrm>
          <a:off x="3746500" y="132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111566</xdr:rowOff>
    </xdr:from>
    <xdr:ext cx="599010" cy="259045"/>
    <xdr:sp macro="" textlink="">
      <xdr:nvSpPr>
        <xdr:cNvPr id="205" name="テキスト ボックス 204"/>
        <xdr:cNvSpPr txBox="1"/>
      </xdr:nvSpPr>
      <xdr:spPr>
        <a:xfrm>
          <a:off x="3497795" y="133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49298</xdr:rowOff>
    </xdr:from>
    <xdr:to>
      <xdr:col>15</xdr:col>
      <xdr:colOff>101600</xdr:colOff>
      <xdr:row>77</xdr:row>
      <xdr:rowOff>150898</xdr:rowOff>
    </xdr:to>
    <xdr:sp macro="" textlink="">
      <xdr:nvSpPr>
        <xdr:cNvPr id="206" name="楕円 205"/>
        <xdr:cNvSpPr/>
      </xdr:nvSpPr>
      <xdr:spPr>
        <a:xfrm>
          <a:off x="2857500" y="132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142025</xdr:rowOff>
    </xdr:from>
    <xdr:ext cx="599010" cy="259045"/>
    <xdr:sp macro="" textlink="">
      <xdr:nvSpPr>
        <xdr:cNvPr id="207" name="テキスト ボックス 206"/>
        <xdr:cNvSpPr txBox="1"/>
      </xdr:nvSpPr>
      <xdr:spPr>
        <a:xfrm>
          <a:off x="2608795" y="1334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136982</xdr:rowOff>
    </xdr:from>
    <xdr:to>
      <xdr:col>10</xdr:col>
      <xdr:colOff>165100</xdr:colOff>
      <xdr:row>78</xdr:row>
      <xdr:rowOff>67132</xdr:rowOff>
    </xdr:to>
    <xdr:sp macro="" textlink="">
      <xdr:nvSpPr>
        <xdr:cNvPr id="208" name="楕円 207"/>
        <xdr:cNvSpPr/>
      </xdr:nvSpPr>
      <xdr:spPr>
        <a:xfrm>
          <a:off x="1968500" y="13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58259</xdr:rowOff>
    </xdr:from>
    <xdr:ext cx="599010" cy="259045"/>
    <xdr:sp macro="" textlink="">
      <xdr:nvSpPr>
        <xdr:cNvPr id="209" name="テキスト ボックス 208"/>
        <xdr:cNvSpPr txBox="1"/>
      </xdr:nvSpPr>
      <xdr:spPr>
        <a:xfrm>
          <a:off x="1719795" y="1343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64342</xdr:rowOff>
    </xdr:from>
    <xdr:to>
      <xdr:col>6</xdr:col>
      <xdr:colOff>38100</xdr:colOff>
      <xdr:row>78</xdr:row>
      <xdr:rowOff>165942</xdr:rowOff>
    </xdr:to>
    <xdr:sp macro="" textlink="">
      <xdr:nvSpPr>
        <xdr:cNvPr id="210" name="楕円 209"/>
        <xdr:cNvSpPr/>
      </xdr:nvSpPr>
      <xdr:spPr>
        <a:xfrm>
          <a:off x="1079500" y="13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157069</xdr:rowOff>
    </xdr:from>
    <xdr:ext cx="599010" cy="259045"/>
    <xdr:sp macro="" textlink="">
      <xdr:nvSpPr>
        <xdr:cNvPr id="211" name="テキスト ボックス 210"/>
        <xdr:cNvSpPr txBox="1"/>
      </xdr:nvSpPr>
      <xdr:spPr>
        <a:xfrm>
          <a:off x="830795" y="135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4" name="直線コネクタ 233"/>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5"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6" name="直線コネクタ 235"/>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7"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8" name="直線コネクタ 237"/>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56100</xdr:rowOff>
    </xdr:from>
    <xdr:to>
      <xdr:col>24</xdr:col>
      <xdr:colOff>63500</xdr:colOff>
      <xdr:row>98</xdr:row>
      <xdr:rowOff>68994</xdr:rowOff>
    </xdr:to>
    <xdr:cxnSp macro="">
      <xdr:nvCxnSpPr>
        <xdr:cNvPr id="239" name="直線コネクタ 238"/>
        <xdr:cNvCxnSpPr/>
      </xdr:nvCxnSpPr>
      <xdr:spPr>
        <a:xfrm flipV="1">
          <a:off x="3797300" y="16858200"/>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40"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41" name="フローチャート: 判断 240"/>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22496</xdr:rowOff>
    </xdr:from>
    <xdr:to>
      <xdr:col>19</xdr:col>
      <xdr:colOff>177800</xdr:colOff>
      <xdr:row>98</xdr:row>
      <xdr:rowOff>68994</xdr:rowOff>
    </xdr:to>
    <xdr:cxnSp macro="">
      <xdr:nvCxnSpPr>
        <xdr:cNvPr id="242" name="直線コネクタ 241"/>
        <xdr:cNvCxnSpPr/>
      </xdr:nvCxnSpPr>
      <xdr:spPr>
        <a:xfrm>
          <a:off x="2908300" y="16653146"/>
          <a:ext cx="889000" cy="2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3" name="フローチャート: 判断 242"/>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4" name="テキスト ボックス 243"/>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22496</xdr:rowOff>
    </xdr:from>
    <xdr:to>
      <xdr:col>15</xdr:col>
      <xdr:colOff>50800</xdr:colOff>
      <xdr:row>97</xdr:row>
      <xdr:rowOff>101752</xdr:rowOff>
    </xdr:to>
    <xdr:cxnSp macro="">
      <xdr:nvCxnSpPr>
        <xdr:cNvPr id="245" name="直線コネクタ 244"/>
        <xdr:cNvCxnSpPr/>
      </xdr:nvCxnSpPr>
      <xdr:spPr>
        <a:xfrm flipV="1">
          <a:off x="2019300" y="16653146"/>
          <a:ext cx="8890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6" name="フローチャート: 判断 245"/>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7" name="テキスト ボックス 246"/>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101752</xdr:rowOff>
    </xdr:from>
    <xdr:to>
      <xdr:col>10</xdr:col>
      <xdr:colOff>114300</xdr:colOff>
      <xdr:row>98</xdr:row>
      <xdr:rowOff>67965</xdr:rowOff>
    </xdr:to>
    <xdr:cxnSp macro="">
      <xdr:nvCxnSpPr>
        <xdr:cNvPr id="248" name="直線コネクタ 247"/>
        <xdr:cNvCxnSpPr/>
      </xdr:nvCxnSpPr>
      <xdr:spPr>
        <a:xfrm flipV="1">
          <a:off x="1130300" y="16732402"/>
          <a:ext cx="8890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45603</xdr:rowOff>
    </xdr:from>
    <xdr:to>
      <xdr:col>10</xdr:col>
      <xdr:colOff>165100</xdr:colOff>
      <xdr:row>97</xdr:row>
      <xdr:rowOff>147203</xdr:rowOff>
    </xdr:to>
    <xdr:sp macro="" textlink="">
      <xdr:nvSpPr>
        <xdr:cNvPr id="249" name="フローチャート: 判断 248"/>
        <xdr:cNvSpPr/>
      </xdr:nvSpPr>
      <xdr:spPr>
        <a:xfrm>
          <a:off x="1968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163730</xdr:rowOff>
    </xdr:from>
    <xdr:ext cx="534377" cy="259045"/>
    <xdr:sp macro="" textlink="">
      <xdr:nvSpPr>
        <xdr:cNvPr id="250" name="テキスト ボックス 249"/>
        <xdr:cNvSpPr txBox="1"/>
      </xdr:nvSpPr>
      <xdr:spPr>
        <a:xfrm>
          <a:off x="1752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68280</xdr:rowOff>
    </xdr:from>
    <xdr:to>
      <xdr:col>6</xdr:col>
      <xdr:colOff>38100</xdr:colOff>
      <xdr:row>97</xdr:row>
      <xdr:rowOff>169880</xdr:rowOff>
    </xdr:to>
    <xdr:sp macro="" textlink="">
      <xdr:nvSpPr>
        <xdr:cNvPr id="251" name="フローチャート: 判断 250"/>
        <xdr:cNvSpPr/>
      </xdr:nvSpPr>
      <xdr:spPr>
        <a:xfrm>
          <a:off x="1079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14957</xdr:rowOff>
    </xdr:from>
    <xdr:ext cx="534377" cy="259045"/>
    <xdr:sp macro="" textlink="">
      <xdr:nvSpPr>
        <xdr:cNvPr id="252" name="テキスト ボックス 251"/>
        <xdr:cNvSpPr txBox="1"/>
      </xdr:nvSpPr>
      <xdr:spPr>
        <a:xfrm>
          <a:off x="863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5300</xdr:rowOff>
    </xdr:from>
    <xdr:to>
      <xdr:col>24</xdr:col>
      <xdr:colOff>114300</xdr:colOff>
      <xdr:row>98</xdr:row>
      <xdr:rowOff>106900</xdr:rowOff>
    </xdr:to>
    <xdr:sp macro="" textlink="">
      <xdr:nvSpPr>
        <xdr:cNvPr id="258" name="楕円 257"/>
        <xdr:cNvSpPr/>
      </xdr:nvSpPr>
      <xdr:spPr>
        <a:xfrm>
          <a:off x="45847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91677</xdr:rowOff>
    </xdr:from>
    <xdr:ext cx="534377" cy="259045"/>
    <xdr:sp macro="" textlink="">
      <xdr:nvSpPr>
        <xdr:cNvPr id="259" name="衛生費該当値テキスト"/>
        <xdr:cNvSpPr txBox="1"/>
      </xdr:nvSpPr>
      <xdr:spPr>
        <a:xfrm>
          <a:off x="4686300" y="167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18194</xdr:rowOff>
    </xdr:from>
    <xdr:to>
      <xdr:col>20</xdr:col>
      <xdr:colOff>38100</xdr:colOff>
      <xdr:row>98</xdr:row>
      <xdr:rowOff>119794</xdr:rowOff>
    </xdr:to>
    <xdr:sp macro="" textlink="">
      <xdr:nvSpPr>
        <xdr:cNvPr id="260" name="楕円 259"/>
        <xdr:cNvSpPr/>
      </xdr:nvSpPr>
      <xdr:spPr>
        <a:xfrm>
          <a:off x="3746500" y="168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110921</xdr:rowOff>
    </xdr:from>
    <xdr:ext cx="534377" cy="259045"/>
    <xdr:sp macro="" textlink="">
      <xdr:nvSpPr>
        <xdr:cNvPr id="261" name="テキスト ボックス 260"/>
        <xdr:cNvSpPr txBox="1"/>
      </xdr:nvSpPr>
      <xdr:spPr>
        <a:xfrm>
          <a:off x="3530111" y="169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143146</xdr:rowOff>
    </xdr:from>
    <xdr:to>
      <xdr:col>15</xdr:col>
      <xdr:colOff>101600</xdr:colOff>
      <xdr:row>97</xdr:row>
      <xdr:rowOff>73296</xdr:rowOff>
    </xdr:to>
    <xdr:sp macro="" textlink="">
      <xdr:nvSpPr>
        <xdr:cNvPr id="262" name="楕円 261"/>
        <xdr:cNvSpPr/>
      </xdr:nvSpPr>
      <xdr:spPr>
        <a:xfrm>
          <a:off x="2857500" y="166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64423</xdr:rowOff>
    </xdr:from>
    <xdr:ext cx="534377" cy="259045"/>
    <xdr:sp macro="" textlink="">
      <xdr:nvSpPr>
        <xdr:cNvPr id="263" name="テキスト ボックス 262"/>
        <xdr:cNvSpPr txBox="1"/>
      </xdr:nvSpPr>
      <xdr:spPr>
        <a:xfrm>
          <a:off x="2641111" y="166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50952</xdr:rowOff>
    </xdr:from>
    <xdr:to>
      <xdr:col>10</xdr:col>
      <xdr:colOff>165100</xdr:colOff>
      <xdr:row>97</xdr:row>
      <xdr:rowOff>152552</xdr:rowOff>
    </xdr:to>
    <xdr:sp macro="" textlink="">
      <xdr:nvSpPr>
        <xdr:cNvPr id="264" name="楕円 263"/>
        <xdr:cNvSpPr/>
      </xdr:nvSpPr>
      <xdr:spPr>
        <a:xfrm>
          <a:off x="1968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143679</xdr:rowOff>
    </xdr:from>
    <xdr:ext cx="534377" cy="259045"/>
    <xdr:sp macro="" textlink="">
      <xdr:nvSpPr>
        <xdr:cNvPr id="265" name="テキスト ボックス 264"/>
        <xdr:cNvSpPr txBox="1"/>
      </xdr:nvSpPr>
      <xdr:spPr>
        <a:xfrm>
          <a:off x="1752111" y="167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17165</xdr:rowOff>
    </xdr:from>
    <xdr:to>
      <xdr:col>6</xdr:col>
      <xdr:colOff>38100</xdr:colOff>
      <xdr:row>98</xdr:row>
      <xdr:rowOff>118765</xdr:rowOff>
    </xdr:to>
    <xdr:sp macro="" textlink="">
      <xdr:nvSpPr>
        <xdr:cNvPr id="266" name="楕円 265"/>
        <xdr:cNvSpPr/>
      </xdr:nvSpPr>
      <xdr:spPr>
        <a:xfrm>
          <a:off x="1079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109892</xdr:rowOff>
    </xdr:from>
    <xdr:ext cx="534377" cy="259045"/>
    <xdr:sp macro="" textlink="">
      <xdr:nvSpPr>
        <xdr:cNvPr id="267" name="テキスト ボックス 266"/>
        <xdr:cNvSpPr txBox="1"/>
      </xdr:nvSpPr>
      <xdr:spPr>
        <a:xfrm>
          <a:off x="863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9" name="直線コネクタ 288"/>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2"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3" name="直線コネクタ 292"/>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62891</xdr:rowOff>
    </xdr:from>
    <xdr:to>
      <xdr:col>55</xdr:col>
      <xdr:colOff>0</xdr:colOff>
      <xdr:row>38</xdr:row>
      <xdr:rowOff>64262</xdr:rowOff>
    </xdr:to>
    <xdr:cxnSp macro="">
      <xdr:nvCxnSpPr>
        <xdr:cNvPr id="294" name="直線コネクタ 293"/>
        <xdr:cNvCxnSpPr/>
      </xdr:nvCxnSpPr>
      <xdr:spPr>
        <a:xfrm>
          <a:off x="9639300" y="657799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5"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6" name="フローチャート: 判断 295"/>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60147</xdr:rowOff>
    </xdr:from>
    <xdr:to>
      <xdr:col>50</xdr:col>
      <xdr:colOff>114300</xdr:colOff>
      <xdr:row>38</xdr:row>
      <xdr:rowOff>62891</xdr:rowOff>
    </xdr:to>
    <xdr:cxnSp macro="">
      <xdr:nvCxnSpPr>
        <xdr:cNvPr id="297" name="直線コネクタ 296"/>
        <xdr:cNvCxnSpPr/>
      </xdr:nvCxnSpPr>
      <xdr:spPr>
        <a:xfrm>
          <a:off x="8750300" y="65752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8" name="フローチャート: 判断 297"/>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9" name="テキスト ボックス 298"/>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59690</xdr:rowOff>
    </xdr:from>
    <xdr:to>
      <xdr:col>45</xdr:col>
      <xdr:colOff>177800</xdr:colOff>
      <xdr:row>38</xdr:row>
      <xdr:rowOff>60147</xdr:rowOff>
    </xdr:to>
    <xdr:cxnSp macro="">
      <xdr:nvCxnSpPr>
        <xdr:cNvPr id="300" name="直線コネクタ 299"/>
        <xdr:cNvCxnSpPr/>
      </xdr:nvCxnSpPr>
      <xdr:spPr>
        <a:xfrm>
          <a:off x="7861300" y="65747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301" name="フローチャート: 判断 300"/>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2" name="テキスト ボックス 301"/>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29514</xdr:rowOff>
    </xdr:from>
    <xdr:to>
      <xdr:col>41</xdr:col>
      <xdr:colOff>50800</xdr:colOff>
      <xdr:row>38</xdr:row>
      <xdr:rowOff>59690</xdr:rowOff>
    </xdr:to>
    <xdr:cxnSp macro="">
      <xdr:nvCxnSpPr>
        <xdr:cNvPr id="303" name="直線コネクタ 302"/>
        <xdr:cNvCxnSpPr/>
      </xdr:nvCxnSpPr>
      <xdr:spPr>
        <a:xfrm>
          <a:off x="6972300" y="6544614"/>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90272</xdr:rowOff>
    </xdr:from>
    <xdr:to>
      <xdr:col>41</xdr:col>
      <xdr:colOff>101600</xdr:colOff>
      <xdr:row>35</xdr:row>
      <xdr:rowOff>20422</xdr:rowOff>
    </xdr:to>
    <xdr:sp macro="" textlink="">
      <xdr:nvSpPr>
        <xdr:cNvPr id="304" name="フローチャート: 判断 303"/>
        <xdr:cNvSpPr/>
      </xdr:nvSpPr>
      <xdr:spPr>
        <a:xfrm>
          <a:off x="7810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36949</xdr:rowOff>
    </xdr:from>
    <xdr:ext cx="469744" cy="259045"/>
    <xdr:sp macro="" textlink="">
      <xdr:nvSpPr>
        <xdr:cNvPr id="305" name="テキスト ボックス 304"/>
        <xdr:cNvSpPr txBox="1"/>
      </xdr:nvSpPr>
      <xdr:spPr>
        <a:xfrm>
          <a:off x="7626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6147</xdr:rowOff>
    </xdr:from>
    <xdr:to>
      <xdr:col>36</xdr:col>
      <xdr:colOff>165100</xdr:colOff>
      <xdr:row>34</xdr:row>
      <xdr:rowOff>107747</xdr:rowOff>
    </xdr:to>
    <xdr:sp macro="" textlink="">
      <xdr:nvSpPr>
        <xdr:cNvPr id="306" name="フローチャート: 判断 305"/>
        <xdr:cNvSpPr/>
      </xdr:nvSpPr>
      <xdr:spPr>
        <a:xfrm>
          <a:off x="6921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124274</xdr:rowOff>
    </xdr:from>
    <xdr:ext cx="469744" cy="259045"/>
    <xdr:sp macro="" textlink="">
      <xdr:nvSpPr>
        <xdr:cNvPr id="307" name="テキスト ボックス 306"/>
        <xdr:cNvSpPr txBox="1"/>
      </xdr:nvSpPr>
      <xdr:spPr>
        <a:xfrm>
          <a:off x="6737428" y="56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313" name="楕円 312"/>
        <xdr:cNvSpPr/>
      </xdr:nvSpPr>
      <xdr:spPr>
        <a:xfrm>
          <a:off x="104267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99839</xdr:rowOff>
    </xdr:from>
    <xdr:ext cx="378565" cy="259045"/>
    <xdr:sp macro="" textlink="">
      <xdr:nvSpPr>
        <xdr:cNvPr id="314" name="労働費該当値テキスト"/>
        <xdr:cNvSpPr txBox="1"/>
      </xdr:nvSpPr>
      <xdr:spPr>
        <a:xfrm>
          <a:off x="10528300" y="6443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12091</xdr:rowOff>
    </xdr:from>
    <xdr:to>
      <xdr:col>50</xdr:col>
      <xdr:colOff>165100</xdr:colOff>
      <xdr:row>38</xdr:row>
      <xdr:rowOff>113691</xdr:rowOff>
    </xdr:to>
    <xdr:sp macro="" textlink="">
      <xdr:nvSpPr>
        <xdr:cNvPr id="315" name="楕円 314"/>
        <xdr:cNvSpPr/>
      </xdr:nvSpPr>
      <xdr:spPr>
        <a:xfrm>
          <a:off x="9588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104818</xdr:rowOff>
    </xdr:from>
    <xdr:ext cx="378565" cy="259045"/>
    <xdr:sp macro="" textlink="">
      <xdr:nvSpPr>
        <xdr:cNvPr id="316" name="テキスト ボックス 315"/>
        <xdr:cNvSpPr txBox="1"/>
      </xdr:nvSpPr>
      <xdr:spPr>
        <a:xfrm>
          <a:off x="9450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xdr:rowOff>
    </xdr:from>
    <xdr:to>
      <xdr:col>46</xdr:col>
      <xdr:colOff>38100</xdr:colOff>
      <xdr:row>38</xdr:row>
      <xdr:rowOff>110947</xdr:rowOff>
    </xdr:to>
    <xdr:sp macro="" textlink="">
      <xdr:nvSpPr>
        <xdr:cNvPr id="317" name="楕円 316"/>
        <xdr:cNvSpPr/>
      </xdr:nvSpPr>
      <xdr:spPr>
        <a:xfrm>
          <a:off x="8699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102074</xdr:rowOff>
    </xdr:from>
    <xdr:ext cx="378565" cy="259045"/>
    <xdr:sp macro="" textlink="">
      <xdr:nvSpPr>
        <xdr:cNvPr id="318" name="テキスト ボックス 317"/>
        <xdr:cNvSpPr txBox="1"/>
      </xdr:nvSpPr>
      <xdr:spPr>
        <a:xfrm>
          <a:off x="8561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xdr:rowOff>
    </xdr:from>
    <xdr:to>
      <xdr:col>41</xdr:col>
      <xdr:colOff>101600</xdr:colOff>
      <xdr:row>38</xdr:row>
      <xdr:rowOff>110490</xdr:rowOff>
    </xdr:to>
    <xdr:sp macro="" textlink="">
      <xdr:nvSpPr>
        <xdr:cNvPr id="319" name="楕円 318"/>
        <xdr:cNvSpPr/>
      </xdr:nvSpPr>
      <xdr:spPr>
        <a:xfrm>
          <a:off x="781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20" name="テキスト ボックス 319"/>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150165</xdr:rowOff>
    </xdr:from>
    <xdr:to>
      <xdr:col>36</xdr:col>
      <xdr:colOff>165100</xdr:colOff>
      <xdr:row>38</xdr:row>
      <xdr:rowOff>80314</xdr:rowOff>
    </xdr:to>
    <xdr:sp macro="" textlink="">
      <xdr:nvSpPr>
        <xdr:cNvPr id="321" name="楕円 320"/>
        <xdr:cNvSpPr/>
      </xdr:nvSpPr>
      <xdr:spPr>
        <a:xfrm>
          <a:off x="6921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71441</xdr:rowOff>
    </xdr:from>
    <xdr:ext cx="378565" cy="259045"/>
    <xdr:sp macro="" textlink="">
      <xdr:nvSpPr>
        <xdr:cNvPr id="322" name="テキスト ボックス 321"/>
        <xdr:cNvSpPr txBox="1"/>
      </xdr:nvSpPr>
      <xdr:spPr>
        <a:xfrm>
          <a:off x="6783017" y="658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4" name="直線コネクタ 343"/>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5"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6" name="直線コネクタ 345"/>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7"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8" name="直線コネクタ 347"/>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167406</xdr:rowOff>
    </xdr:from>
    <xdr:to>
      <xdr:col>55</xdr:col>
      <xdr:colOff>0</xdr:colOff>
      <xdr:row>58</xdr:row>
      <xdr:rowOff>6563</xdr:rowOff>
    </xdr:to>
    <xdr:cxnSp macro="">
      <xdr:nvCxnSpPr>
        <xdr:cNvPr id="349" name="直線コネクタ 348"/>
        <xdr:cNvCxnSpPr/>
      </xdr:nvCxnSpPr>
      <xdr:spPr>
        <a:xfrm>
          <a:off x="9639300" y="9940056"/>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50"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51" name="フローチャート: 判断 350"/>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167406</xdr:rowOff>
    </xdr:from>
    <xdr:to>
      <xdr:col>50</xdr:col>
      <xdr:colOff>114300</xdr:colOff>
      <xdr:row>58</xdr:row>
      <xdr:rowOff>27046</xdr:rowOff>
    </xdr:to>
    <xdr:cxnSp macro="">
      <xdr:nvCxnSpPr>
        <xdr:cNvPr id="352" name="直線コネクタ 351"/>
        <xdr:cNvCxnSpPr/>
      </xdr:nvCxnSpPr>
      <xdr:spPr>
        <a:xfrm flipV="1">
          <a:off x="8750300" y="994005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3" name="フローチャート: 判断 352"/>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4" name="テキスト ボックス 353"/>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8758</xdr:rowOff>
    </xdr:from>
    <xdr:to>
      <xdr:col>45</xdr:col>
      <xdr:colOff>177800</xdr:colOff>
      <xdr:row>58</xdr:row>
      <xdr:rowOff>27046</xdr:rowOff>
    </xdr:to>
    <xdr:cxnSp macro="">
      <xdr:nvCxnSpPr>
        <xdr:cNvPr id="355" name="直線コネクタ 354"/>
        <xdr:cNvCxnSpPr/>
      </xdr:nvCxnSpPr>
      <xdr:spPr>
        <a:xfrm>
          <a:off x="7861300" y="99528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6" name="フローチャート: 判断 355"/>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7" name="テキスト ボックス 356"/>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113274</xdr:rowOff>
    </xdr:from>
    <xdr:to>
      <xdr:col>41</xdr:col>
      <xdr:colOff>50800</xdr:colOff>
      <xdr:row>58</xdr:row>
      <xdr:rowOff>8758</xdr:rowOff>
    </xdr:to>
    <xdr:cxnSp macro="">
      <xdr:nvCxnSpPr>
        <xdr:cNvPr id="358" name="直線コネクタ 357"/>
        <xdr:cNvCxnSpPr/>
      </xdr:nvCxnSpPr>
      <xdr:spPr>
        <a:xfrm>
          <a:off x="6972300" y="9885924"/>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124836</xdr:rowOff>
    </xdr:from>
    <xdr:to>
      <xdr:col>41</xdr:col>
      <xdr:colOff>101600</xdr:colOff>
      <xdr:row>56</xdr:row>
      <xdr:rowOff>54986</xdr:rowOff>
    </xdr:to>
    <xdr:sp macro="" textlink="">
      <xdr:nvSpPr>
        <xdr:cNvPr id="359" name="フローチャート: 判断 358"/>
        <xdr:cNvSpPr/>
      </xdr:nvSpPr>
      <xdr:spPr>
        <a:xfrm>
          <a:off x="7810500" y="955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71513</xdr:rowOff>
    </xdr:from>
    <xdr:ext cx="469744" cy="259045"/>
    <xdr:sp macro="" textlink="">
      <xdr:nvSpPr>
        <xdr:cNvPr id="360" name="テキスト ボックス 359"/>
        <xdr:cNvSpPr txBox="1"/>
      </xdr:nvSpPr>
      <xdr:spPr>
        <a:xfrm>
          <a:off x="7626428" y="93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165344</xdr:rowOff>
    </xdr:from>
    <xdr:to>
      <xdr:col>36</xdr:col>
      <xdr:colOff>165100</xdr:colOff>
      <xdr:row>56</xdr:row>
      <xdr:rowOff>95494</xdr:rowOff>
    </xdr:to>
    <xdr:sp macro="" textlink="">
      <xdr:nvSpPr>
        <xdr:cNvPr id="361" name="フローチャート: 判断 360"/>
        <xdr:cNvSpPr/>
      </xdr:nvSpPr>
      <xdr:spPr>
        <a:xfrm>
          <a:off x="6921500" y="959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112021</xdr:rowOff>
    </xdr:from>
    <xdr:ext cx="469744" cy="259045"/>
    <xdr:sp macro="" textlink="">
      <xdr:nvSpPr>
        <xdr:cNvPr id="362" name="テキスト ボックス 361"/>
        <xdr:cNvSpPr txBox="1"/>
      </xdr:nvSpPr>
      <xdr:spPr>
        <a:xfrm>
          <a:off x="6737428" y="937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127213</xdr:rowOff>
    </xdr:from>
    <xdr:to>
      <xdr:col>55</xdr:col>
      <xdr:colOff>50800</xdr:colOff>
      <xdr:row>58</xdr:row>
      <xdr:rowOff>57363</xdr:rowOff>
    </xdr:to>
    <xdr:sp macro="" textlink="">
      <xdr:nvSpPr>
        <xdr:cNvPr id="368" name="楕円 367"/>
        <xdr:cNvSpPr/>
      </xdr:nvSpPr>
      <xdr:spPr>
        <a:xfrm>
          <a:off x="10426700" y="9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42140</xdr:rowOff>
    </xdr:from>
    <xdr:ext cx="469744" cy="259045"/>
    <xdr:sp macro="" textlink="">
      <xdr:nvSpPr>
        <xdr:cNvPr id="369" name="農林水産業費該当値テキスト"/>
        <xdr:cNvSpPr txBox="1"/>
      </xdr:nvSpPr>
      <xdr:spPr>
        <a:xfrm>
          <a:off x="10528300" y="98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116606</xdr:rowOff>
    </xdr:from>
    <xdr:to>
      <xdr:col>50</xdr:col>
      <xdr:colOff>165100</xdr:colOff>
      <xdr:row>58</xdr:row>
      <xdr:rowOff>46756</xdr:rowOff>
    </xdr:to>
    <xdr:sp macro="" textlink="">
      <xdr:nvSpPr>
        <xdr:cNvPr id="370" name="楕円 369"/>
        <xdr:cNvSpPr/>
      </xdr:nvSpPr>
      <xdr:spPr>
        <a:xfrm>
          <a:off x="9588500" y="98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37883</xdr:rowOff>
    </xdr:from>
    <xdr:ext cx="469744" cy="259045"/>
    <xdr:sp macro="" textlink="">
      <xdr:nvSpPr>
        <xdr:cNvPr id="371" name="テキスト ボックス 370"/>
        <xdr:cNvSpPr txBox="1"/>
      </xdr:nvSpPr>
      <xdr:spPr>
        <a:xfrm>
          <a:off x="9404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147696</xdr:rowOff>
    </xdr:from>
    <xdr:to>
      <xdr:col>46</xdr:col>
      <xdr:colOff>38100</xdr:colOff>
      <xdr:row>58</xdr:row>
      <xdr:rowOff>77846</xdr:rowOff>
    </xdr:to>
    <xdr:sp macro="" textlink="">
      <xdr:nvSpPr>
        <xdr:cNvPr id="372" name="楕円 371"/>
        <xdr:cNvSpPr/>
      </xdr:nvSpPr>
      <xdr:spPr>
        <a:xfrm>
          <a:off x="8699500" y="99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68973</xdr:rowOff>
    </xdr:from>
    <xdr:ext cx="469744" cy="259045"/>
    <xdr:sp macro="" textlink="">
      <xdr:nvSpPr>
        <xdr:cNvPr id="373" name="テキスト ボックス 372"/>
        <xdr:cNvSpPr txBox="1"/>
      </xdr:nvSpPr>
      <xdr:spPr>
        <a:xfrm>
          <a:off x="8515428" y="100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129408</xdr:rowOff>
    </xdr:from>
    <xdr:to>
      <xdr:col>41</xdr:col>
      <xdr:colOff>101600</xdr:colOff>
      <xdr:row>58</xdr:row>
      <xdr:rowOff>59558</xdr:rowOff>
    </xdr:to>
    <xdr:sp macro="" textlink="">
      <xdr:nvSpPr>
        <xdr:cNvPr id="374" name="楕円 373"/>
        <xdr:cNvSpPr/>
      </xdr:nvSpPr>
      <xdr:spPr>
        <a:xfrm>
          <a:off x="7810500" y="99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50685</xdr:rowOff>
    </xdr:from>
    <xdr:ext cx="469744" cy="259045"/>
    <xdr:sp macro="" textlink="">
      <xdr:nvSpPr>
        <xdr:cNvPr id="375" name="テキスト ボックス 374"/>
        <xdr:cNvSpPr txBox="1"/>
      </xdr:nvSpPr>
      <xdr:spPr>
        <a:xfrm>
          <a:off x="7626428" y="999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62474</xdr:rowOff>
    </xdr:from>
    <xdr:to>
      <xdr:col>36</xdr:col>
      <xdr:colOff>165100</xdr:colOff>
      <xdr:row>57</xdr:row>
      <xdr:rowOff>164074</xdr:rowOff>
    </xdr:to>
    <xdr:sp macro="" textlink="">
      <xdr:nvSpPr>
        <xdr:cNvPr id="376" name="楕円 375"/>
        <xdr:cNvSpPr/>
      </xdr:nvSpPr>
      <xdr:spPr>
        <a:xfrm>
          <a:off x="6921500" y="98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155201</xdr:rowOff>
    </xdr:from>
    <xdr:ext cx="469744" cy="259045"/>
    <xdr:sp macro="" textlink="">
      <xdr:nvSpPr>
        <xdr:cNvPr id="377" name="テキスト ボックス 376"/>
        <xdr:cNvSpPr txBox="1"/>
      </xdr:nvSpPr>
      <xdr:spPr>
        <a:xfrm>
          <a:off x="6737428" y="992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3" name="直線コネクタ 402"/>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4"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5" name="直線コネクタ 404"/>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6"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7" name="直線コネクタ 406"/>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38333</xdr:rowOff>
    </xdr:from>
    <xdr:to>
      <xdr:col>55</xdr:col>
      <xdr:colOff>0</xdr:colOff>
      <xdr:row>79</xdr:row>
      <xdr:rowOff>48326</xdr:rowOff>
    </xdr:to>
    <xdr:cxnSp macro="">
      <xdr:nvCxnSpPr>
        <xdr:cNvPr id="408" name="直線コネクタ 407"/>
        <xdr:cNvCxnSpPr/>
      </xdr:nvCxnSpPr>
      <xdr:spPr>
        <a:xfrm>
          <a:off x="9639300" y="13582883"/>
          <a:ext cx="8382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9"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0" name="フローチャート: 判断 409"/>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163899</xdr:rowOff>
    </xdr:from>
    <xdr:to>
      <xdr:col>50</xdr:col>
      <xdr:colOff>114300</xdr:colOff>
      <xdr:row>79</xdr:row>
      <xdr:rowOff>38333</xdr:rowOff>
    </xdr:to>
    <xdr:cxnSp macro="">
      <xdr:nvCxnSpPr>
        <xdr:cNvPr id="411" name="直線コネクタ 410"/>
        <xdr:cNvCxnSpPr/>
      </xdr:nvCxnSpPr>
      <xdr:spPr>
        <a:xfrm>
          <a:off x="8750300" y="13536999"/>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2" name="フローチャート: 判断 411"/>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3" name="テキスト ボックス 412"/>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163899</xdr:rowOff>
    </xdr:from>
    <xdr:to>
      <xdr:col>45</xdr:col>
      <xdr:colOff>177800</xdr:colOff>
      <xdr:row>79</xdr:row>
      <xdr:rowOff>25628</xdr:rowOff>
    </xdr:to>
    <xdr:cxnSp macro="">
      <xdr:nvCxnSpPr>
        <xdr:cNvPr id="414" name="直線コネクタ 413"/>
        <xdr:cNvCxnSpPr/>
      </xdr:nvCxnSpPr>
      <xdr:spPr>
        <a:xfrm flipV="1">
          <a:off x="7861300" y="13536999"/>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5" name="フローチャート: 判断 414"/>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6" name="テキスト ボックス 415"/>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25628</xdr:rowOff>
    </xdr:from>
    <xdr:to>
      <xdr:col>41</xdr:col>
      <xdr:colOff>50800</xdr:colOff>
      <xdr:row>79</xdr:row>
      <xdr:rowOff>30299</xdr:rowOff>
    </xdr:to>
    <xdr:cxnSp macro="">
      <xdr:nvCxnSpPr>
        <xdr:cNvPr id="417" name="直線コネクタ 416"/>
        <xdr:cNvCxnSpPr/>
      </xdr:nvCxnSpPr>
      <xdr:spPr>
        <a:xfrm flipV="1">
          <a:off x="6972300" y="13570178"/>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59085</xdr:rowOff>
    </xdr:from>
    <xdr:to>
      <xdr:col>41</xdr:col>
      <xdr:colOff>101600</xdr:colOff>
      <xdr:row>77</xdr:row>
      <xdr:rowOff>160685</xdr:rowOff>
    </xdr:to>
    <xdr:sp macro="" textlink="">
      <xdr:nvSpPr>
        <xdr:cNvPr id="418" name="フローチャート: 判断 417"/>
        <xdr:cNvSpPr/>
      </xdr:nvSpPr>
      <xdr:spPr>
        <a:xfrm>
          <a:off x="7810500" y="132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5762</xdr:rowOff>
    </xdr:from>
    <xdr:ext cx="534377" cy="259045"/>
    <xdr:sp macro="" textlink="">
      <xdr:nvSpPr>
        <xdr:cNvPr id="419" name="テキスト ボックス 418"/>
        <xdr:cNvSpPr txBox="1"/>
      </xdr:nvSpPr>
      <xdr:spPr>
        <a:xfrm>
          <a:off x="7594111" y="130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66759</xdr:rowOff>
    </xdr:from>
    <xdr:to>
      <xdr:col>36</xdr:col>
      <xdr:colOff>165100</xdr:colOff>
      <xdr:row>77</xdr:row>
      <xdr:rowOff>168359</xdr:rowOff>
    </xdr:to>
    <xdr:sp macro="" textlink="">
      <xdr:nvSpPr>
        <xdr:cNvPr id="420" name="フローチャート: 判断 419"/>
        <xdr:cNvSpPr/>
      </xdr:nvSpPr>
      <xdr:spPr>
        <a:xfrm>
          <a:off x="6921500" y="132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13436</xdr:rowOff>
    </xdr:from>
    <xdr:ext cx="469744" cy="259045"/>
    <xdr:sp macro="" textlink="">
      <xdr:nvSpPr>
        <xdr:cNvPr id="421" name="テキスト ボックス 420"/>
        <xdr:cNvSpPr txBox="1"/>
      </xdr:nvSpPr>
      <xdr:spPr>
        <a:xfrm>
          <a:off x="6737428" y="1304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168976</xdr:rowOff>
    </xdr:from>
    <xdr:to>
      <xdr:col>55</xdr:col>
      <xdr:colOff>50800</xdr:colOff>
      <xdr:row>79</xdr:row>
      <xdr:rowOff>99126</xdr:rowOff>
    </xdr:to>
    <xdr:sp macro="" textlink="">
      <xdr:nvSpPr>
        <xdr:cNvPr id="427" name="楕円 426"/>
        <xdr:cNvSpPr/>
      </xdr:nvSpPr>
      <xdr:spPr>
        <a:xfrm>
          <a:off x="10426700" y="135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83903</xdr:rowOff>
    </xdr:from>
    <xdr:ext cx="469744" cy="259045"/>
    <xdr:sp macro="" textlink="">
      <xdr:nvSpPr>
        <xdr:cNvPr id="428" name="商工費該当値テキスト"/>
        <xdr:cNvSpPr txBox="1"/>
      </xdr:nvSpPr>
      <xdr:spPr>
        <a:xfrm>
          <a:off x="10528300" y="134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158983</xdr:rowOff>
    </xdr:from>
    <xdr:to>
      <xdr:col>50</xdr:col>
      <xdr:colOff>165100</xdr:colOff>
      <xdr:row>79</xdr:row>
      <xdr:rowOff>89133</xdr:rowOff>
    </xdr:to>
    <xdr:sp macro="" textlink="">
      <xdr:nvSpPr>
        <xdr:cNvPr id="429" name="楕円 428"/>
        <xdr:cNvSpPr/>
      </xdr:nvSpPr>
      <xdr:spPr>
        <a:xfrm>
          <a:off x="9588500" y="13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80260</xdr:rowOff>
    </xdr:from>
    <xdr:ext cx="469744" cy="259045"/>
    <xdr:sp macro="" textlink="">
      <xdr:nvSpPr>
        <xdr:cNvPr id="430" name="テキスト ボックス 429"/>
        <xdr:cNvSpPr txBox="1"/>
      </xdr:nvSpPr>
      <xdr:spPr>
        <a:xfrm>
          <a:off x="9404428" y="136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113099</xdr:rowOff>
    </xdr:from>
    <xdr:to>
      <xdr:col>46</xdr:col>
      <xdr:colOff>38100</xdr:colOff>
      <xdr:row>79</xdr:row>
      <xdr:rowOff>43249</xdr:rowOff>
    </xdr:to>
    <xdr:sp macro="" textlink="">
      <xdr:nvSpPr>
        <xdr:cNvPr id="431" name="楕円 430"/>
        <xdr:cNvSpPr/>
      </xdr:nvSpPr>
      <xdr:spPr>
        <a:xfrm>
          <a:off x="8699500" y="134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34376</xdr:rowOff>
    </xdr:from>
    <xdr:ext cx="469744" cy="259045"/>
    <xdr:sp macro="" textlink="">
      <xdr:nvSpPr>
        <xdr:cNvPr id="432" name="テキスト ボックス 431"/>
        <xdr:cNvSpPr txBox="1"/>
      </xdr:nvSpPr>
      <xdr:spPr>
        <a:xfrm>
          <a:off x="8515428" y="135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146278</xdr:rowOff>
    </xdr:from>
    <xdr:to>
      <xdr:col>41</xdr:col>
      <xdr:colOff>101600</xdr:colOff>
      <xdr:row>79</xdr:row>
      <xdr:rowOff>76428</xdr:rowOff>
    </xdr:to>
    <xdr:sp macro="" textlink="">
      <xdr:nvSpPr>
        <xdr:cNvPr id="433" name="楕円 432"/>
        <xdr:cNvSpPr/>
      </xdr:nvSpPr>
      <xdr:spPr>
        <a:xfrm>
          <a:off x="78105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67555</xdr:rowOff>
    </xdr:from>
    <xdr:ext cx="469744" cy="259045"/>
    <xdr:sp macro="" textlink="">
      <xdr:nvSpPr>
        <xdr:cNvPr id="434" name="テキスト ボックス 433"/>
        <xdr:cNvSpPr txBox="1"/>
      </xdr:nvSpPr>
      <xdr:spPr>
        <a:xfrm>
          <a:off x="7626428" y="136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150949</xdr:rowOff>
    </xdr:from>
    <xdr:to>
      <xdr:col>36</xdr:col>
      <xdr:colOff>165100</xdr:colOff>
      <xdr:row>79</xdr:row>
      <xdr:rowOff>81099</xdr:rowOff>
    </xdr:to>
    <xdr:sp macro="" textlink="">
      <xdr:nvSpPr>
        <xdr:cNvPr id="435" name="楕円 434"/>
        <xdr:cNvSpPr/>
      </xdr:nvSpPr>
      <xdr:spPr>
        <a:xfrm>
          <a:off x="6921500" y="13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72226</xdr:rowOff>
    </xdr:from>
    <xdr:ext cx="469744" cy="259045"/>
    <xdr:sp macro="" textlink="">
      <xdr:nvSpPr>
        <xdr:cNvPr id="436" name="テキスト ボックス 435"/>
        <xdr:cNvSpPr txBox="1"/>
      </xdr:nvSpPr>
      <xdr:spPr>
        <a:xfrm>
          <a:off x="6737428" y="136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1" name="直線コネクタ 460"/>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2"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3" name="直線コネクタ 462"/>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4"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5" name="直線コネクタ 464"/>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113430</xdr:rowOff>
    </xdr:from>
    <xdr:to>
      <xdr:col>55</xdr:col>
      <xdr:colOff>0</xdr:colOff>
      <xdr:row>98</xdr:row>
      <xdr:rowOff>25000</xdr:rowOff>
    </xdr:to>
    <xdr:cxnSp macro="">
      <xdr:nvCxnSpPr>
        <xdr:cNvPr id="466" name="直線コネクタ 465"/>
        <xdr:cNvCxnSpPr/>
      </xdr:nvCxnSpPr>
      <xdr:spPr>
        <a:xfrm>
          <a:off x="9639300" y="16744080"/>
          <a:ext cx="8382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7"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8" name="フローチャート: 判断 467"/>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113430</xdr:rowOff>
    </xdr:from>
    <xdr:to>
      <xdr:col>50</xdr:col>
      <xdr:colOff>114300</xdr:colOff>
      <xdr:row>97</xdr:row>
      <xdr:rowOff>136234</xdr:rowOff>
    </xdr:to>
    <xdr:cxnSp macro="">
      <xdr:nvCxnSpPr>
        <xdr:cNvPr id="469" name="直線コネクタ 468"/>
        <xdr:cNvCxnSpPr/>
      </xdr:nvCxnSpPr>
      <xdr:spPr>
        <a:xfrm flipV="1">
          <a:off x="8750300" y="16744080"/>
          <a:ext cx="8890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0" name="フローチャート: 判断 469"/>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71" name="テキスト ボックス 470"/>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136234</xdr:rowOff>
    </xdr:from>
    <xdr:to>
      <xdr:col>45</xdr:col>
      <xdr:colOff>177800</xdr:colOff>
      <xdr:row>97</xdr:row>
      <xdr:rowOff>139548</xdr:rowOff>
    </xdr:to>
    <xdr:cxnSp macro="">
      <xdr:nvCxnSpPr>
        <xdr:cNvPr id="472" name="直線コネクタ 471"/>
        <xdr:cNvCxnSpPr/>
      </xdr:nvCxnSpPr>
      <xdr:spPr>
        <a:xfrm flipV="1">
          <a:off x="7861300" y="1676688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3" name="フローチャート: 判断 472"/>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4" name="テキスト ボックス 473"/>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38221</xdr:rowOff>
    </xdr:from>
    <xdr:to>
      <xdr:col>41</xdr:col>
      <xdr:colOff>50800</xdr:colOff>
      <xdr:row>97</xdr:row>
      <xdr:rowOff>139548</xdr:rowOff>
    </xdr:to>
    <xdr:cxnSp macro="">
      <xdr:nvCxnSpPr>
        <xdr:cNvPr id="475" name="直線コネクタ 474"/>
        <xdr:cNvCxnSpPr/>
      </xdr:nvCxnSpPr>
      <xdr:spPr>
        <a:xfrm>
          <a:off x="6972300" y="16668871"/>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6" name="フローチャート: 判断 475"/>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7" name="テキスト ボックス 476"/>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8" name="フローチャート: 判断 477"/>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9" name="テキスト ボックス 478"/>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145650</xdr:rowOff>
    </xdr:from>
    <xdr:to>
      <xdr:col>55</xdr:col>
      <xdr:colOff>50800</xdr:colOff>
      <xdr:row>98</xdr:row>
      <xdr:rowOff>75800</xdr:rowOff>
    </xdr:to>
    <xdr:sp macro="" textlink="">
      <xdr:nvSpPr>
        <xdr:cNvPr id="485" name="楕円 484"/>
        <xdr:cNvSpPr/>
      </xdr:nvSpPr>
      <xdr:spPr>
        <a:xfrm>
          <a:off x="104267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60577</xdr:rowOff>
    </xdr:from>
    <xdr:ext cx="534377" cy="259045"/>
    <xdr:sp macro="" textlink="">
      <xdr:nvSpPr>
        <xdr:cNvPr id="486" name="土木費該当値テキスト"/>
        <xdr:cNvSpPr txBox="1"/>
      </xdr:nvSpPr>
      <xdr:spPr>
        <a:xfrm>
          <a:off x="10528300" y="166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62630</xdr:rowOff>
    </xdr:from>
    <xdr:to>
      <xdr:col>50</xdr:col>
      <xdr:colOff>165100</xdr:colOff>
      <xdr:row>97</xdr:row>
      <xdr:rowOff>164230</xdr:rowOff>
    </xdr:to>
    <xdr:sp macro="" textlink="">
      <xdr:nvSpPr>
        <xdr:cNvPr id="487" name="楕円 486"/>
        <xdr:cNvSpPr/>
      </xdr:nvSpPr>
      <xdr:spPr>
        <a:xfrm>
          <a:off x="9588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155357</xdr:rowOff>
    </xdr:from>
    <xdr:ext cx="534377" cy="259045"/>
    <xdr:sp macro="" textlink="">
      <xdr:nvSpPr>
        <xdr:cNvPr id="488" name="テキスト ボックス 487"/>
        <xdr:cNvSpPr txBox="1"/>
      </xdr:nvSpPr>
      <xdr:spPr>
        <a:xfrm>
          <a:off x="9372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85434</xdr:rowOff>
    </xdr:from>
    <xdr:to>
      <xdr:col>46</xdr:col>
      <xdr:colOff>38100</xdr:colOff>
      <xdr:row>98</xdr:row>
      <xdr:rowOff>15584</xdr:rowOff>
    </xdr:to>
    <xdr:sp macro="" textlink="">
      <xdr:nvSpPr>
        <xdr:cNvPr id="489" name="楕円 488"/>
        <xdr:cNvSpPr/>
      </xdr:nvSpPr>
      <xdr:spPr>
        <a:xfrm>
          <a:off x="86995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6711</xdr:rowOff>
    </xdr:from>
    <xdr:ext cx="534377" cy="259045"/>
    <xdr:sp macro="" textlink="">
      <xdr:nvSpPr>
        <xdr:cNvPr id="490" name="テキスト ボックス 489"/>
        <xdr:cNvSpPr txBox="1"/>
      </xdr:nvSpPr>
      <xdr:spPr>
        <a:xfrm>
          <a:off x="8483111" y="16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88748</xdr:rowOff>
    </xdr:from>
    <xdr:to>
      <xdr:col>41</xdr:col>
      <xdr:colOff>101600</xdr:colOff>
      <xdr:row>98</xdr:row>
      <xdr:rowOff>18898</xdr:rowOff>
    </xdr:to>
    <xdr:sp macro="" textlink="">
      <xdr:nvSpPr>
        <xdr:cNvPr id="491" name="楕円 490"/>
        <xdr:cNvSpPr/>
      </xdr:nvSpPr>
      <xdr:spPr>
        <a:xfrm>
          <a:off x="7810500" y="167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10025</xdr:rowOff>
    </xdr:from>
    <xdr:ext cx="534377" cy="259045"/>
    <xdr:sp macro="" textlink="">
      <xdr:nvSpPr>
        <xdr:cNvPr id="492" name="テキスト ボックス 491"/>
        <xdr:cNvSpPr txBox="1"/>
      </xdr:nvSpPr>
      <xdr:spPr>
        <a:xfrm>
          <a:off x="7594111" y="168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158871</xdr:rowOff>
    </xdr:from>
    <xdr:to>
      <xdr:col>36</xdr:col>
      <xdr:colOff>165100</xdr:colOff>
      <xdr:row>97</xdr:row>
      <xdr:rowOff>89021</xdr:rowOff>
    </xdr:to>
    <xdr:sp macro="" textlink="">
      <xdr:nvSpPr>
        <xdr:cNvPr id="493" name="楕円 492"/>
        <xdr:cNvSpPr/>
      </xdr:nvSpPr>
      <xdr:spPr>
        <a:xfrm>
          <a:off x="6921500" y="166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80148</xdr:rowOff>
    </xdr:from>
    <xdr:ext cx="534377" cy="259045"/>
    <xdr:sp macro="" textlink="">
      <xdr:nvSpPr>
        <xdr:cNvPr id="494" name="テキスト ボックス 493"/>
        <xdr:cNvSpPr txBox="1"/>
      </xdr:nvSpPr>
      <xdr:spPr>
        <a:xfrm>
          <a:off x="6705111" y="167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1" name="直線コネクタ 520"/>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2"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3" name="直線コネクタ 522"/>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4"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5" name="直線コネクタ 524"/>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42708</xdr:rowOff>
    </xdr:from>
    <xdr:to>
      <xdr:col>85</xdr:col>
      <xdr:colOff>127000</xdr:colOff>
      <xdr:row>36</xdr:row>
      <xdr:rowOff>112758</xdr:rowOff>
    </xdr:to>
    <xdr:cxnSp macro="">
      <xdr:nvCxnSpPr>
        <xdr:cNvPr id="526" name="直線コネクタ 525"/>
        <xdr:cNvCxnSpPr/>
      </xdr:nvCxnSpPr>
      <xdr:spPr>
        <a:xfrm flipV="1">
          <a:off x="15481300" y="6214908"/>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7"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8" name="フローチャート: 判断 527"/>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112758</xdr:rowOff>
    </xdr:from>
    <xdr:to>
      <xdr:col>81</xdr:col>
      <xdr:colOff>50800</xdr:colOff>
      <xdr:row>37</xdr:row>
      <xdr:rowOff>36993</xdr:rowOff>
    </xdr:to>
    <xdr:cxnSp macro="">
      <xdr:nvCxnSpPr>
        <xdr:cNvPr id="529" name="直線コネクタ 528"/>
        <xdr:cNvCxnSpPr/>
      </xdr:nvCxnSpPr>
      <xdr:spPr>
        <a:xfrm flipV="1">
          <a:off x="14592300" y="6284958"/>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0" name="フローチャート: 判断 529"/>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31" name="テキスト ボックス 530"/>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36993</xdr:rowOff>
    </xdr:from>
    <xdr:to>
      <xdr:col>76</xdr:col>
      <xdr:colOff>114300</xdr:colOff>
      <xdr:row>38</xdr:row>
      <xdr:rowOff>53975</xdr:rowOff>
    </xdr:to>
    <xdr:cxnSp macro="">
      <xdr:nvCxnSpPr>
        <xdr:cNvPr id="532" name="直線コネクタ 531"/>
        <xdr:cNvCxnSpPr/>
      </xdr:nvCxnSpPr>
      <xdr:spPr>
        <a:xfrm flipV="1">
          <a:off x="13703300" y="6380643"/>
          <a:ext cx="8890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3" name="フローチャート: 判断 532"/>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4" name="テキスト ボックス 533"/>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153743</xdr:rowOff>
    </xdr:from>
    <xdr:to>
      <xdr:col>71</xdr:col>
      <xdr:colOff>177800</xdr:colOff>
      <xdr:row>38</xdr:row>
      <xdr:rowOff>53975</xdr:rowOff>
    </xdr:to>
    <xdr:cxnSp macro="">
      <xdr:nvCxnSpPr>
        <xdr:cNvPr id="535" name="直線コネクタ 534"/>
        <xdr:cNvCxnSpPr/>
      </xdr:nvCxnSpPr>
      <xdr:spPr>
        <a:xfrm>
          <a:off x="12814300" y="6325943"/>
          <a:ext cx="889000" cy="2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122700</xdr:rowOff>
    </xdr:from>
    <xdr:to>
      <xdr:col>72</xdr:col>
      <xdr:colOff>38100</xdr:colOff>
      <xdr:row>35</xdr:row>
      <xdr:rowOff>52850</xdr:rowOff>
    </xdr:to>
    <xdr:sp macro="" textlink="">
      <xdr:nvSpPr>
        <xdr:cNvPr id="536" name="フローチャート: 判断 535"/>
        <xdr:cNvSpPr/>
      </xdr:nvSpPr>
      <xdr:spPr>
        <a:xfrm>
          <a:off x="13652500" y="59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69377</xdr:rowOff>
    </xdr:from>
    <xdr:ext cx="534377" cy="259045"/>
    <xdr:sp macro="" textlink="">
      <xdr:nvSpPr>
        <xdr:cNvPr id="537" name="テキスト ボックス 536"/>
        <xdr:cNvSpPr txBox="1"/>
      </xdr:nvSpPr>
      <xdr:spPr>
        <a:xfrm>
          <a:off x="13436111" y="57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23096</xdr:rowOff>
    </xdr:from>
    <xdr:to>
      <xdr:col>67</xdr:col>
      <xdr:colOff>101600</xdr:colOff>
      <xdr:row>35</xdr:row>
      <xdr:rowOff>124696</xdr:rowOff>
    </xdr:to>
    <xdr:sp macro="" textlink="">
      <xdr:nvSpPr>
        <xdr:cNvPr id="538" name="フローチャート: 判断 537"/>
        <xdr:cNvSpPr/>
      </xdr:nvSpPr>
      <xdr:spPr>
        <a:xfrm>
          <a:off x="12763500" y="60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141223</xdr:rowOff>
    </xdr:from>
    <xdr:ext cx="534377" cy="259045"/>
    <xdr:sp macro="" textlink="">
      <xdr:nvSpPr>
        <xdr:cNvPr id="539" name="テキスト ボックス 538"/>
        <xdr:cNvSpPr txBox="1"/>
      </xdr:nvSpPr>
      <xdr:spPr>
        <a:xfrm>
          <a:off x="12547111" y="5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163358</xdr:rowOff>
    </xdr:from>
    <xdr:to>
      <xdr:col>85</xdr:col>
      <xdr:colOff>177800</xdr:colOff>
      <xdr:row>36</xdr:row>
      <xdr:rowOff>93508</xdr:rowOff>
    </xdr:to>
    <xdr:sp macro="" textlink="">
      <xdr:nvSpPr>
        <xdr:cNvPr id="545" name="楕円 544"/>
        <xdr:cNvSpPr/>
      </xdr:nvSpPr>
      <xdr:spPr>
        <a:xfrm>
          <a:off x="162687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141785</xdr:rowOff>
    </xdr:from>
    <xdr:ext cx="534377" cy="259045"/>
    <xdr:sp macro="" textlink="">
      <xdr:nvSpPr>
        <xdr:cNvPr id="546" name="消防費該当値テキスト"/>
        <xdr:cNvSpPr txBox="1"/>
      </xdr:nvSpPr>
      <xdr:spPr>
        <a:xfrm>
          <a:off x="16370300" y="61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61958</xdr:rowOff>
    </xdr:from>
    <xdr:to>
      <xdr:col>81</xdr:col>
      <xdr:colOff>101600</xdr:colOff>
      <xdr:row>36</xdr:row>
      <xdr:rowOff>163558</xdr:rowOff>
    </xdr:to>
    <xdr:sp macro="" textlink="">
      <xdr:nvSpPr>
        <xdr:cNvPr id="547" name="楕円 546"/>
        <xdr:cNvSpPr/>
      </xdr:nvSpPr>
      <xdr:spPr>
        <a:xfrm>
          <a:off x="15430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154685</xdr:rowOff>
    </xdr:from>
    <xdr:ext cx="534377" cy="259045"/>
    <xdr:sp macro="" textlink="">
      <xdr:nvSpPr>
        <xdr:cNvPr id="548" name="テキスト ボックス 547"/>
        <xdr:cNvSpPr txBox="1"/>
      </xdr:nvSpPr>
      <xdr:spPr>
        <a:xfrm>
          <a:off x="15214111" y="6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157643</xdr:rowOff>
    </xdr:from>
    <xdr:to>
      <xdr:col>76</xdr:col>
      <xdr:colOff>165100</xdr:colOff>
      <xdr:row>37</xdr:row>
      <xdr:rowOff>87793</xdr:rowOff>
    </xdr:to>
    <xdr:sp macro="" textlink="">
      <xdr:nvSpPr>
        <xdr:cNvPr id="549" name="楕円 548"/>
        <xdr:cNvSpPr/>
      </xdr:nvSpPr>
      <xdr:spPr>
        <a:xfrm>
          <a:off x="145415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78920</xdr:rowOff>
    </xdr:from>
    <xdr:ext cx="534377" cy="259045"/>
    <xdr:sp macro="" textlink="">
      <xdr:nvSpPr>
        <xdr:cNvPr id="550" name="テキスト ボックス 549"/>
        <xdr:cNvSpPr txBox="1"/>
      </xdr:nvSpPr>
      <xdr:spPr>
        <a:xfrm>
          <a:off x="14325111" y="64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3175</xdr:rowOff>
    </xdr:from>
    <xdr:to>
      <xdr:col>72</xdr:col>
      <xdr:colOff>38100</xdr:colOff>
      <xdr:row>38</xdr:row>
      <xdr:rowOff>104775</xdr:rowOff>
    </xdr:to>
    <xdr:sp macro="" textlink="">
      <xdr:nvSpPr>
        <xdr:cNvPr id="551" name="楕円 550"/>
        <xdr:cNvSpPr/>
      </xdr:nvSpPr>
      <xdr:spPr>
        <a:xfrm>
          <a:off x="13652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95902</xdr:rowOff>
    </xdr:from>
    <xdr:ext cx="469744" cy="259045"/>
    <xdr:sp macro="" textlink="">
      <xdr:nvSpPr>
        <xdr:cNvPr id="552" name="テキスト ボックス 551"/>
        <xdr:cNvSpPr txBox="1"/>
      </xdr:nvSpPr>
      <xdr:spPr>
        <a:xfrm>
          <a:off x="13468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102943</xdr:rowOff>
    </xdr:from>
    <xdr:to>
      <xdr:col>67</xdr:col>
      <xdr:colOff>101600</xdr:colOff>
      <xdr:row>37</xdr:row>
      <xdr:rowOff>33093</xdr:rowOff>
    </xdr:to>
    <xdr:sp macro="" textlink="">
      <xdr:nvSpPr>
        <xdr:cNvPr id="553" name="楕円 552"/>
        <xdr:cNvSpPr/>
      </xdr:nvSpPr>
      <xdr:spPr>
        <a:xfrm>
          <a:off x="127635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24220</xdr:rowOff>
    </xdr:from>
    <xdr:ext cx="534377" cy="259045"/>
    <xdr:sp macro="" textlink="">
      <xdr:nvSpPr>
        <xdr:cNvPr id="554" name="テキスト ボックス 553"/>
        <xdr:cNvSpPr txBox="1"/>
      </xdr:nvSpPr>
      <xdr:spPr>
        <a:xfrm>
          <a:off x="12547111" y="63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119964</xdr:rowOff>
    </xdr:from>
    <xdr:to>
      <xdr:col>85</xdr:col>
      <xdr:colOff>126364</xdr:colOff>
      <xdr:row>57</xdr:row>
      <xdr:rowOff>33706</xdr:rowOff>
    </xdr:to>
    <xdr:cxnSp macro="">
      <xdr:nvCxnSpPr>
        <xdr:cNvPr id="579" name="直線コネクタ 578"/>
        <xdr:cNvCxnSpPr/>
      </xdr:nvCxnSpPr>
      <xdr:spPr>
        <a:xfrm flipV="1">
          <a:off x="16317595" y="8692464"/>
          <a:ext cx="1269" cy="1113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37533</xdr:rowOff>
    </xdr:from>
    <xdr:ext cx="534377" cy="259045"/>
    <xdr:sp macro="" textlink="">
      <xdr:nvSpPr>
        <xdr:cNvPr id="580" name="教育費最小値テキスト"/>
        <xdr:cNvSpPr txBox="1"/>
      </xdr:nvSpPr>
      <xdr:spPr>
        <a:xfrm>
          <a:off x="16370300" y="98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33706</xdr:rowOff>
    </xdr:from>
    <xdr:to>
      <xdr:col>86</xdr:col>
      <xdr:colOff>25400</xdr:colOff>
      <xdr:row>57</xdr:row>
      <xdr:rowOff>33706</xdr:rowOff>
    </xdr:to>
    <xdr:cxnSp macro="">
      <xdr:nvCxnSpPr>
        <xdr:cNvPr id="581" name="直線コネクタ 580"/>
        <xdr:cNvCxnSpPr/>
      </xdr:nvCxnSpPr>
      <xdr:spPr>
        <a:xfrm>
          <a:off x="16230600" y="980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66641</xdr:rowOff>
    </xdr:from>
    <xdr:ext cx="534377" cy="259045"/>
    <xdr:sp macro="" textlink="">
      <xdr:nvSpPr>
        <xdr:cNvPr id="582" name="教育費最大値テキスト"/>
        <xdr:cNvSpPr txBox="1"/>
      </xdr:nvSpPr>
      <xdr:spPr>
        <a:xfrm>
          <a:off x="16370300" y="84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119964</xdr:rowOff>
    </xdr:from>
    <xdr:to>
      <xdr:col>86</xdr:col>
      <xdr:colOff>25400</xdr:colOff>
      <xdr:row>50</xdr:row>
      <xdr:rowOff>119964</xdr:rowOff>
    </xdr:to>
    <xdr:cxnSp macro="">
      <xdr:nvCxnSpPr>
        <xdr:cNvPr id="583" name="直線コネクタ 582"/>
        <xdr:cNvCxnSpPr/>
      </xdr:nvCxnSpPr>
      <xdr:spPr>
        <a:xfrm>
          <a:off x="16230600" y="86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123317</xdr:rowOff>
    </xdr:from>
    <xdr:to>
      <xdr:col>85</xdr:col>
      <xdr:colOff>127000</xdr:colOff>
      <xdr:row>57</xdr:row>
      <xdr:rowOff>148196</xdr:rowOff>
    </xdr:to>
    <xdr:cxnSp macro="">
      <xdr:nvCxnSpPr>
        <xdr:cNvPr id="584" name="直線コネクタ 583"/>
        <xdr:cNvCxnSpPr/>
      </xdr:nvCxnSpPr>
      <xdr:spPr>
        <a:xfrm flipV="1">
          <a:off x="15481300" y="9553067"/>
          <a:ext cx="838200" cy="3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56722</xdr:rowOff>
    </xdr:from>
    <xdr:ext cx="534377" cy="259045"/>
    <xdr:sp macro="" textlink="">
      <xdr:nvSpPr>
        <xdr:cNvPr id="585" name="教育費平均値テキスト"/>
        <xdr:cNvSpPr txBox="1"/>
      </xdr:nvSpPr>
      <xdr:spPr>
        <a:xfrm>
          <a:off x="16370300" y="914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33845</xdr:rowOff>
    </xdr:from>
    <xdr:to>
      <xdr:col>85</xdr:col>
      <xdr:colOff>177800</xdr:colOff>
      <xdr:row>54</xdr:row>
      <xdr:rowOff>135445</xdr:rowOff>
    </xdr:to>
    <xdr:sp macro="" textlink="">
      <xdr:nvSpPr>
        <xdr:cNvPr id="586" name="フローチャート: 判断 585"/>
        <xdr:cNvSpPr/>
      </xdr:nvSpPr>
      <xdr:spPr>
        <a:xfrm>
          <a:off x="16268700" y="929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148196</xdr:rowOff>
    </xdr:from>
    <xdr:to>
      <xdr:col>81</xdr:col>
      <xdr:colOff>50800</xdr:colOff>
      <xdr:row>58</xdr:row>
      <xdr:rowOff>20447</xdr:rowOff>
    </xdr:to>
    <xdr:cxnSp macro="">
      <xdr:nvCxnSpPr>
        <xdr:cNvPr id="587" name="直線コネクタ 586"/>
        <xdr:cNvCxnSpPr/>
      </xdr:nvCxnSpPr>
      <xdr:spPr>
        <a:xfrm flipV="1">
          <a:off x="14592300" y="9920846"/>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78575</xdr:rowOff>
    </xdr:from>
    <xdr:to>
      <xdr:col>81</xdr:col>
      <xdr:colOff>101600</xdr:colOff>
      <xdr:row>55</xdr:row>
      <xdr:rowOff>8725</xdr:rowOff>
    </xdr:to>
    <xdr:sp macro="" textlink="">
      <xdr:nvSpPr>
        <xdr:cNvPr id="588" name="フローチャート: 判断 587"/>
        <xdr:cNvSpPr/>
      </xdr:nvSpPr>
      <xdr:spPr>
        <a:xfrm>
          <a:off x="15430500" y="933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25252</xdr:rowOff>
    </xdr:from>
    <xdr:ext cx="534377" cy="259045"/>
    <xdr:sp macro="" textlink="">
      <xdr:nvSpPr>
        <xdr:cNvPr id="589" name="テキスト ボックス 588"/>
        <xdr:cNvSpPr txBox="1"/>
      </xdr:nvSpPr>
      <xdr:spPr>
        <a:xfrm>
          <a:off x="15214111" y="91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20447</xdr:rowOff>
    </xdr:from>
    <xdr:to>
      <xdr:col>76</xdr:col>
      <xdr:colOff>114300</xdr:colOff>
      <xdr:row>58</xdr:row>
      <xdr:rowOff>39763</xdr:rowOff>
    </xdr:to>
    <xdr:cxnSp macro="">
      <xdr:nvCxnSpPr>
        <xdr:cNvPr id="590" name="直線コネクタ 589"/>
        <xdr:cNvCxnSpPr/>
      </xdr:nvCxnSpPr>
      <xdr:spPr>
        <a:xfrm flipV="1">
          <a:off x="13703300" y="9964547"/>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148069</xdr:rowOff>
    </xdr:from>
    <xdr:to>
      <xdr:col>76</xdr:col>
      <xdr:colOff>165100</xdr:colOff>
      <xdr:row>54</xdr:row>
      <xdr:rowOff>78219</xdr:rowOff>
    </xdr:to>
    <xdr:sp macro="" textlink="">
      <xdr:nvSpPr>
        <xdr:cNvPr id="591" name="フローチャート: 判断 590"/>
        <xdr:cNvSpPr/>
      </xdr:nvSpPr>
      <xdr:spPr>
        <a:xfrm>
          <a:off x="14541500" y="923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94746</xdr:rowOff>
    </xdr:from>
    <xdr:ext cx="534377" cy="259045"/>
    <xdr:sp macro="" textlink="">
      <xdr:nvSpPr>
        <xdr:cNvPr id="592" name="テキスト ボックス 591"/>
        <xdr:cNvSpPr txBox="1"/>
      </xdr:nvSpPr>
      <xdr:spPr>
        <a:xfrm>
          <a:off x="14325111" y="9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39763</xdr:rowOff>
    </xdr:from>
    <xdr:to>
      <xdr:col>71</xdr:col>
      <xdr:colOff>177800</xdr:colOff>
      <xdr:row>58</xdr:row>
      <xdr:rowOff>97104</xdr:rowOff>
    </xdr:to>
    <xdr:cxnSp macro="">
      <xdr:nvCxnSpPr>
        <xdr:cNvPr id="593" name="直線コネクタ 592"/>
        <xdr:cNvCxnSpPr/>
      </xdr:nvCxnSpPr>
      <xdr:spPr>
        <a:xfrm flipV="1">
          <a:off x="12814300" y="9983863"/>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9843</xdr:rowOff>
    </xdr:from>
    <xdr:to>
      <xdr:col>72</xdr:col>
      <xdr:colOff>38100</xdr:colOff>
      <xdr:row>55</xdr:row>
      <xdr:rowOff>111443</xdr:rowOff>
    </xdr:to>
    <xdr:sp macro="" textlink="">
      <xdr:nvSpPr>
        <xdr:cNvPr id="594" name="フローチャート: 判断 593"/>
        <xdr:cNvSpPr/>
      </xdr:nvSpPr>
      <xdr:spPr>
        <a:xfrm>
          <a:off x="13652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127970</xdr:rowOff>
    </xdr:from>
    <xdr:ext cx="534377" cy="259045"/>
    <xdr:sp macro="" textlink="">
      <xdr:nvSpPr>
        <xdr:cNvPr id="595" name="テキスト ボックス 594"/>
        <xdr:cNvSpPr txBox="1"/>
      </xdr:nvSpPr>
      <xdr:spPr>
        <a:xfrm>
          <a:off x="13436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103150</xdr:rowOff>
    </xdr:from>
    <xdr:to>
      <xdr:col>67</xdr:col>
      <xdr:colOff>101600</xdr:colOff>
      <xdr:row>56</xdr:row>
      <xdr:rowOff>33300</xdr:rowOff>
    </xdr:to>
    <xdr:sp macro="" textlink="">
      <xdr:nvSpPr>
        <xdr:cNvPr id="596" name="フローチャート: 判断 595"/>
        <xdr:cNvSpPr/>
      </xdr:nvSpPr>
      <xdr:spPr>
        <a:xfrm>
          <a:off x="12763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49827</xdr:rowOff>
    </xdr:from>
    <xdr:ext cx="534377" cy="259045"/>
    <xdr:sp macro="" textlink="">
      <xdr:nvSpPr>
        <xdr:cNvPr id="597" name="テキスト ボックス 596"/>
        <xdr:cNvSpPr txBox="1"/>
      </xdr:nvSpPr>
      <xdr:spPr>
        <a:xfrm>
          <a:off x="12547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72517</xdr:rowOff>
    </xdr:from>
    <xdr:to>
      <xdr:col>85</xdr:col>
      <xdr:colOff>177800</xdr:colOff>
      <xdr:row>56</xdr:row>
      <xdr:rowOff>2667</xdr:rowOff>
    </xdr:to>
    <xdr:sp macro="" textlink="">
      <xdr:nvSpPr>
        <xdr:cNvPr id="603" name="楕円 602"/>
        <xdr:cNvSpPr/>
      </xdr:nvSpPr>
      <xdr:spPr>
        <a:xfrm>
          <a:off x="16268700" y="95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50944</xdr:rowOff>
    </xdr:from>
    <xdr:ext cx="534377" cy="259045"/>
    <xdr:sp macro="" textlink="">
      <xdr:nvSpPr>
        <xdr:cNvPr id="604" name="教育費該当値テキスト"/>
        <xdr:cNvSpPr txBox="1"/>
      </xdr:nvSpPr>
      <xdr:spPr>
        <a:xfrm>
          <a:off x="16370300" y="94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97396</xdr:rowOff>
    </xdr:from>
    <xdr:to>
      <xdr:col>81</xdr:col>
      <xdr:colOff>101600</xdr:colOff>
      <xdr:row>58</xdr:row>
      <xdr:rowOff>27546</xdr:rowOff>
    </xdr:to>
    <xdr:sp macro="" textlink="">
      <xdr:nvSpPr>
        <xdr:cNvPr id="605" name="楕円 604"/>
        <xdr:cNvSpPr/>
      </xdr:nvSpPr>
      <xdr:spPr>
        <a:xfrm>
          <a:off x="15430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18673</xdr:rowOff>
    </xdr:from>
    <xdr:ext cx="534377" cy="259045"/>
    <xdr:sp macro="" textlink="">
      <xdr:nvSpPr>
        <xdr:cNvPr id="606" name="テキスト ボックス 605"/>
        <xdr:cNvSpPr txBox="1"/>
      </xdr:nvSpPr>
      <xdr:spPr>
        <a:xfrm>
          <a:off x="15214111"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141097</xdr:rowOff>
    </xdr:from>
    <xdr:to>
      <xdr:col>76</xdr:col>
      <xdr:colOff>165100</xdr:colOff>
      <xdr:row>58</xdr:row>
      <xdr:rowOff>71247</xdr:rowOff>
    </xdr:to>
    <xdr:sp macro="" textlink="">
      <xdr:nvSpPr>
        <xdr:cNvPr id="607" name="楕円 606"/>
        <xdr:cNvSpPr/>
      </xdr:nvSpPr>
      <xdr:spPr>
        <a:xfrm>
          <a:off x="14541500" y="9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62374</xdr:rowOff>
    </xdr:from>
    <xdr:ext cx="534377" cy="259045"/>
    <xdr:sp macro="" textlink="">
      <xdr:nvSpPr>
        <xdr:cNvPr id="608" name="テキスト ボックス 607"/>
        <xdr:cNvSpPr txBox="1"/>
      </xdr:nvSpPr>
      <xdr:spPr>
        <a:xfrm>
          <a:off x="14325111" y="10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160413</xdr:rowOff>
    </xdr:from>
    <xdr:to>
      <xdr:col>72</xdr:col>
      <xdr:colOff>38100</xdr:colOff>
      <xdr:row>58</xdr:row>
      <xdr:rowOff>90563</xdr:rowOff>
    </xdr:to>
    <xdr:sp macro="" textlink="">
      <xdr:nvSpPr>
        <xdr:cNvPr id="609" name="楕円 608"/>
        <xdr:cNvSpPr/>
      </xdr:nvSpPr>
      <xdr:spPr>
        <a:xfrm>
          <a:off x="13652500" y="99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81690</xdr:rowOff>
    </xdr:from>
    <xdr:ext cx="534377" cy="259045"/>
    <xdr:sp macro="" textlink="">
      <xdr:nvSpPr>
        <xdr:cNvPr id="610" name="テキスト ボックス 609"/>
        <xdr:cNvSpPr txBox="1"/>
      </xdr:nvSpPr>
      <xdr:spPr>
        <a:xfrm>
          <a:off x="13436111" y="100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46304</xdr:rowOff>
    </xdr:from>
    <xdr:to>
      <xdr:col>67</xdr:col>
      <xdr:colOff>101600</xdr:colOff>
      <xdr:row>58</xdr:row>
      <xdr:rowOff>147904</xdr:rowOff>
    </xdr:to>
    <xdr:sp macro="" textlink="">
      <xdr:nvSpPr>
        <xdr:cNvPr id="611" name="楕円 610"/>
        <xdr:cNvSpPr/>
      </xdr:nvSpPr>
      <xdr:spPr>
        <a:xfrm>
          <a:off x="12763500" y="99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139031</xdr:rowOff>
    </xdr:from>
    <xdr:ext cx="534377" cy="259045"/>
    <xdr:sp macro="" textlink="">
      <xdr:nvSpPr>
        <xdr:cNvPr id="612" name="テキスト ボックス 611"/>
        <xdr:cNvSpPr txBox="1"/>
      </xdr:nvSpPr>
      <xdr:spPr>
        <a:xfrm>
          <a:off x="12547111" y="100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8" name="直線コネクタ 637"/>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9"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41"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2" name="直線コネクタ 641"/>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4"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5" name="フローチャート: 判断 644"/>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96855</xdr:rowOff>
    </xdr:from>
    <xdr:to>
      <xdr:col>81</xdr:col>
      <xdr:colOff>50800</xdr:colOff>
      <xdr:row>79</xdr:row>
      <xdr:rowOff>98879</xdr:rowOff>
    </xdr:to>
    <xdr:cxnSp macro="">
      <xdr:nvCxnSpPr>
        <xdr:cNvPr id="646" name="直線コネクタ 645"/>
        <xdr:cNvCxnSpPr/>
      </xdr:nvCxnSpPr>
      <xdr:spPr>
        <a:xfrm>
          <a:off x="14592300" y="1364140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7" name="フローチャート: 判断 646"/>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8" name="テキスト ボックス 647"/>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96855</xdr:rowOff>
    </xdr:from>
    <xdr:to>
      <xdr:col>76</xdr:col>
      <xdr:colOff>114300</xdr:colOff>
      <xdr:row>79</xdr:row>
      <xdr:rowOff>98879</xdr:rowOff>
    </xdr:to>
    <xdr:cxnSp macro="">
      <xdr:nvCxnSpPr>
        <xdr:cNvPr id="649" name="直線コネクタ 648"/>
        <xdr:cNvCxnSpPr/>
      </xdr:nvCxnSpPr>
      <xdr:spPr>
        <a:xfrm flipV="1">
          <a:off x="13703300" y="1364140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50" name="フローチャート: 判断 649"/>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51" name="テキスト ボックス 650"/>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28600</xdr:rowOff>
    </xdr:from>
    <xdr:to>
      <xdr:col>71</xdr:col>
      <xdr:colOff>177800</xdr:colOff>
      <xdr:row>79</xdr:row>
      <xdr:rowOff>98879</xdr:rowOff>
    </xdr:to>
    <xdr:cxnSp macro="">
      <xdr:nvCxnSpPr>
        <xdr:cNvPr id="652" name="直線コネクタ 651"/>
        <xdr:cNvCxnSpPr/>
      </xdr:nvCxnSpPr>
      <xdr:spPr>
        <a:xfrm>
          <a:off x="12814300" y="13573150"/>
          <a:ext cx="889000" cy="7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37497</xdr:rowOff>
    </xdr:from>
    <xdr:to>
      <xdr:col>72</xdr:col>
      <xdr:colOff>38100</xdr:colOff>
      <xdr:row>79</xdr:row>
      <xdr:rowOff>139097</xdr:rowOff>
    </xdr:to>
    <xdr:sp macro="" textlink="">
      <xdr:nvSpPr>
        <xdr:cNvPr id="653" name="フローチャート: 判断 652"/>
        <xdr:cNvSpPr/>
      </xdr:nvSpPr>
      <xdr:spPr>
        <a:xfrm>
          <a:off x="13652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155624</xdr:rowOff>
    </xdr:from>
    <xdr:ext cx="378565" cy="259045"/>
    <xdr:sp macro="" textlink="">
      <xdr:nvSpPr>
        <xdr:cNvPr id="654" name="テキスト ボックス 653"/>
        <xdr:cNvSpPr txBox="1"/>
      </xdr:nvSpPr>
      <xdr:spPr>
        <a:xfrm>
          <a:off x="13514017" y="133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33905</xdr:rowOff>
    </xdr:from>
    <xdr:to>
      <xdr:col>67</xdr:col>
      <xdr:colOff>101600</xdr:colOff>
      <xdr:row>79</xdr:row>
      <xdr:rowOff>135505</xdr:rowOff>
    </xdr:to>
    <xdr:sp macro="" textlink="">
      <xdr:nvSpPr>
        <xdr:cNvPr id="655" name="フローチャート: 判断 654"/>
        <xdr:cNvSpPr/>
      </xdr:nvSpPr>
      <xdr:spPr>
        <a:xfrm>
          <a:off x="12763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126632</xdr:rowOff>
    </xdr:from>
    <xdr:ext cx="378565" cy="259045"/>
    <xdr:sp macro="" textlink="">
      <xdr:nvSpPr>
        <xdr:cNvPr id="656" name="テキスト ボックス 655"/>
        <xdr:cNvSpPr txBox="1"/>
      </xdr:nvSpPr>
      <xdr:spPr>
        <a:xfrm>
          <a:off x="12625017" y="1367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63"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46055</xdr:rowOff>
    </xdr:from>
    <xdr:to>
      <xdr:col>76</xdr:col>
      <xdr:colOff>165100</xdr:colOff>
      <xdr:row>79</xdr:row>
      <xdr:rowOff>147655</xdr:rowOff>
    </xdr:to>
    <xdr:sp macro="" textlink="">
      <xdr:nvSpPr>
        <xdr:cNvPr id="666" name="楕円 665"/>
        <xdr:cNvSpPr/>
      </xdr:nvSpPr>
      <xdr:spPr>
        <a:xfrm>
          <a:off x="14541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138782</xdr:rowOff>
    </xdr:from>
    <xdr:ext cx="313932" cy="259045"/>
    <xdr:sp macro="" textlink="">
      <xdr:nvSpPr>
        <xdr:cNvPr id="667" name="テキスト ボックス 666"/>
        <xdr:cNvSpPr txBox="1"/>
      </xdr:nvSpPr>
      <xdr:spPr>
        <a:xfrm>
          <a:off x="14435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149250</xdr:rowOff>
    </xdr:from>
    <xdr:to>
      <xdr:col>67</xdr:col>
      <xdr:colOff>101600</xdr:colOff>
      <xdr:row>79</xdr:row>
      <xdr:rowOff>79400</xdr:rowOff>
    </xdr:to>
    <xdr:sp macro="" textlink="">
      <xdr:nvSpPr>
        <xdr:cNvPr id="670" name="楕円 669"/>
        <xdr:cNvSpPr/>
      </xdr:nvSpPr>
      <xdr:spPr>
        <a:xfrm>
          <a:off x="12763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95927</xdr:rowOff>
    </xdr:from>
    <xdr:ext cx="469744" cy="259045"/>
    <xdr:sp macro="" textlink="">
      <xdr:nvSpPr>
        <xdr:cNvPr id="671" name="テキスト ボックス 670"/>
        <xdr:cNvSpPr txBox="1"/>
      </xdr:nvSpPr>
      <xdr:spPr>
        <a:xfrm>
          <a:off x="12579428" y="132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8" name="直線コネクタ 697"/>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9"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700" name="直線コネクタ 699"/>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701"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2" name="直線コネクタ 701"/>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17204</xdr:rowOff>
    </xdr:from>
    <xdr:to>
      <xdr:col>85</xdr:col>
      <xdr:colOff>127000</xdr:colOff>
      <xdr:row>97</xdr:row>
      <xdr:rowOff>29025</xdr:rowOff>
    </xdr:to>
    <xdr:cxnSp macro="">
      <xdr:nvCxnSpPr>
        <xdr:cNvPr id="703" name="直線コネクタ 702"/>
        <xdr:cNvCxnSpPr/>
      </xdr:nvCxnSpPr>
      <xdr:spPr>
        <a:xfrm flipV="1">
          <a:off x="15481300" y="16647854"/>
          <a:ext cx="8382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4"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5" name="フローチャート: 判断 704"/>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170169</xdr:rowOff>
    </xdr:from>
    <xdr:to>
      <xdr:col>81</xdr:col>
      <xdr:colOff>50800</xdr:colOff>
      <xdr:row>97</xdr:row>
      <xdr:rowOff>29025</xdr:rowOff>
    </xdr:to>
    <xdr:cxnSp macro="">
      <xdr:nvCxnSpPr>
        <xdr:cNvPr id="706" name="直線コネクタ 705"/>
        <xdr:cNvCxnSpPr/>
      </xdr:nvCxnSpPr>
      <xdr:spPr>
        <a:xfrm>
          <a:off x="14592300" y="16629369"/>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7" name="フローチャート: 判断 706"/>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8" name="テキスト ボックス 707"/>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128662</xdr:rowOff>
    </xdr:from>
    <xdr:to>
      <xdr:col>76</xdr:col>
      <xdr:colOff>114300</xdr:colOff>
      <xdr:row>96</xdr:row>
      <xdr:rowOff>170169</xdr:rowOff>
    </xdr:to>
    <xdr:cxnSp macro="">
      <xdr:nvCxnSpPr>
        <xdr:cNvPr id="709" name="直線コネクタ 708"/>
        <xdr:cNvCxnSpPr/>
      </xdr:nvCxnSpPr>
      <xdr:spPr>
        <a:xfrm>
          <a:off x="13703300" y="1658786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10" name="フローチャート: 判断 709"/>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11" name="テキスト ボックス 710"/>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52277</xdr:rowOff>
    </xdr:from>
    <xdr:to>
      <xdr:col>71</xdr:col>
      <xdr:colOff>177800</xdr:colOff>
      <xdr:row>96</xdr:row>
      <xdr:rowOff>128662</xdr:rowOff>
    </xdr:to>
    <xdr:cxnSp macro="">
      <xdr:nvCxnSpPr>
        <xdr:cNvPr id="712" name="直線コネクタ 711"/>
        <xdr:cNvCxnSpPr/>
      </xdr:nvCxnSpPr>
      <xdr:spPr>
        <a:xfrm>
          <a:off x="12814300" y="16511477"/>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77045</xdr:rowOff>
    </xdr:from>
    <xdr:to>
      <xdr:col>72</xdr:col>
      <xdr:colOff>38100</xdr:colOff>
      <xdr:row>95</xdr:row>
      <xdr:rowOff>7195</xdr:rowOff>
    </xdr:to>
    <xdr:sp macro="" textlink="">
      <xdr:nvSpPr>
        <xdr:cNvPr id="713" name="フローチャート: 判断 712"/>
        <xdr:cNvSpPr/>
      </xdr:nvSpPr>
      <xdr:spPr>
        <a:xfrm>
          <a:off x="13652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23722</xdr:rowOff>
    </xdr:from>
    <xdr:ext cx="534377" cy="259045"/>
    <xdr:sp macro="" textlink="">
      <xdr:nvSpPr>
        <xdr:cNvPr id="714" name="テキスト ボックス 713"/>
        <xdr:cNvSpPr txBox="1"/>
      </xdr:nvSpPr>
      <xdr:spPr>
        <a:xfrm>
          <a:off x="13436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79659</xdr:rowOff>
    </xdr:from>
    <xdr:to>
      <xdr:col>67</xdr:col>
      <xdr:colOff>101600</xdr:colOff>
      <xdr:row>95</xdr:row>
      <xdr:rowOff>9809</xdr:rowOff>
    </xdr:to>
    <xdr:sp macro="" textlink="">
      <xdr:nvSpPr>
        <xdr:cNvPr id="715" name="フローチャート: 判断 714"/>
        <xdr:cNvSpPr/>
      </xdr:nvSpPr>
      <xdr:spPr>
        <a:xfrm>
          <a:off x="12763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26336</xdr:rowOff>
    </xdr:from>
    <xdr:ext cx="534377" cy="259045"/>
    <xdr:sp macro="" textlink="">
      <xdr:nvSpPr>
        <xdr:cNvPr id="716" name="テキスト ボックス 715"/>
        <xdr:cNvSpPr txBox="1"/>
      </xdr:nvSpPr>
      <xdr:spPr>
        <a:xfrm>
          <a:off x="12547111" y="159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137854</xdr:rowOff>
    </xdr:from>
    <xdr:to>
      <xdr:col>85</xdr:col>
      <xdr:colOff>177800</xdr:colOff>
      <xdr:row>97</xdr:row>
      <xdr:rowOff>68004</xdr:rowOff>
    </xdr:to>
    <xdr:sp macro="" textlink="">
      <xdr:nvSpPr>
        <xdr:cNvPr id="722" name="楕円 721"/>
        <xdr:cNvSpPr/>
      </xdr:nvSpPr>
      <xdr:spPr>
        <a:xfrm>
          <a:off x="16268700" y="165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116281</xdr:rowOff>
    </xdr:from>
    <xdr:ext cx="534377" cy="259045"/>
    <xdr:sp macro="" textlink="">
      <xdr:nvSpPr>
        <xdr:cNvPr id="723" name="公債費該当値テキスト"/>
        <xdr:cNvSpPr txBox="1"/>
      </xdr:nvSpPr>
      <xdr:spPr>
        <a:xfrm>
          <a:off x="16370300" y="1657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149675</xdr:rowOff>
    </xdr:from>
    <xdr:to>
      <xdr:col>81</xdr:col>
      <xdr:colOff>101600</xdr:colOff>
      <xdr:row>97</xdr:row>
      <xdr:rowOff>79825</xdr:rowOff>
    </xdr:to>
    <xdr:sp macro="" textlink="">
      <xdr:nvSpPr>
        <xdr:cNvPr id="724" name="楕円 723"/>
        <xdr:cNvSpPr/>
      </xdr:nvSpPr>
      <xdr:spPr>
        <a:xfrm>
          <a:off x="15430500" y="166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70952</xdr:rowOff>
    </xdr:from>
    <xdr:ext cx="534377" cy="259045"/>
    <xdr:sp macro="" textlink="">
      <xdr:nvSpPr>
        <xdr:cNvPr id="725" name="テキスト ボックス 724"/>
        <xdr:cNvSpPr txBox="1"/>
      </xdr:nvSpPr>
      <xdr:spPr>
        <a:xfrm>
          <a:off x="15214111" y="167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119369</xdr:rowOff>
    </xdr:from>
    <xdr:to>
      <xdr:col>76</xdr:col>
      <xdr:colOff>165100</xdr:colOff>
      <xdr:row>97</xdr:row>
      <xdr:rowOff>49519</xdr:rowOff>
    </xdr:to>
    <xdr:sp macro="" textlink="">
      <xdr:nvSpPr>
        <xdr:cNvPr id="726" name="楕円 725"/>
        <xdr:cNvSpPr/>
      </xdr:nvSpPr>
      <xdr:spPr>
        <a:xfrm>
          <a:off x="14541500" y="165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40646</xdr:rowOff>
    </xdr:from>
    <xdr:ext cx="534377" cy="259045"/>
    <xdr:sp macro="" textlink="">
      <xdr:nvSpPr>
        <xdr:cNvPr id="727" name="テキスト ボックス 726"/>
        <xdr:cNvSpPr txBox="1"/>
      </xdr:nvSpPr>
      <xdr:spPr>
        <a:xfrm>
          <a:off x="14325111" y="166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77862</xdr:rowOff>
    </xdr:from>
    <xdr:to>
      <xdr:col>72</xdr:col>
      <xdr:colOff>38100</xdr:colOff>
      <xdr:row>97</xdr:row>
      <xdr:rowOff>8012</xdr:rowOff>
    </xdr:to>
    <xdr:sp macro="" textlink="">
      <xdr:nvSpPr>
        <xdr:cNvPr id="728" name="楕円 727"/>
        <xdr:cNvSpPr/>
      </xdr:nvSpPr>
      <xdr:spPr>
        <a:xfrm>
          <a:off x="13652500" y="165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170589</xdr:rowOff>
    </xdr:from>
    <xdr:ext cx="534377" cy="259045"/>
    <xdr:sp macro="" textlink="">
      <xdr:nvSpPr>
        <xdr:cNvPr id="729" name="テキスト ボックス 728"/>
        <xdr:cNvSpPr txBox="1"/>
      </xdr:nvSpPr>
      <xdr:spPr>
        <a:xfrm>
          <a:off x="13436111" y="166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1477</xdr:rowOff>
    </xdr:from>
    <xdr:to>
      <xdr:col>67</xdr:col>
      <xdr:colOff>101600</xdr:colOff>
      <xdr:row>96</xdr:row>
      <xdr:rowOff>103077</xdr:rowOff>
    </xdr:to>
    <xdr:sp macro="" textlink="">
      <xdr:nvSpPr>
        <xdr:cNvPr id="730" name="楕円 729"/>
        <xdr:cNvSpPr/>
      </xdr:nvSpPr>
      <xdr:spPr>
        <a:xfrm>
          <a:off x="12763500" y="16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94204</xdr:rowOff>
    </xdr:from>
    <xdr:ext cx="534377" cy="259045"/>
    <xdr:sp macro="" textlink="">
      <xdr:nvSpPr>
        <xdr:cNvPr id="731" name="テキスト ボックス 730"/>
        <xdr:cNvSpPr txBox="1"/>
      </xdr:nvSpPr>
      <xdr:spPr>
        <a:xfrm>
          <a:off x="12547111" y="165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5" name="直線コネクタ 754"/>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8"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9" name="直線コネクタ 758"/>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61"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2" name="フローチャート: 判断 761"/>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5" name="テキスト ボックス 764"/>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7" name="フローチャート: 判断 766"/>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8" name="テキスト ボックス 767"/>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95948</xdr:rowOff>
    </xdr:from>
    <xdr:to>
      <xdr:col>102</xdr:col>
      <xdr:colOff>165100</xdr:colOff>
      <xdr:row>39</xdr:row>
      <xdr:rowOff>26098</xdr:rowOff>
    </xdr:to>
    <xdr:sp macro="" textlink="">
      <xdr:nvSpPr>
        <xdr:cNvPr id="770" name="フローチャート: 判断 769"/>
        <xdr:cNvSpPr/>
      </xdr:nvSpPr>
      <xdr:spPr>
        <a:xfrm>
          <a:off x="19494500" y="661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42625</xdr:rowOff>
    </xdr:from>
    <xdr:ext cx="378565" cy="259045"/>
    <xdr:sp macro="" textlink="">
      <xdr:nvSpPr>
        <xdr:cNvPr id="771" name="テキスト ボックス 770"/>
        <xdr:cNvSpPr txBox="1"/>
      </xdr:nvSpPr>
      <xdr:spPr>
        <a:xfrm>
          <a:off x="19356017" y="6386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73851</xdr:rowOff>
    </xdr:from>
    <xdr:to>
      <xdr:col>98</xdr:col>
      <xdr:colOff>38100</xdr:colOff>
      <xdr:row>39</xdr:row>
      <xdr:rowOff>4001</xdr:rowOff>
    </xdr:to>
    <xdr:sp macro="" textlink="">
      <xdr:nvSpPr>
        <xdr:cNvPr id="772" name="フローチャート: 判断 771"/>
        <xdr:cNvSpPr/>
      </xdr:nvSpPr>
      <xdr:spPr>
        <a:xfrm>
          <a:off x="18605500" y="658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20528</xdr:rowOff>
    </xdr:from>
    <xdr:ext cx="378565" cy="259045"/>
    <xdr:sp macro="" textlink="">
      <xdr:nvSpPr>
        <xdr:cNvPr id="773" name="テキスト ボックス 772"/>
        <xdr:cNvSpPr txBox="1"/>
      </xdr:nvSpPr>
      <xdr:spPr>
        <a:xfrm>
          <a:off x="18467017" y="6364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教育費で、空調設備設置事業の増などにより前年度比</a:t>
          </a:r>
          <a:r>
            <a:rPr kumimoji="1" lang="en-US" altLang="ja-JP" sz="1100">
              <a:solidFill>
                <a:schemeClr val="dk1"/>
              </a:solidFill>
              <a:effectLst/>
              <a:latin typeface="+mn-lt"/>
              <a:ea typeface="+mn-ea"/>
              <a:cs typeface="+mn-cs"/>
            </a:rPr>
            <a:t>36.7</a:t>
          </a:r>
          <a:r>
            <a:rPr kumimoji="1" lang="ja-JP" altLang="en-US" sz="1100">
              <a:solidFill>
                <a:schemeClr val="dk1"/>
              </a:solidFill>
              <a:effectLst/>
              <a:latin typeface="+mn-lt"/>
              <a:ea typeface="+mn-ea"/>
              <a:cs typeface="+mn-cs"/>
            </a:rPr>
            <a:t>％の増、民生費</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子ども・子育て支援給付費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臨時福祉給付金（経済対策分）給付支援事業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などにより前年度比</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となった。一方、</a:t>
          </a:r>
          <a:r>
            <a:rPr kumimoji="1" lang="ja-JP" altLang="en-US" sz="1100">
              <a:solidFill>
                <a:sysClr val="windowText" lastClr="000000"/>
              </a:solidFill>
              <a:effectLst/>
              <a:latin typeface="+mn-lt"/>
              <a:ea typeface="+mn-ea"/>
              <a:cs typeface="+mn-cs"/>
            </a:rPr>
            <a:t>商工費</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観光物産拠点施設整備事業の皆減</a:t>
          </a:r>
          <a:r>
            <a:rPr kumimoji="1" lang="ja-JP" altLang="ja-JP" sz="1100">
              <a:solidFill>
                <a:sysClr val="windowText" lastClr="000000"/>
              </a:solidFill>
              <a:effectLst/>
              <a:latin typeface="+mn-lt"/>
              <a:ea typeface="+mn-ea"/>
              <a:cs typeface="+mn-cs"/>
            </a:rPr>
            <a:t>などにより前年度比</a:t>
          </a: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土木</a:t>
          </a:r>
          <a:r>
            <a:rPr kumimoji="1" lang="ja-JP" altLang="ja-JP" sz="1100">
              <a:solidFill>
                <a:sysClr val="windowText" lastClr="000000"/>
              </a:solidFill>
              <a:effectLst/>
              <a:latin typeface="+mn-lt"/>
              <a:ea typeface="+mn-ea"/>
              <a:cs typeface="+mn-cs"/>
            </a:rPr>
            <a:t>費で</a:t>
          </a:r>
          <a:r>
            <a:rPr kumimoji="1" lang="ja-JP" altLang="en-US" sz="1100">
              <a:solidFill>
                <a:sysClr val="windowText" lastClr="000000"/>
              </a:solidFill>
              <a:effectLst/>
              <a:latin typeface="+mn-lt"/>
              <a:ea typeface="+mn-ea"/>
              <a:cs typeface="+mn-cs"/>
            </a:rPr>
            <a:t>平方公園用地取得事業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越谷駅東口市街地再開発事業</a:t>
          </a:r>
          <a:r>
            <a:rPr kumimoji="1" lang="ja-JP" altLang="ja-JP" sz="1100">
              <a:solidFill>
                <a:sysClr val="windowText" lastClr="000000"/>
              </a:solidFill>
              <a:effectLst/>
              <a:latin typeface="+mn-lt"/>
              <a:ea typeface="+mn-ea"/>
              <a:cs typeface="+mn-cs"/>
            </a:rPr>
            <a:t>の皆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などにより前年度比</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となった。類似団体内平均と比べると全ての費目で下回っている。今後も</a:t>
          </a:r>
          <a:r>
            <a:rPr kumimoji="1" lang="ja-JP" altLang="en-US" sz="1100">
              <a:solidFill>
                <a:sysClr val="windowText" lastClr="000000"/>
              </a:solidFill>
              <a:effectLst/>
              <a:latin typeface="+mn-lt"/>
              <a:ea typeface="+mn-ea"/>
              <a:cs typeface="+mn-cs"/>
            </a:rPr>
            <a:t>最少</a:t>
          </a:r>
          <a:r>
            <a:rPr kumimoji="1" lang="ja-JP" altLang="ja-JP" sz="1100">
              <a:solidFill>
                <a:sysClr val="windowText" lastClr="000000"/>
              </a:solidFill>
              <a:effectLst/>
              <a:latin typeface="+mn-lt"/>
              <a:ea typeface="+mn-ea"/>
              <a:cs typeface="+mn-cs"/>
            </a:rPr>
            <a:t>の経費で最大の効果を上げるように努める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財政調整基金残高については、平成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年度末の基金残高の標準財政規模比が前年度より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a:t>
          </a:r>
          <a:r>
            <a:rPr lang="en-US" altLang="ja-JP" sz="1100" b="0" i="0" baseline="0">
              <a:solidFill>
                <a:schemeClr val="dk1"/>
              </a:solidFill>
              <a:effectLst/>
              <a:latin typeface="+mn-lt"/>
              <a:ea typeface="+mn-ea"/>
              <a:cs typeface="+mn-cs"/>
            </a:rPr>
            <a:t>6.80</a:t>
          </a:r>
          <a:r>
            <a:rPr lang="ja-JP" altLang="ja-JP" sz="1100" b="0" i="0" baseline="0">
              <a:solidFill>
                <a:schemeClr val="dk1"/>
              </a:solidFill>
              <a:effectLst/>
              <a:latin typeface="+mn-lt"/>
              <a:ea typeface="+mn-ea"/>
              <a:cs typeface="+mn-cs"/>
            </a:rPr>
            <a:t>％となった。これは、</a:t>
          </a:r>
          <a:r>
            <a:rPr lang="ja-JP" altLang="en-US" sz="1100" b="0" i="0" baseline="0">
              <a:solidFill>
                <a:schemeClr val="dk1"/>
              </a:solidFill>
              <a:effectLst/>
              <a:latin typeface="+mn-lt"/>
              <a:ea typeface="+mn-ea"/>
              <a:cs typeface="+mn-cs"/>
            </a:rPr>
            <a:t>財政調整基金の年度末残高が前年度と比べ</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％増加したためである。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実質収支比率については、分母である標準財政規模が、地方税</a:t>
          </a:r>
          <a:r>
            <a:rPr lang="ja-JP" altLang="en-US" sz="1100" b="0" i="0" baseline="0">
              <a:solidFill>
                <a:schemeClr val="dk1"/>
              </a:solidFill>
              <a:effectLst/>
              <a:latin typeface="+mn-lt"/>
              <a:ea typeface="+mn-ea"/>
              <a:cs typeface="+mn-cs"/>
            </a:rPr>
            <a:t>や地方消費税交付金</a:t>
          </a:r>
          <a:r>
            <a:rPr lang="ja-JP" altLang="ja-JP" sz="1100" b="0" i="0" baseline="0">
              <a:solidFill>
                <a:schemeClr val="dk1"/>
              </a:solidFill>
              <a:effectLst/>
              <a:latin typeface="+mn-lt"/>
              <a:ea typeface="+mn-ea"/>
              <a:cs typeface="+mn-cs"/>
            </a:rPr>
            <a:t>等の増加により前年度に比べ</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％増となった。また、分子である実質収支額は、地方税</a:t>
          </a:r>
          <a:r>
            <a:rPr lang="ja-JP" altLang="en-US" sz="1100" b="0" i="0" baseline="0">
              <a:solidFill>
                <a:schemeClr val="dk1"/>
              </a:solidFill>
              <a:effectLst/>
              <a:latin typeface="+mn-lt"/>
              <a:ea typeface="+mn-ea"/>
              <a:cs typeface="+mn-cs"/>
            </a:rPr>
            <a:t>等の歳入の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が扶助費等の歳出の増を上回ったため、</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となった。これにより、実質収支比率は、</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連結実質赤字比率についても黒字を維持している状況である。行政評価の予算編成への反映や、配分予算の拡充、市単独補助金の適正化等の実施により、限られた財源の効率的、効果的な配分を行うとともに、使用料の改定、広告収入の拡充、不用資産の売却等の自主財源確保の取組により、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年度の実質公債費比率の分子については、</a:t>
          </a:r>
          <a:r>
            <a:rPr kumimoji="1" lang="ja-JP" altLang="en-US" sz="1100" baseline="0">
              <a:solidFill>
                <a:schemeClr val="dk1"/>
              </a:solidFill>
              <a:effectLst/>
              <a:latin typeface="+mn-lt"/>
              <a:ea typeface="+mn-ea"/>
              <a:cs typeface="+mn-cs"/>
            </a:rPr>
            <a:t>公共用地先行取得事業</a:t>
          </a:r>
          <a:r>
            <a:rPr kumimoji="1" lang="ja-JP" altLang="ja-JP" sz="1100" baseline="0">
              <a:solidFill>
                <a:schemeClr val="dk1"/>
              </a:solidFill>
              <a:effectLst/>
              <a:latin typeface="+mn-lt"/>
              <a:ea typeface="+mn-ea"/>
              <a:cs typeface="+mn-cs"/>
            </a:rPr>
            <a:t>債に係る元金償還</a:t>
          </a:r>
          <a:r>
            <a:rPr kumimoji="1" lang="ja-JP" altLang="en-US" sz="1100" baseline="0">
              <a:solidFill>
                <a:schemeClr val="dk1"/>
              </a:solidFill>
              <a:effectLst/>
              <a:latin typeface="+mn-lt"/>
              <a:ea typeface="+mn-ea"/>
              <a:cs typeface="+mn-cs"/>
            </a:rPr>
            <a:t>金の皆増</a:t>
          </a:r>
          <a:r>
            <a:rPr kumimoji="1" lang="ja-JP" altLang="ja-JP" sz="1100" baseline="0">
              <a:solidFill>
                <a:schemeClr val="dk1"/>
              </a:solidFill>
              <a:effectLst/>
              <a:latin typeface="+mn-lt"/>
              <a:ea typeface="+mn-ea"/>
              <a:cs typeface="+mn-cs"/>
            </a:rPr>
            <a:t>などにより元利償還金の額が</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a:t>
          </a:r>
          <a:r>
            <a:rPr kumimoji="1" lang="en-US" altLang="ja-JP" sz="1100" baseline="0">
              <a:solidFill>
                <a:schemeClr val="dk1"/>
              </a:solidFill>
              <a:effectLst/>
              <a:latin typeface="+mn-lt"/>
              <a:ea typeface="+mn-ea"/>
              <a:cs typeface="+mn-cs"/>
            </a:rPr>
            <a:t>+178,605</a:t>
          </a:r>
          <a:r>
            <a:rPr kumimoji="1" lang="ja-JP" altLang="ja-JP" sz="1100" baseline="0">
              <a:solidFill>
                <a:schemeClr val="dk1"/>
              </a:solidFill>
              <a:effectLst/>
              <a:latin typeface="+mn-lt"/>
              <a:ea typeface="+mn-ea"/>
              <a:cs typeface="+mn-cs"/>
            </a:rPr>
            <a:t>千円）</a:t>
          </a:r>
          <a:r>
            <a:rPr kumimoji="1" lang="ja-JP" altLang="en-US" sz="1100" baseline="0">
              <a:solidFill>
                <a:schemeClr val="dk1"/>
              </a:solidFill>
              <a:effectLst/>
              <a:latin typeface="+mn-lt"/>
              <a:ea typeface="+mn-ea"/>
              <a:cs typeface="+mn-cs"/>
            </a:rPr>
            <a:t>ものの</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越谷市土地開発公社</a:t>
          </a:r>
          <a:r>
            <a:rPr kumimoji="1" lang="ja-JP" altLang="ja-JP" sz="1100" baseline="0">
              <a:solidFill>
                <a:schemeClr val="dk1"/>
              </a:solidFill>
              <a:effectLst/>
              <a:latin typeface="+mn-lt"/>
              <a:ea typeface="+mn-ea"/>
              <a:cs typeface="+mn-cs"/>
            </a:rPr>
            <a:t>に</a:t>
          </a:r>
          <a:r>
            <a:rPr kumimoji="1" lang="ja-JP" altLang="en-US" sz="1100" baseline="0">
              <a:solidFill>
                <a:schemeClr val="dk1"/>
              </a:solidFill>
              <a:effectLst/>
              <a:latin typeface="+mn-lt"/>
              <a:ea typeface="+mn-ea"/>
              <a:cs typeface="+mn-cs"/>
            </a:rPr>
            <a:t>対する債務保証等</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したこと（</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450,187</a:t>
          </a:r>
          <a:r>
            <a:rPr kumimoji="1" lang="ja-JP" altLang="ja-JP" sz="1100" baseline="0">
              <a:solidFill>
                <a:schemeClr val="dk1"/>
              </a:solidFill>
              <a:effectLst/>
              <a:latin typeface="+mn-lt"/>
              <a:ea typeface="+mn-ea"/>
              <a:cs typeface="+mn-cs"/>
            </a:rPr>
            <a:t>千円）などから、前年度に比べ</a:t>
          </a:r>
          <a:r>
            <a:rPr kumimoji="1" lang="en-US" altLang="ja-JP" sz="1100" baseline="0">
              <a:solidFill>
                <a:schemeClr val="dk1"/>
              </a:solidFill>
              <a:effectLst/>
              <a:latin typeface="+mn-lt"/>
              <a:ea typeface="+mn-ea"/>
              <a:cs typeface="+mn-cs"/>
            </a:rPr>
            <a:t>14.5</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公債費の増加は、財政の弾力性を阻む要因になるため、</a:t>
          </a:r>
          <a:r>
            <a:rPr kumimoji="1" lang="ja-JP" altLang="ja-JP" sz="1100">
              <a:solidFill>
                <a:schemeClr val="dk1"/>
              </a:solidFill>
              <a:effectLst/>
              <a:latin typeface="+mn-lt"/>
              <a:ea typeface="+mn-ea"/>
              <a:cs typeface="+mn-cs"/>
            </a:rPr>
            <a:t>本市では、通常債の借入れについては毎年度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億円以下を原則として抑制を図り、後年度の財政負担の軽減に努めている。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健全化判断比率の算定開始から、分子は減少傾向にある。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一般会計等に係る地方債現在高</a:t>
          </a:r>
          <a:r>
            <a:rPr kumimoji="1" lang="ja-JP" altLang="en-US" sz="1400" b="0">
              <a:solidFill>
                <a:sysClr val="windowText" lastClr="000000"/>
              </a:solidFill>
              <a:latin typeface="ＭＳ ゴシック" pitchFamily="49" charset="-128"/>
              <a:ea typeface="ＭＳ ゴシック" pitchFamily="49" charset="-128"/>
            </a:rPr>
            <a:t>については、小中学校空調設備設置事業に伴う約</a:t>
          </a:r>
          <a:r>
            <a:rPr kumimoji="1" lang="en-US" altLang="ja-JP" sz="1400" b="0">
              <a:solidFill>
                <a:sysClr val="windowText" lastClr="000000"/>
              </a:solidFill>
              <a:latin typeface="ＭＳ ゴシック" pitchFamily="49" charset="-128"/>
              <a:ea typeface="ＭＳ ゴシック" pitchFamily="49" charset="-128"/>
            </a:rPr>
            <a:t>22</a:t>
          </a:r>
          <a:r>
            <a:rPr kumimoji="1" lang="ja-JP" altLang="en-US" sz="1400" b="0">
              <a:solidFill>
                <a:sysClr val="windowText" lastClr="000000"/>
              </a:solidFill>
              <a:latin typeface="ＭＳ ゴシック" pitchFamily="49" charset="-128"/>
              <a:ea typeface="ＭＳ ゴシック" pitchFamily="49" charset="-128"/>
            </a:rPr>
            <a:t>億円の借入により通常債</a:t>
          </a:r>
          <a:r>
            <a:rPr kumimoji="1" lang="ja-JP" altLang="en-US" sz="1400">
              <a:solidFill>
                <a:sysClr val="windowText" lastClr="000000"/>
              </a:solidFill>
              <a:latin typeface="ＭＳ ゴシック" pitchFamily="49" charset="-128"/>
              <a:ea typeface="ＭＳ ゴシック" pitchFamily="49" charset="-128"/>
            </a:rPr>
            <a:t>残高が増加、特例債についても増加していることから、約</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億円の増加となっている。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一方、公的資金免除繰上償還の活用や償還終了により公営企業債等繰入見込額は減少している。</a:t>
          </a:r>
        </a:p>
        <a:p>
          <a:r>
            <a:rPr kumimoji="1" lang="ja-JP" altLang="en-US" sz="1400">
              <a:solidFill>
                <a:sysClr val="windowText" lastClr="000000"/>
              </a:solidFill>
              <a:latin typeface="ＭＳ ゴシック" pitchFamily="49" charset="-128"/>
              <a:ea typeface="ＭＳ ゴシック" pitchFamily="49" charset="-128"/>
            </a:rPr>
            <a:t>　今後も、基準財政需要額に算入のある地方債の活用を積極的に行うなど、充当可能財源等の確保を積極的に図っていく。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「越谷しらこばと基金」を取り崩した一方、「財政調整基金」、「公共施設等整備基金」、「高速鉄道等整備基金」へ積立てたこと等により、基金全体としては約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各年度で明確な積立目標を定めてはいないが、災害や扶助費、今後見込まれる事業への対応などを踏まえ、財政調整基金への積立てを優先的に、適切な基金残高の確保に努める。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・公共施設等整備基金：本市における公共施設等の整備に資する。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越谷しらこばと基金：越谷市を愛し、応援しようとする個人又は団体からの寄附金を活用し、快適で活力ある魅力的なふるさとづくりの推進。</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高速鉄道等整備基金：新たな高速鉄道や鉄道関連施設の整備推進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「本庁舎建設事業」、「保健センター整備事業」のため、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越谷しらこばと基金：当該事業ごとにその使途を指定された寄附金の額の範囲内の額を一般会計歳入歳出予算に計上し、当該事業に要する経費の財源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高速鉄道等整備基金：基金の運用から生ずる利子の基金への積立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各年度で、明確な積立目標を定めている訳ではないが、新本庁舎の整備や、公共施設等の老朽化対策として、決算剰余金の活用等により、出来る限りの積立てに努める。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越谷しらこばと基金：個人や団体から寄附があった事業のうち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万円を超えたものについては、基金より取崩しを行い、寄附の項目に応じた事業の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源に充てるものとする。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高速鉄道等整備基金：引き続き、本基金条例に基づき運用収益の積立を行うが、今後、東京直結鉄道（地下鉄８号線）の整備推進のための調査委託等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よる取り崩しを行うことを検討している。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月補正予算で決算剰余金の一部である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億円の積戻しを行ったことによる増。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計画的な積立目標は定めていないが、標準財政規模の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％以上の維持を目標とし、積立てを行っていく。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340,862
334,867
60.24
104,666,702
99,382,655
5,127,121
59,251,684
79,199,379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本市では、平成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月に策定した公共施設等総合管理計画において、保有する建築物の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％以上を減らし、建築物を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年使用するという目標を掲げている。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全体として類似団体内平均値より高い傾向にある。今後は公共施設等総合管理計画に基づき、施設類型毎の方向性を定めたアクションプランを策定し、施設の老朽化対策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95250</xdr:rowOff>
    </xdr:from>
    <xdr:to>
      <xdr:col>23</xdr:col>
      <xdr:colOff>136525</xdr:colOff>
      <xdr:row>28</xdr:row>
      <xdr:rowOff>25400</xdr:rowOff>
    </xdr:to>
    <xdr:sp macro="" textlink="">
      <xdr:nvSpPr>
        <xdr:cNvPr id="78" name="楕円 77"/>
        <xdr:cNvSpPr/>
      </xdr:nvSpPr>
      <xdr:spPr>
        <a:xfrm>
          <a:off x="4711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118127</xdr:rowOff>
    </xdr:from>
    <xdr:ext cx="405111" cy="259045"/>
    <xdr:sp macro="" textlink="">
      <xdr:nvSpPr>
        <xdr:cNvPr id="79" name="有形固定資産減価償却率該当値テキスト"/>
        <xdr:cNvSpPr txBox="1"/>
      </xdr:nvSpPr>
      <xdr:spPr>
        <a:xfrm>
          <a:off x="4813300" y="534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102447</xdr:rowOff>
    </xdr:from>
    <xdr:to>
      <xdr:col>19</xdr:col>
      <xdr:colOff>187325</xdr:colOff>
      <xdr:row>28</xdr:row>
      <xdr:rowOff>32597</xdr:rowOff>
    </xdr:to>
    <xdr:sp macro="" textlink="">
      <xdr:nvSpPr>
        <xdr:cNvPr id="80" name="楕円 79"/>
        <xdr:cNvSpPr/>
      </xdr:nvSpPr>
      <xdr:spPr>
        <a:xfrm>
          <a:off x="4000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146050</xdr:rowOff>
    </xdr:from>
    <xdr:to>
      <xdr:col>23</xdr:col>
      <xdr:colOff>85725</xdr:colOff>
      <xdr:row>27</xdr:row>
      <xdr:rowOff>153247</xdr:rowOff>
    </xdr:to>
    <xdr:cxnSp macro="">
      <xdr:nvCxnSpPr>
        <xdr:cNvPr id="81" name="直線コネクタ 80"/>
        <xdr:cNvCxnSpPr/>
      </xdr:nvCxnSpPr>
      <xdr:spPr>
        <a:xfrm flipV="1">
          <a:off x="4051300" y="554672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159173</xdr:rowOff>
    </xdr:from>
    <xdr:to>
      <xdr:col>15</xdr:col>
      <xdr:colOff>187325</xdr:colOff>
      <xdr:row>33</xdr:row>
      <xdr:rowOff>89323</xdr:rowOff>
    </xdr:to>
    <xdr:sp macro="" textlink="">
      <xdr:nvSpPr>
        <xdr:cNvPr id="82" name="楕円 81"/>
        <xdr:cNvSpPr/>
      </xdr:nvSpPr>
      <xdr:spPr>
        <a:xfrm>
          <a:off x="3238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153247</xdr:rowOff>
    </xdr:from>
    <xdr:to>
      <xdr:col>19</xdr:col>
      <xdr:colOff>136525</xdr:colOff>
      <xdr:row>33</xdr:row>
      <xdr:rowOff>38523</xdr:rowOff>
    </xdr:to>
    <xdr:cxnSp macro="">
      <xdr:nvCxnSpPr>
        <xdr:cNvPr id="83" name="直線コネクタ 82"/>
        <xdr:cNvCxnSpPr/>
      </xdr:nvCxnSpPr>
      <xdr:spPr>
        <a:xfrm flipV="1">
          <a:off x="3289300" y="5553922"/>
          <a:ext cx="762000" cy="9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49124</xdr:rowOff>
    </xdr:from>
    <xdr:ext cx="405111" cy="259045"/>
    <xdr:sp macro="" textlink="">
      <xdr:nvSpPr>
        <xdr:cNvPr id="86" name="n_1mainValue有形固定資産減価償却率"/>
        <xdr:cNvSpPr txBox="1"/>
      </xdr:nvSpPr>
      <xdr:spPr>
        <a:xfrm>
          <a:off x="38360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80450</xdr:rowOff>
    </xdr:from>
    <xdr:ext cx="405111" cy="259045"/>
    <xdr:sp macro="" textlink="">
      <xdr:nvSpPr>
        <xdr:cNvPr id="87" name="n_2mainValue有形固定資産減価償却率"/>
        <xdr:cNvSpPr txBox="1"/>
      </xdr:nvSpPr>
      <xdr:spPr>
        <a:xfrm>
          <a:off x="3086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債務償還可能年数は、類似団体平均値を下回っている。通常債の借入を毎年度原則</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以下に抑制するほか、普通交付税等財政支援のある起債制度を活用するなど、より有利な資金の確保に努めている。また、債務負担行為については、土地開発公社に係る用地の買戻しを毎年度計画的に行っていることなどから、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今後も市債等の残高減少に取り組み、将来の財政硬直化の回避に努めていく。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8" name="楕円 127"/>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93080</xdr:rowOff>
    </xdr:from>
    <xdr:ext cx="340478" cy="259045"/>
    <xdr:sp macro="" textlink="">
      <xdr:nvSpPr>
        <xdr:cNvPr id="129" name="債務償還可能年数該当値テキスト"/>
        <xdr:cNvSpPr txBox="1"/>
      </xdr:nvSpPr>
      <xdr:spPr>
        <a:xfrm>
          <a:off x="14846300" y="6008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340,862
334,867
60.24
104,666,702
99,382,655
5,127,121
59,251,684
79,199,379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11684</xdr:rowOff>
    </xdr:from>
    <xdr:to>
      <xdr:col>24</xdr:col>
      <xdr:colOff>114300</xdr:colOff>
      <xdr:row>41</xdr:row>
      <xdr:rowOff>113284</xdr:rowOff>
    </xdr:to>
    <xdr:sp macro="" textlink="">
      <xdr:nvSpPr>
        <xdr:cNvPr id="68" name="楕円 67"/>
        <xdr:cNvSpPr/>
      </xdr:nvSpPr>
      <xdr:spPr>
        <a:xfrm>
          <a:off x="45847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98061</xdr:rowOff>
    </xdr:from>
    <xdr:ext cx="405111" cy="259045"/>
    <xdr:sp macro="" textlink="">
      <xdr:nvSpPr>
        <xdr:cNvPr id="69" name="【道路】&#10;有形固定資産減価償却率該当値テキスト"/>
        <xdr:cNvSpPr txBox="1"/>
      </xdr:nvSpPr>
      <xdr:spPr>
        <a:xfrm>
          <a:off x="4673600" y="695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114554</xdr:rowOff>
    </xdr:from>
    <xdr:to>
      <xdr:col>20</xdr:col>
      <xdr:colOff>38100</xdr:colOff>
      <xdr:row>42</xdr:row>
      <xdr:rowOff>44704</xdr:rowOff>
    </xdr:to>
    <xdr:sp macro="" textlink="">
      <xdr:nvSpPr>
        <xdr:cNvPr id="70" name="楕円 69"/>
        <xdr:cNvSpPr/>
      </xdr:nvSpPr>
      <xdr:spPr>
        <a:xfrm>
          <a:off x="3746500" y="71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62484</xdr:rowOff>
    </xdr:from>
    <xdr:to>
      <xdr:col>24</xdr:col>
      <xdr:colOff>63500</xdr:colOff>
      <xdr:row>41</xdr:row>
      <xdr:rowOff>165354</xdr:rowOff>
    </xdr:to>
    <xdr:cxnSp macro="">
      <xdr:nvCxnSpPr>
        <xdr:cNvPr id="71" name="直線コネクタ 70"/>
        <xdr:cNvCxnSpPr/>
      </xdr:nvCxnSpPr>
      <xdr:spPr>
        <a:xfrm flipV="1">
          <a:off x="3797300" y="709193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162560</xdr:rowOff>
    </xdr:from>
    <xdr:to>
      <xdr:col>15</xdr:col>
      <xdr:colOff>101600</xdr:colOff>
      <xdr:row>41</xdr:row>
      <xdr:rowOff>92710</xdr:rowOff>
    </xdr:to>
    <xdr:sp macro="" textlink="">
      <xdr:nvSpPr>
        <xdr:cNvPr id="72" name="楕円 71"/>
        <xdr:cNvSpPr/>
      </xdr:nvSpPr>
      <xdr:spPr>
        <a:xfrm>
          <a:off x="2857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165354</xdr:rowOff>
    </xdr:to>
    <xdr:cxnSp macro="">
      <xdr:nvCxnSpPr>
        <xdr:cNvPr id="73" name="直線コネクタ 72"/>
        <xdr:cNvCxnSpPr/>
      </xdr:nvCxnSpPr>
      <xdr:spPr>
        <a:xfrm>
          <a:off x="2908300" y="70713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35831</xdr:rowOff>
    </xdr:from>
    <xdr:ext cx="405111" cy="259045"/>
    <xdr:sp macro="" textlink="">
      <xdr:nvSpPr>
        <xdr:cNvPr id="76" name="n_1mainValue【道路】&#10;有形固定資産減価償却率"/>
        <xdr:cNvSpPr txBox="1"/>
      </xdr:nvSpPr>
      <xdr:spPr>
        <a:xfrm>
          <a:off x="3582044" y="723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83837</xdr:rowOff>
    </xdr:from>
    <xdr:ext cx="405111" cy="259045"/>
    <xdr:sp macro="" textlink="">
      <xdr:nvSpPr>
        <xdr:cNvPr id="77" name="n_2mainValue【道路】&#10;有形固定資産減価償却率"/>
        <xdr:cNvSpPr txBox="1"/>
      </xdr:nvSpPr>
      <xdr:spPr>
        <a:xfrm>
          <a:off x="2705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157444</xdr:rowOff>
    </xdr:from>
    <xdr:to>
      <xdr:col>55</xdr:col>
      <xdr:colOff>50800</xdr:colOff>
      <xdr:row>40</xdr:row>
      <xdr:rowOff>87594</xdr:rowOff>
    </xdr:to>
    <xdr:sp macro="" textlink="">
      <xdr:nvSpPr>
        <xdr:cNvPr id="117" name="楕円 116"/>
        <xdr:cNvSpPr/>
      </xdr:nvSpPr>
      <xdr:spPr>
        <a:xfrm>
          <a:off x="10426700" y="6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135871</xdr:rowOff>
    </xdr:from>
    <xdr:ext cx="469744" cy="259045"/>
    <xdr:sp macro="" textlink="">
      <xdr:nvSpPr>
        <xdr:cNvPr id="118" name="【道路】&#10;一人当たり延長該当値テキスト"/>
        <xdr:cNvSpPr txBox="1"/>
      </xdr:nvSpPr>
      <xdr:spPr>
        <a:xfrm>
          <a:off x="10515600" y="68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156355</xdr:rowOff>
    </xdr:from>
    <xdr:to>
      <xdr:col>50</xdr:col>
      <xdr:colOff>165100</xdr:colOff>
      <xdr:row>40</xdr:row>
      <xdr:rowOff>86505</xdr:rowOff>
    </xdr:to>
    <xdr:sp macro="" textlink="">
      <xdr:nvSpPr>
        <xdr:cNvPr id="119" name="楕円 118"/>
        <xdr:cNvSpPr/>
      </xdr:nvSpPr>
      <xdr:spPr>
        <a:xfrm>
          <a:off x="9588500" y="68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35705</xdr:rowOff>
    </xdr:from>
    <xdr:to>
      <xdr:col>55</xdr:col>
      <xdr:colOff>0</xdr:colOff>
      <xdr:row>40</xdr:row>
      <xdr:rowOff>36794</xdr:rowOff>
    </xdr:to>
    <xdr:cxnSp macro="">
      <xdr:nvCxnSpPr>
        <xdr:cNvPr id="120" name="直線コネクタ 119"/>
        <xdr:cNvCxnSpPr/>
      </xdr:nvCxnSpPr>
      <xdr:spPr>
        <a:xfrm>
          <a:off x="9639300" y="6893705"/>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21" name="楕円 120"/>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35705</xdr:rowOff>
    </xdr:to>
    <xdr:cxnSp macro="">
      <xdr:nvCxnSpPr>
        <xdr:cNvPr id="122" name="直線コネクタ 121"/>
        <xdr:cNvCxnSpPr/>
      </xdr:nvCxnSpPr>
      <xdr:spPr>
        <a:xfrm>
          <a:off x="8750300" y="689305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77632</xdr:rowOff>
    </xdr:from>
    <xdr:ext cx="469744" cy="259045"/>
    <xdr:sp macro="" textlink="">
      <xdr:nvSpPr>
        <xdr:cNvPr id="125" name="n_1mainValue【道路】&#10;一人当たり延長"/>
        <xdr:cNvSpPr txBox="1"/>
      </xdr:nvSpPr>
      <xdr:spPr>
        <a:xfrm>
          <a:off x="9391727" y="69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26" name="n_2mainValue【道路】&#10;一人当たり延長"/>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64" name="楕円 163"/>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65" name="【橋りょう・トンネ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61595</xdr:rowOff>
    </xdr:from>
    <xdr:to>
      <xdr:col>20</xdr:col>
      <xdr:colOff>38100</xdr:colOff>
      <xdr:row>60</xdr:row>
      <xdr:rowOff>163195</xdr:rowOff>
    </xdr:to>
    <xdr:sp macro="" textlink="">
      <xdr:nvSpPr>
        <xdr:cNvPr id="166" name="楕円 165"/>
        <xdr:cNvSpPr/>
      </xdr:nvSpPr>
      <xdr:spPr>
        <a:xfrm>
          <a:off x="3746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112395</xdr:rowOff>
    </xdr:to>
    <xdr:cxnSp macro="">
      <xdr:nvCxnSpPr>
        <xdr:cNvPr id="167" name="直線コネクタ 166"/>
        <xdr:cNvCxnSpPr/>
      </xdr:nvCxnSpPr>
      <xdr:spPr>
        <a:xfrm flipV="1">
          <a:off x="3797300" y="103803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68" name="楕円 167"/>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61</xdr:row>
      <xdr:rowOff>28575</xdr:rowOff>
    </xdr:to>
    <xdr:cxnSp macro="">
      <xdr:nvCxnSpPr>
        <xdr:cNvPr id="169" name="直線コネクタ 168"/>
        <xdr:cNvCxnSpPr/>
      </xdr:nvCxnSpPr>
      <xdr:spPr>
        <a:xfrm flipV="1">
          <a:off x="2908300" y="103993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154322</xdr:rowOff>
    </xdr:from>
    <xdr:ext cx="405111" cy="259045"/>
    <xdr:sp macro="" textlink="">
      <xdr:nvSpPr>
        <xdr:cNvPr id="172" name="n_1mainValue【橋りょう・トンネル】&#10;有形固定資産減価償却率"/>
        <xdr:cNvSpPr txBox="1"/>
      </xdr:nvSpPr>
      <xdr:spPr>
        <a:xfrm>
          <a:off x="3582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73" name="n_2mainValue【橋りょう・トンネ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126749</xdr:rowOff>
    </xdr:from>
    <xdr:to>
      <xdr:col>55</xdr:col>
      <xdr:colOff>50800</xdr:colOff>
      <xdr:row>63</xdr:row>
      <xdr:rowOff>56899</xdr:rowOff>
    </xdr:to>
    <xdr:sp macro="" textlink="">
      <xdr:nvSpPr>
        <xdr:cNvPr id="209" name="楕円 208"/>
        <xdr:cNvSpPr/>
      </xdr:nvSpPr>
      <xdr:spPr>
        <a:xfrm>
          <a:off x="104267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105176</xdr:rowOff>
    </xdr:from>
    <xdr:ext cx="534377" cy="259045"/>
    <xdr:sp macro="" textlink="">
      <xdr:nvSpPr>
        <xdr:cNvPr id="210" name="【橋りょう・トンネル】&#10;一人当たり有形固定資産（償却資産）額該当値テキスト"/>
        <xdr:cNvSpPr txBox="1"/>
      </xdr:nvSpPr>
      <xdr:spPr>
        <a:xfrm>
          <a:off x="10515600" y="107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129159</xdr:rowOff>
    </xdr:from>
    <xdr:to>
      <xdr:col>50</xdr:col>
      <xdr:colOff>165100</xdr:colOff>
      <xdr:row>63</xdr:row>
      <xdr:rowOff>59309</xdr:rowOff>
    </xdr:to>
    <xdr:sp macro="" textlink="">
      <xdr:nvSpPr>
        <xdr:cNvPr id="211" name="楕円 210"/>
        <xdr:cNvSpPr/>
      </xdr:nvSpPr>
      <xdr:spPr>
        <a:xfrm>
          <a:off x="9588500" y="10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6099</xdr:rowOff>
    </xdr:from>
    <xdr:to>
      <xdr:col>55</xdr:col>
      <xdr:colOff>0</xdr:colOff>
      <xdr:row>63</xdr:row>
      <xdr:rowOff>8509</xdr:rowOff>
    </xdr:to>
    <xdr:cxnSp macro="">
      <xdr:nvCxnSpPr>
        <xdr:cNvPr id="212" name="直線コネクタ 211"/>
        <xdr:cNvCxnSpPr/>
      </xdr:nvCxnSpPr>
      <xdr:spPr>
        <a:xfrm flipV="1">
          <a:off x="9639300" y="10807449"/>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134330</xdr:rowOff>
    </xdr:from>
    <xdr:to>
      <xdr:col>46</xdr:col>
      <xdr:colOff>38100</xdr:colOff>
      <xdr:row>63</xdr:row>
      <xdr:rowOff>64480</xdr:rowOff>
    </xdr:to>
    <xdr:sp macro="" textlink="">
      <xdr:nvSpPr>
        <xdr:cNvPr id="213" name="楕円 212"/>
        <xdr:cNvSpPr/>
      </xdr:nvSpPr>
      <xdr:spPr>
        <a:xfrm>
          <a:off x="8699500" y="10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8509</xdr:rowOff>
    </xdr:from>
    <xdr:to>
      <xdr:col>50</xdr:col>
      <xdr:colOff>114300</xdr:colOff>
      <xdr:row>63</xdr:row>
      <xdr:rowOff>13680</xdr:rowOff>
    </xdr:to>
    <xdr:cxnSp macro="">
      <xdr:nvCxnSpPr>
        <xdr:cNvPr id="214" name="直線コネクタ 213"/>
        <xdr:cNvCxnSpPr/>
      </xdr:nvCxnSpPr>
      <xdr:spPr>
        <a:xfrm flipV="1">
          <a:off x="8750300" y="1080985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50436</xdr:rowOff>
    </xdr:from>
    <xdr:ext cx="534377" cy="259045"/>
    <xdr:sp macro="" textlink="">
      <xdr:nvSpPr>
        <xdr:cNvPr id="217" name="n_1mainValue【橋りょう・トンネル】&#10;一人当たり有形固定資産（償却資産）額"/>
        <xdr:cNvSpPr txBox="1"/>
      </xdr:nvSpPr>
      <xdr:spPr>
        <a:xfrm>
          <a:off x="9359411" y="108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55607</xdr:rowOff>
    </xdr:from>
    <xdr:ext cx="534377" cy="259045"/>
    <xdr:sp macro="" textlink="">
      <xdr:nvSpPr>
        <xdr:cNvPr id="218" name="n_2mainValue【橋りょう・トンネル】&#10;一人当たり有形固定資産（償却資産）額"/>
        <xdr:cNvSpPr txBox="1"/>
      </xdr:nvSpPr>
      <xdr:spPr>
        <a:xfrm>
          <a:off x="8483111" y="108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57" name="楕円 256"/>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121938</xdr:rowOff>
    </xdr:from>
    <xdr:ext cx="405111" cy="259045"/>
    <xdr:sp macro="" textlink="">
      <xdr:nvSpPr>
        <xdr:cNvPr id="258" name="【公営住宅】&#10;有形固定資産減価償却率該当値テキスト"/>
        <xdr:cNvSpPr txBox="1"/>
      </xdr:nvSpPr>
      <xdr:spPr>
        <a:xfrm>
          <a:off x="4673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59" name="楕円 258"/>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68580</xdr:rowOff>
    </xdr:to>
    <xdr:cxnSp macro="">
      <xdr:nvCxnSpPr>
        <xdr:cNvPr id="260" name="直線コネクタ 259"/>
        <xdr:cNvCxnSpPr/>
      </xdr:nvCxnSpPr>
      <xdr:spPr>
        <a:xfrm flipV="1">
          <a:off x="3797300" y="14081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61" name="楕円 260"/>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83</xdr:row>
      <xdr:rowOff>163830</xdr:rowOff>
    </xdr:to>
    <xdr:cxnSp macro="">
      <xdr:nvCxnSpPr>
        <xdr:cNvPr id="262" name="直線コネクタ 261"/>
        <xdr:cNvCxnSpPr/>
      </xdr:nvCxnSpPr>
      <xdr:spPr>
        <a:xfrm flipV="1">
          <a:off x="2908300" y="14127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265" name="n_1mainValue【公営住宅】&#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66"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02" name="楕円 301"/>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03" name="【公営住宅】&#10;一人当たり面積該当値テキスト"/>
        <xdr:cNvSpPr txBox="1"/>
      </xdr:nvSpPr>
      <xdr:spPr>
        <a:xfrm>
          <a:off x="10515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04" name="楕円 303"/>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6096</xdr:rowOff>
    </xdr:to>
    <xdr:cxnSp macro="">
      <xdr:nvCxnSpPr>
        <xdr:cNvPr id="305" name="直線コネクタ 304"/>
        <xdr:cNvCxnSpPr/>
      </xdr:nvCxnSpPr>
      <xdr:spPr>
        <a:xfrm>
          <a:off x="9639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06" name="楕円 305"/>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6096</xdr:rowOff>
    </xdr:to>
    <xdr:cxnSp macro="">
      <xdr:nvCxnSpPr>
        <xdr:cNvPr id="307" name="直線コネクタ 306"/>
        <xdr:cNvCxnSpPr/>
      </xdr:nvCxnSpPr>
      <xdr:spPr>
        <a:xfrm>
          <a:off x="8750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10" name="n_1mainValue【公営住宅】&#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11" name="n_2mainValue【公営住宅】&#10;一人当たり面積"/>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144272</xdr:rowOff>
    </xdr:from>
    <xdr:to>
      <xdr:col>85</xdr:col>
      <xdr:colOff>177800</xdr:colOff>
      <xdr:row>36</xdr:row>
      <xdr:rowOff>74422</xdr:rowOff>
    </xdr:to>
    <xdr:sp macro="" textlink="">
      <xdr:nvSpPr>
        <xdr:cNvPr id="364" name="楕円 363"/>
        <xdr:cNvSpPr/>
      </xdr:nvSpPr>
      <xdr:spPr>
        <a:xfrm>
          <a:off x="16268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167149</xdr:rowOff>
    </xdr:from>
    <xdr:ext cx="405111" cy="259045"/>
    <xdr:sp macro="" textlink="">
      <xdr:nvSpPr>
        <xdr:cNvPr id="365" name="【認定こども園・幼稚園・保育所】&#10;有形固定資産減価償却率該当値テキスト"/>
        <xdr:cNvSpPr txBox="1"/>
      </xdr:nvSpPr>
      <xdr:spPr>
        <a:xfrm>
          <a:off x="16357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164846</xdr:rowOff>
    </xdr:from>
    <xdr:to>
      <xdr:col>81</xdr:col>
      <xdr:colOff>101600</xdr:colOff>
      <xdr:row>36</xdr:row>
      <xdr:rowOff>94996</xdr:rowOff>
    </xdr:to>
    <xdr:sp macro="" textlink="">
      <xdr:nvSpPr>
        <xdr:cNvPr id="366" name="楕円 365"/>
        <xdr:cNvSpPr/>
      </xdr:nvSpPr>
      <xdr:spPr>
        <a:xfrm>
          <a:off x="15430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23622</xdr:rowOff>
    </xdr:from>
    <xdr:to>
      <xdr:col>85</xdr:col>
      <xdr:colOff>127000</xdr:colOff>
      <xdr:row>36</xdr:row>
      <xdr:rowOff>44196</xdr:rowOff>
    </xdr:to>
    <xdr:cxnSp macro="">
      <xdr:nvCxnSpPr>
        <xdr:cNvPr id="367" name="直線コネクタ 366"/>
        <xdr:cNvCxnSpPr/>
      </xdr:nvCxnSpPr>
      <xdr:spPr>
        <a:xfrm flipV="1">
          <a:off x="15481300" y="61958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121412</xdr:rowOff>
    </xdr:from>
    <xdr:to>
      <xdr:col>76</xdr:col>
      <xdr:colOff>165100</xdr:colOff>
      <xdr:row>37</xdr:row>
      <xdr:rowOff>51562</xdr:rowOff>
    </xdr:to>
    <xdr:sp macro="" textlink="">
      <xdr:nvSpPr>
        <xdr:cNvPr id="368" name="楕円 367"/>
        <xdr:cNvSpPr/>
      </xdr:nvSpPr>
      <xdr:spPr>
        <a:xfrm>
          <a:off x="14541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44196</xdr:rowOff>
    </xdr:from>
    <xdr:to>
      <xdr:col>81</xdr:col>
      <xdr:colOff>50800</xdr:colOff>
      <xdr:row>37</xdr:row>
      <xdr:rowOff>762</xdr:rowOff>
    </xdr:to>
    <xdr:cxnSp macro="">
      <xdr:nvCxnSpPr>
        <xdr:cNvPr id="369" name="直線コネクタ 368"/>
        <xdr:cNvCxnSpPr/>
      </xdr:nvCxnSpPr>
      <xdr:spPr>
        <a:xfrm flipV="1">
          <a:off x="14592300" y="62163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111523</xdr:rowOff>
    </xdr:from>
    <xdr:ext cx="405111" cy="259045"/>
    <xdr:sp macro="" textlink="">
      <xdr:nvSpPr>
        <xdr:cNvPr id="372" name="n_1mainValue【認定こども園・幼稚園・保育所】&#10;有形固定資産減価償却率"/>
        <xdr:cNvSpPr txBox="1"/>
      </xdr:nvSpPr>
      <xdr:spPr>
        <a:xfrm>
          <a:off x="152660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42689</xdr:rowOff>
    </xdr:from>
    <xdr:ext cx="405111" cy="259045"/>
    <xdr:sp macro="" textlink="">
      <xdr:nvSpPr>
        <xdr:cNvPr id="373" name="n_2mainValue【認定こども園・幼稚園・保育所】&#10;有形固定資産減価償却率"/>
        <xdr:cNvSpPr txBox="1"/>
      </xdr:nvSpPr>
      <xdr:spPr>
        <a:xfrm>
          <a:off x="14389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02"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11" name="楕円 410"/>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12"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13" name="楕円 412"/>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91440</xdr:rowOff>
    </xdr:to>
    <xdr:cxnSp macro="">
      <xdr:nvCxnSpPr>
        <xdr:cNvPr id="414" name="直線コネクタ 413"/>
        <xdr:cNvCxnSpPr/>
      </xdr:nvCxnSpPr>
      <xdr:spPr>
        <a:xfrm flipV="1">
          <a:off x="21323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15" name="楕円 414"/>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16" name="直線コネクタ 415"/>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1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19"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420"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459" name="楕円 458"/>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460" name="【学校施設】&#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461" name="楕円 460"/>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91440</xdr:rowOff>
    </xdr:to>
    <xdr:cxnSp macro="">
      <xdr:nvCxnSpPr>
        <xdr:cNvPr id="462" name="直線コネクタ 461"/>
        <xdr:cNvCxnSpPr/>
      </xdr:nvCxnSpPr>
      <xdr:spPr>
        <a:xfrm>
          <a:off x="15481300" y="99555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463" name="楕円 462"/>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59</xdr:row>
      <xdr:rowOff>163830</xdr:rowOff>
    </xdr:to>
    <xdr:cxnSp macro="">
      <xdr:nvCxnSpPr>
        <xdr:cNvPr id="464" name="直線コネクタ 463"/>
        <xdr:cNvCxnSpPr/>
      </xdr:nvCxnSpPr>
      <xdr:spPr>
        <a:xfrm flipV="1">
          <a:off x="14592300" y="99555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6"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467" name="n_1mainValue【学校施設】&#10;有形固定資産減価償却率"/>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34307</xdr:rowOff>
    </xdr:from>
    <xdr:ext cx="405111" cy="259045"/>
    <xdr:sp macro="" textlink="">
      <xdr:nvSpPr>
        <xdr:cNvPr id="468" name="n_2mainValue【学校施設】&#10;有形固定資産減価償却率"/>
        <xdr:cNvSpPr txBox="1"/>
      </xdr:nvSpPr>
      <xdr:spPr>
        <a:xfrm>
          <a:off x="14389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09" name="楕円 508"/>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109055</xdr:rowOff>
    </xdr:from>
    <xdr:ext cx="469744" cy="259045"/>
    <xdr:sp macro="" textlink="">
      <xdr:nvSpPr>
        <xdr:cNvPr id="510" name="【学校施設】&#10;一人当たり面積該当値テキスト"/>
        <xdr:cNvSpPr txBox="1"/>
      </xdr:nvSpPr>
      <xdr:spPr>
        <a:xfrm>
          <a:off x="22199600"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1" name="楕円 510"/>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73478</xdr:rowOff>
    </xdr:to>
    <xdr:cxnSp macro="">
      <xdr:nvCxnSpPr>
        <xdr:cNvPr id="512" name="直線コネクタ 511"/>
        <xdr:cNvCxnSpPr/>
      </xdr:nvCxnSpPr>
      <xdr:spPr>
        <a:xfrm>
          <a:off x="21323300" y="108585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114119</xdr:rowOff>
    </xdr:from>
    <xdr:to>
      <xdr:col>107</xdr:col>
      <xdr:colOff>101600</xdr:colOff>
      <xdr:row>63</xdr:row>
      <xdr:rowOff>44269</xdr:rowOff>
    </xdr:to>
    <xdr:sp macro="" textlink="">
      <xdr:nvSpPr>
        <xdr:cNvPr id="513" name="楕円 512"/>
        <xdr:cNvSpPr/>
      </xdr:nvSpPr>
      <xdr:spPr>
        <a:xfrm>
          <a:off x="20383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164919</xdr:rowOff>
    </xdr:from>
    <xdr:to>
      <xdr:col>111</xdr:col>
      <xdr:colOff>177800</xdr:colOff>
      <xdr:row>63</xdr:row>
      <xdr:rowOff>57150</xdr:rowOff>
    </xdr:to>
    <xdr:cxnSp macro="">
      <xdr:nvCxnSpPr>
        <xdr:cNvPr id="514" name="直線コネクタ 513"/>
        <xdr:cNvCxnSpPr/>
      </xdr:nvCxnSpPr>
      <xdr:spPr>
        <a:xfrm>
          <a:off x="20434300" y="107948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17" name="n_1mainValue【学校施設】&#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35396</xdr:rowOff>
    </xdr:from>
    <xdr:ext cx="469744" cy="259045"/>
    <xdr:sp macro="" textlink="">
      <xdr:nvSpPr>
        <xdr:cNvPr id="518" name="n_2mainValue【学校施設】&#10;一人当たり面積"/>
        <xdr:cNvSpPr txBox="1"/>
      </xdr:nvSpPr>
      <xdr:spPr>
        <a:xfrm>
          <a:off x="20199427" y="108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4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57" name="楕円 556"/>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558" name="【児童館】&#10;有形固定資産減価償却率該当値テキスト"/>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559" name="楕円 558"/>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15239</xdr:rowOff>
    </xdr:to>
    <xdr:cxnSp macro="">
      <xdr:nvCxnSpPr>
        <xdr:cNvPr id="560" name="直線コネクタ 559"/>
        <xdr:cNvCxnSpPr/>
      </xdr:nvCxnSpPr>
      <xdr:spPr>
        <a:xfrm flipV="1">
          <a:off x="15481300" y="14036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84455</xdr:rowOff>
    </xdr:from>
    <xdr:to>
      <xdr:col>76</xdr:col>
      <xdr:colOff>165100</xdr:colOff>
      <xdr:row>84</xdr:row>
      <xdr:rowOff>14605</xdr:rowOff>
    </xdr:to>
    <xdr:sp macro="" textlink="">
      <xdr:nvSpPr>
        <xdr:cNvPr id="561" name="楕円 560"/>
        <xdr:cNvSpPr/>
      </xdr:nvSpPr>
      <xdr:spPr>
        <a:xfrm>
          <a:off x="1454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83</xdr:row>
      <xdr:rowOff>135255</xdr:rowOff>
    </xdr:to>
    <xdr:cxnSp macro="">
      <xdr:nvCxnSpPr>
        <xdr:cNvPr id="562" name="直線コネクタ 561"/>
        <xdr:cNvCxnSpPr/>
      </xdr:nvCxnSpPr>
      <xdr:spPr>
        <a:xfrm flipV="1">
          <a:off x="14592300" y="14074139"/>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63"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565" name="n_1main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5732</xdr:rowOff>
    </xdr:from>
    <xdr:ext cx="405111" cy="259045"/>
    <xdr:sp macro="" textlink="">
      <xdr:nvSpPr>
        <xdr:cNvPr id="566" name="n_2mainValue【児童館】&#10;有形固定資産減価償却率"/>
        <xdr:cNvSpPr txBox="1"/>
      </xdr:nvSpPr>
      <xdr:spPr>
        <a:xfrm>
          <a:off x="14389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04" name="楕円 603"/>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05" name="【児童館】&#10;一人当たり面積該当値テキスト"/>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06" name="楕円 60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07" name="直線コネクタ 606"/>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08" name="楕円 607"/>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09" name="直線コネクタ 608"/>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10"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11" name="n_2ave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12" name="n_1main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13" name="n_2main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43"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652" name="楕円 651"/>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77488</xdr:rowOff>
    </xdr:from>
    <xdr:ext cx="405111" cy="259045"/>
    <xdr:sp macro="" textlink="">
      <xdr:nvSpPr>
        <xdr:cNvPr id="653" name="【公民館】&#10;有形固定資産減価償却率該当値テキスト"/>
        <xdr:cNvSpPr txBox="1"/>
      </xdr:nvSpPr>
      <xdr:spPr>
        <a:xfrm>
          <a:off x="16357600" y="182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654" name="楕円 653"/>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68580</xdr:rowOff>
    </xdr:to>
    <xdr:cxnSp macro="">
      <xdr:nvCxnSpPr>
        <xdr:cNvPr id="655" name="直線コネクタ 654"/>
        <xdr:cNvCxnSpPr/>
      </xdr:nvCxnSpPr>
      <xdr:spPr>
        <a:xfrm flipV="1">
          <a:off x="15481300" y="183870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56" name="楕円 655"/>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99061</xdr:rowOff>
    </xdr:to>
    <xdr:cxnSp macro="">
      <xdr:nvCxnSpPr>
        <xdr:cNvPr id="657" name="直線コネクタ 656"/>
        <xdr:cNvCxnSpPr/>
      </xdr:nvCxnSpPr>
      <xdr:spPr>
        <a:xfrm flipV="1">
          <a:off x="14592300" y="18413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58"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59"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660" name="n_1mainValue【公民館】&#10;有形固定資産減価償却率"/>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61" name="n_2mainValue【公民館】&#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99" name="楕円 698"/>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00"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01" name="楕円 700"/>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702" name="直線コネクタ 701"/>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03" name="楕円 702"/>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704" name="直線コネクタ 703"/>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07"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708"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道路、橋りょう・トンネル、公営住宅、公民館については類似団体内平均値より低い状況にある。しかしながら、特に学校施設については、有形固定資産減価償却率が類似団体内平均値を上回っている。これは、高度経済成長</a:t>
          </a:r>
          <a:r>
            <a:rPr lang="ja-JP" altLang="en-US" sz="1100">
              <a:solidFill>
                <a:schemeClr val="dk1"/>
              </a:solidFill>
              <a:effectLst/>
              <a:latin typeface="+mn-lt"/>
              <a:ea typeface="+mn-ea"/>
              <a:cs typeface="+mn-cs"/>
            </a:rPr>
            <a:t>期の</a:t>
          </a:r>
          <a:r>
            <a:rPr lang="ja-JP" altLang="ja-JP" sz="1100">
              <a:solidFill>
                <a:schemeClr val="dk1"/>
              </a:solidFill>
              <a:effectLst/>
              <a:latin typeface="+mn-lt"/>
              <a:ea typeface="+mn-ea"/>
              <a:cs typeface="+mn-cs"/>
            </a:rPr>
            <a:t>人口急増</a:t>
          </a:r>
          <a:r>
            <a:rPr lang="ja-JP" altLang="en-US" sz="1100">
              <a:solidFill>
                <a:schemeClr val="dk1"/>
              </a:solidFill>
              <a:effectLst/>
              <a:latin typeface="+mn-lt"/>
              <a:ea typeface="+mn-ea"/>
              <a:cs typeface="+mn-cs"/>
            </a:rPr>
            <a:t>に対応する</a:t>
          </a:r>
          <a:r>
            <a:rPr lang="ja-JP" altLang="ja-JP" sz="1100">
              <a:solidFill>
                <a:schemeClr val="dk1"/>
              </a:solidFill>
              <a:effectLst/>
              <a:latin typeface="+mn-lt"/>
              <a:ea typeface="+mn-ea"/>
              <a:cs typeface="+mn-cs"/>
            </a:rPr>
            <a:t>ため、小・中学校の整備を集中的に進めたことから、減価償却が進んでいる施設が多いと</a:t>
          </a:r>
          <a:r>
            <a:rPr lang="ja-JP" altLang="en-US" sz="1100">
              <a:solidFill>
                <a:schemeClr val="dk1"/>
              </a:solidFill>
              <a:effectLst/>
              <a:latin typeface="+mn-lt"/>
              <a:ea typeface="+mn-ea"/>
              <a:cs typeface="+mn-cs"/>
            </a:rPr>
            <a:t>分析してい</a:t>
          </a:r>
          <a:r>
            <a:rPr lang="ja-JP" altLang="ja-JP" sz="1100">
              <a:solidFill>
                <a:schemeClr val="dk1"/>
              </a:solidFill>
              <a:effectLst/>
              <a:latin typeface="+mn-lt"/>
              <a:ea typeface="+mn-ea"/>
              <a:cs typeface="+mn-cs"/>
            </a:rPr>
            <a:t>る。なお、すべての学校施設において耐震改修が完了しているため、施設の老朽化に伴う安全性への影響はないと考えている。</a:t>
          </a:r>
          <a:endParaRPr lang="ja-JP" altLang="ja-JP">
            <a:effectLst/>
          </a:endParaRPr>
        </a:p>
        <a:p>
          <a:r>
            <a:rPr lang="ja-JP" altLang="ja-JP" sz="1100">
              <a:solidFill>
                <a:schemeClr val="dk1"/>
              </a:solidFill>
              <a:effectLst/>
              <a:latin typeface="+mn-lt"/>
              <a:ea typeface="+mn-ea"/>
              <a:cs typeface="+mn-cs"/>
            </a:rPr>
            <a:t>また、児童館については、一人当たり面積が類似団体内平均値を上回っているため、今後の児童・生徒数の推移や施設の利用率等を踏まえ、施設の適正規模や配置等について引き続き検討を進める。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340,862
334,867
60.24
104,666,702
99,382,655
5,127,121
59,251,684
79,199,379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55880</xdr:rowOff>
    </xdr:from>
    <xdr:to>
      <xdr:col>24</xdr:col>
      <xdr:colOff>114300</xdr:colOff>
      <xdr:row>34</xdr:row>
      <xdr:rowOff>157480</xdr:rowOff>
    </xdr:to>
    <xdr:sp macro="" textlink="">
      <xdr:nvSpPr>
        <xdr:cNvPr id="69" name="楕円 68"/>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78757</xdr:rowOff>
    </xdr:from>
    <xdr:ext cx="405111" cy="259045"/>
    <xdr:sp macro="" textlink="">
      <xdr:nvSpPr>
        <xdr:cNvPr id="70" name="【図書館】&#10;有形固定資産減価償却率該当値テキスト"/>
        <xdr:cNvSpPr txBox="1"/>
      </xdr:nvSpPr>
      <xdr:spPr>
        <a:xfrm>
          <a:off x="46736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99695</xdr:rowOff>
    </xdr:from>
    <xdr:to>
      <xdr:col>20</xdr:col>
      <xdr:colOff>38100</xdr:colOff>
      <xdr:row>35</xdr:row>
      <xdr:rowOff>29845</xdr:rowOff>
    </xdr:to>
    <xdr:sp macro="" textlink="">
      <xdr:nvSpPr>
        <xdr:cNvPr id="71" name="楕円 70"/>
        <xdr:cNvSpPr/>
      </xdr:nvSpPr>
      <xdr:spPr>
        <a:xfrm>
          <a:off x="3746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106680</xdr:rowOff>
    </xdr:from>
    <xdr:to>
      <xdr:col>24</xdr:col>
      <xdr:colOff>63500</xdr:colOff>
      <xdr:row>34</xdr:row>
      <xdr:rowOff>150495</xdr:rowOff>
    </xdr:to>
    <xdr:cxnSp macro="">
      <xdr:nvCxnSpPr>
        <xdr:cNvPr id="72" name="直線コネクタ 71"/>
        <xdr:cNvCxnSpPr/>
      </xdr:nvCxnSpPr>
      <xdr:spPr>
        <a:xfrm flipV="1">
          <a:off x="3797300" y="59359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74930</xdr:rowOff>
    </xdr:from>
    <xdr:to>
      <xdr:col>15</xdr:col>
      <xdr:colOff>101600</xdr:colOff>
      <xdr:row>36</xdr:row>
      <xdr:rowOff>5080</xdr:rowOff>
    </xdr:to>
    <xdr:sp macro="" textlink="">
      <xdr:nvSpPr>
        <xdr:cNvPr id="73" name="楕円 72"/>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150495</xdr:rowOff>
    </xdr:from>
    <xdr:to>
      <xdr:col>19</xdr:col>
      <xdr:colOff>177800</xdr:colOff>
      <xdr:row>35</xdr:row>
      <xdr:rowOff>125730</xdr:rowOff>
    </xdr:to>
    <xdr:cxnSp macro="">
      <xdr:nvCxnSpPr>
        <xdr:cNvPr id="74" name="直線コネクタ 73"/>
        <xdr:cNvCxnSpPr/>
      </xdr:nvCxnSpPr>
      <xdr:spPr>
        <a:xfrm flipV="1">
          <a:off x="2908300" y="597979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46372</xdr:rowOff>
    </xdr:from>
    <xdr:ext cx="405111" cy="259045"/>
    <xdr:sp macro="" textlink="">
      <xdr:nvSpPr>
        <xdr:cNvPr id="77" name="n_1mainValue【図書館】&#10;有形固定資産減価償却率"/>
        <xdr:cNvSpPr txBox="1"/>
      </xdr:nvSpPr>
      <xdr:spPr>
        <a:xfrm>
          <a:off x="3582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21607</xdr:rowOff>
    </xdr:from>
    <xdr:ext cx="405111" cy="259045"/>
    <xdr:sp macro="" textlink="">
      <xdr:nvSpPr>
        <xdr:cNvPr id="78" name="n_2mainValue【図書館】&#10;有形固定資産減価償却率"/>
        <xdr:cNvSpPr txBox="1"/>
      </xdr:nvSpPr>
      <xdr:spPr>
        <a:xfrm>
          <a:off x="2705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18" name="楕円 117"/>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5642</xdr:rowOff>
    </xdr:from>
    <xdr:ext cx="469744" cy="259045"/>
    <xdr:sp macro="" textlink="">
      <xdr:nvSpPr>
        <xdr:cNvPr id="119" name="【図書館】&#10;一人当たり面積該当値テキスト"/>
        <xdr:cNvSpPr txBox="1"/>
      </xdr:nvSpPr>
      <xdr:spPr>
        <a:xfrm>
          <a:off x="10515600" y="68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20" name="楕円 119"/>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141515</xdr:rowOff>
    </xdr:to>
    <xdr:cxnSp macro="">
      <xdr:nvCxnSpPr>
        <xdr:cNvPr id="121" name="直線コネクタ 120"/>
        <xdr:cNvCxnSpPr/>
      </xdr:nvCxnSpPr>
      <xdr:spPr>
        <a:xfrm>
          <a:off x="9639300" y="696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22" name="楕円 121"/>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108857</xdr:rowOff>
    </xdr:to>
    <xdr:cxnSp macro="">
      <xdr:nvCxnSpPr>
        <xdr:cNvPr id="123" name="直線コネクタ 122"/>
        <xdr:cNvCxnSpPr/>
      </xdr:nvCxnSpPr>
      <xdr:spPr>
        <a:xfrm>
          <a:off x="875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26"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27"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72644</xdr:rowOff>
    </xdr:from>
    <xdr:to>
      <xdr:col>24</xdr:col>
      <xdr:colOff>114300</xdr:colOff>
      <xdr:row>58</xdr:row>
      <xdr:rowOff>2794</xdr:rowOff>
    </xdr:to>
    <xdr:sp macro="" textlink="">
      <xdr:nvSpPr>
        <xdr:cNvPr id="164" name="楕円 163"/>
        <xdr:cNvSpPr/>
      </xdr:nvSpPr>
      <xdr:spPr>
        <a:xfrm>
          <a:off x="45847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95521</xdr:rowOff>
    </xdr:from>
    <xdr:ext cx="405111" cy="259045"/>
    <xdr:sp macro="" textlink="">
      <xdr:nvSpPr>
        <xdr:cNvPr id="165" name="【体育館・プール】&#10;有形固定資産減価償却率該当値テキスト"/>
        <xdr:cNvSpPr txBox="1"/>
      </xdr:nvSpPr>
      <xdr:spPr>
        <a:xfrm>
          <a:off x="46736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113792</xdr:rowOff>
    </xdr:from>
    <xdr:to>
      <xdr:col>20</xdr:col>
      <xdr:colOff>38100</xdr:colOff>
      <xdr:row>58</xdr:row>
      <xdr:rowOff>43942</xdr:rowOff>
    </xdr:to>
    <xdr:sp macro="" textlink="">
      <xdr:nvSpPr>
        <xdr:cNvPr id="166" name="楕円 165"/>
        <xdr:cNvSpPr/>
      </xdr:nvSpPr>
      <xdr:spPr>
        <a:xfrm>
          <a:off x="3746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123444</xdr:rowOff>
    </xdr:from>
    <xdr:to>
      <xdr:col>24</xdr:col>
      <xdr:colOff>63500</xdr:colOff>
      <xdr:row>57</xdr:row>
      <xdr:rowOff>164592</xdr:rowOff>
    </xdr:to>
    <xdr:cxnSp macro="">
      <xdr:nvCxnSpPr>
        <xdr:cNvPr id="167" name="直線コネクタ 166"/>
        <xdr:cNvCxnSpPr/>
      </xdr:nvCxnSpPr>
      <xdr:spPr>
        <a:xfrm flipV="1">
          <a:off x="3797300" y="98960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145796</xdr:rowOff>
    </xdr:from>
    <xdr:to>
      <xdr:col>15</xdr:col>
      <xdr:colOff>101600</xdr:colOff>
      <xdr:row>58</xdr:row>
      <xdr:rowOff>75946</xdr:rowOff>
    </xdr:to>
    <xdr:sp macro="" textlink="">
      <xdr:nvSpPr>
        <xdr:cNvPr id="168" name="楕円 167"/>
        <xdr:cNvSpPr/>
      </xdr:nvSpPr>
      <xdr:spPr>
        <a:xfrm>
          <a:off x="2857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164592</xdr:rowOff>
    </xdr:from>
    <xdr:to>
      <xdr:col>19</xdr:col>
      <xdr:colOff>177800</xdr:colOff>
      <xdr:row>58</xdr:row>
      <xdr:rowOff>25146</xdr:rowOff>
    </xdr:to>
    <xdr:cxnSp macro="">
      <xdr:nvCxnSpPr>
        <xdr:cNvPr id="169" name="直線コネクタ 168"/>
        <xdr:cNvCxnSpPr/>
      </xdr:nvCxnSpPr>
      <xdr:spPr>
        <a:xfrm flipV="1">
          <a:off x="2908300" y="99372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60469</xdr:rowOff>
    </xdr:from>
    <xdr:ext cx="405111" cy="259045"/>
    <xdr:sp macro="" textlink="">
      <xdr:nvSpPr>
        <xdr:cNvPr id="172" name="n_1mainValue【体育館・プール】&#10;有形固定資産減価償却率"/>
        <xdr:cNvSpPr txBox="1"/>
      </xdr:nvSpPr>
      <xdr:spPr>
        <a:xfrm>
          <a:off x="35820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92473</xdr:rowOff>
    </xdr:from>
    <xdr:ext cx="405111" cy="259045"/>
    <xdr:sp macro="" textlink="">
      <xdr:nvSpPr>
        <xdr:cNvPr id="173" name="n_2mainValue【体育館・プール】&#10;有形固定資産減価償却率"/>
        <xdr:cNvSpPr txBox="1"/>
      </xdr:nvSpPr>
      <xdr:spPr>
        <a:xfrm>
          <a:off x="2705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209" name="楕円 208"/>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126509</xdr:rowOff>
    </xdr:from>
    <xdr:ext cx="469744" cy="259045"/>
    <xdr:sp macro="" textlink="">
      <xdr:nvSpPr>
        <xdr:cNvPr id="210" name="【体育館・プール】&#10;一人当たり面積該当値テキスト"/>
        <xdr:cNvSpPr txBox="1"/>
      </xdr:nvSpPr>
      <xdr:spPr>
        <a:xfrm>
          <a:off x="10515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148082</xdr:rowOff>
    </xdr:from>
    <xdr:to>
      <xdr:col>50</xdr:col>
      <xdr:colOff>165100</xdr:colOff>
      <xdr:row>62</xdr:row>
      <xdr:rowOff>78232</xdr:rowOff>
    </xdr:to>
    <xdr:sp macro="" textlink="">
      <xdr:nvSpPr>
        <xdr:cNvPr id="211" name="楕円 210"/>
        <xdr:cNvSpPr/>
      </xdr:nvSpPr>
      <xdr:spPr>
        <a:xfrm>
          <a:off x="9588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27432</xdr:rowOff>
    </xdr:to>
    <xdr:cxnSp macro="">
      <xdr:nvCxnSpPr>
        <xdr:cNvPr id="212" name="直線コネクタ 211"/>
        <xdr:cNvCxnSpPr/>
      </xdr:nvCxnSpPr>
      <xdr:spPr>
        <a:xfrm>
          <a:off x="9639300" y="1065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13" name="楕円 212"/>
        <xdr:cNvSpPr/>
      </xdr:nvSpPr>
      <xdr:spPr>
        <a:xfrm>
          <a:off x="8699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27432</xdr:rowOff>
    </xdr:from>
    <xdr:to>
      <xdr:col>50</xdr:col>
      <xdr:colOff>114300</xdr:colOff>
      <xdr:row>62</xdr:row>
      <xdr:rowOff>27432</xdr:rowOff>
    </xdr:to>
    <xdr:cxnSp macro="">
      <xdr:nvCxnSpPr>
        <xdr:cNvPr id="214" name="直線コネクタ 213"/>
        <xdr:cNvCxnSpPr/>
      </xdr:nvCxnSpPr>
      <xdr:spPr>
        <a:xfrm>
          <a:off x="8750300" y="1065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69359</xdr:rowOff>
    </xdr:from>
    <xdr:ext cx="469744" cy="259045"/>
    <xdr:sp macro="" textlink="">
      <xdr:nvSpPr>
        <xdr:cNvPr id="217" name="n_1mainValue【体育館・プール】&#10;一人当たり面積"/>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69359</xdr:rowOff>
    </xdr:from>
    <xdr:ext cx="469744" cy="259045"/>
    <xdr:sp macro="" textlink="">
      <xdr:nvSpPr>
        <xdr:cNvPr id="218" name="n_2mainValue【体育館・プール】&#10;一人当たり面積"/>
        <xdr:cNvSpPr txBox="1"/>
      </xdr:nvSpPr>
      <xdr:spPr>
        <a:xfrm>
          <a:off x="8515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5587</xdr:rowOff>
    </xdr:from>
    <xdr:to>
      <xdr:col>24</xdr:col>
      <xdr:colOff>114300</xdr:colOff>
      <xdr:row>84</xdr:row>
      <xdr:rowOff>107187</xdr:rowOff>
    </xdr:to>
    <xdr:sp macro="" textlink="">
      <xdr:nvSpPr>
        <xdr:cNvPr id="255" name="楕円 254"/>
        <xdr:cNvSpPr/>
      </xdr:nvSpPr>
      <xdr:spPr>
        <a:xfrm>
          <a:off x="4584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91964</xdr:rowOff>
    </xdr:from>
    <xdr:ext cx="405111" cy="259045"/>
    <xdr:sp macro="" textlink="">
      <xdr:nvSpPr>
        <xdr:cNvPr id="256" name="【福祉施設】&#10;有形固定資産減価償却率該当値テキスト"/>
        <xdr:cNvSpPr txBox="1"/>
      </xdr:nvSpPr>
      <xdr:spPr>
        <a:xfrm>
          <a:off x="4673600" y="1432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51308</xdr:rowOff>
    </xdr:from>
    <xdr:to>
      <xdr:col>20</xdr:col>
      <xdr:colOff>38100</xdr:colOff>
      <xdr:row>84</xdr:row>
      <xdr:rowOff>152908</xdr:rowOff>
    </xdr:to>
    <xdr:sp macro="" textlink="">
      <xdr:nvSpPr>
        <xdr:cNvPr id="257" name="楕円 256"/>
        <xdr:cNvSpPr/>
      </xdr:nvSpPr>
      <xdr:spPr>
        <a:xfrm>
          <a:off x="3746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56387</xdr:rowOff>
    </xdr:from>
    <xdr:to>
      <xdr:col>24</xdr:col>
      <xdr:colOff>63500</xdr:colOff>
      <xdr:row>84</xdr:row>
      <xdr:rowOff>102108</xdr:rowOff>
    </xdr:to>
    <xdr:cxnSp macro="">
      <xdr:nvCxnSpPr>
        <xdr:cNvPr id="258" name="直線コネクタ 257"/>
        <xdr:cNvCxnSpPr/>
      </xdr:nvCxnSpPr>
      <xdr:spPr>
        <a:xfrm flipV="1">
          <a:off x="3797300" y="14458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85598</xdr:rowOff>
    </xdr:from>
    <xdr:to>
      <xdr:col>15</xdr:col>
      <xdr:colOff>101600</xdr:colOff>
      <xdr:row>85</xdr:row>
      <xdr:rowOff>15748</xdr:rowOff>
    </xdr:to>
    <xdr:sp macro="" textlink="">
      <xdr:nvSpPr>
        <xdr:cNvPr id="259" name="楕円 258"/>
        <xdr:cNvSpPr/>
      </xdr:nvSpPr>
      <xdr:spPr>
        <a:xfrm>
          <a:off x="2857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102108</xdr:rowOff>
    </xdr:from>
    <xdr:to>
      <xdr:col>19</xdr:col>
      <xdr:colOff>177800</xdr:colOff>
      <xdr:row>84</xdr:row>
      <xdr:rowOff>136398</xdr:rowOff>
    </xdr:to>
    <xdr:cxnSp macro="">
      <xdr:nvCxnSpPr>
        <xdr:cNvPr id="260" name="直線コネクタ 259"/>
        <xdr:cNvCxnSpPr/>
      </xdr:nvCxnSpPr>
      <xdr:spPr>
        <a:xfrm flipV="1">
          <a:off x="2908300" y="145039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2"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144035</xdr:rowOff>
    </xdr:from>
    <xdr:ext cx="405111" cy="259045"/>
    <xdr:sp macro="" textlink="">
      <xdr:nvSpPr>
        <xdr:cNvPr id="263" name="n_1mainValue【福祉施設】&#10;有形固定資産減価償却率"/>
        <xdr:cNvSpPr txBox="1"/>
      </xdr:nvSpPr>
      <xdr:spPr>
        <a:xfrm>
          <a:off x="3582044" y="1454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6875</xdr:rowOff>
    </xdr:from>
    <xdr:ext cx="405111" cy="259045"/>
    <xdr:sp macro="" textlink="">
      <xdr:nvSpPr>
        <xdr:cNvPr id="264" name="n_2mainValue【福祉施設】&#10;有形固定資産減価償却率"/>
        <xdr:cNvSpPr txBox="1"/>
      </xdr:nvSpPr>
      <xdr:spPr>
        <a:xfrm>
          <a:off x="2705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02" name="楕円 301"/>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03" name="【福祉施設】&#10;一人当たり面積該当値テキスト"/>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04" name="楕円 303"/>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05" name="直線コネクタ 304"/>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06" name="楕円 305"/>
        <xdr:cNvSpPr/>
      </xdr:nvSpPr>
      <xdr:spPr>
        <a:xfrm>
          <a:off x="8699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69850</xdr:rowOff>
    </xdr:from>
    <xdr:to>
      <xdr:col>50</xdr:col>
      <xdr:colOff>114300</xdr:colOff>
      <xdr:row>83</xdr:row>
      <xdr:rowOff>95250</xdr:rowOff>
    </xdr:to>
    <xdr:cxnSp macro="">
      <xdr:nvCxnSpPr>
        <xdr:cNvPr id="307" name="直線コネクタ 306"/>
        <xdr:cNvCxnSpPr/>
      </xdr:nvCxnSpPr>
      <xdr:spPr>
        <a:xfrm>
          <a:off x="8750300" y="1430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10"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11" name="n_2mainValue【福祉施設】&#10;一人当たり面積"/>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50" name="楕円 349"/>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78757</xdr:rowOff>
    </xdr:from>
    <xdr:ext cx="405111" cy="259045"/>
    <xdr:sp macro="" textlink="">
      <xdr:nvSpPr>
        <xdr:cNvPr id="351" name="【市民会館】&#10;有形固定資産減価償却率該当値テキスト"/>
        <xdr:cNvSpPr txBox="1"/>
      </xdr:nvSpPr>
      <xdr:spPr>
        <a:xfrm>
          <a:off x="4673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97789</xdr:rowOff>
    </xdr:from>
    <xdr:to>
      <xdr:col>20</xdr:col>
      <xdr:colOff>38100</xdr:colOff>
      <xdr:row>105</xdr:row>
      <xdr:rowOff>27939</xdr:rowOff>
    </xdr:to>
    <xdr:sp macro="" textlink="">
      <xdr:nvSpPr>
        <xdr:cNvPr id="352" name="楕円 351"/>
        <xdr:cNvSpPr/>
      </xdr:nvSpPr>
      <xdr:spPr>
        <a:xfrm>
          <a:off x="3746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148589</xdr:rowOff>
    </xdr:to>
    <xdr:cxnSp macro="">
      <xdr:nvCxnSpPr>
        <xdr:cNvPr id="353" name="直線コネクタ 352"/>
        <xdr:cNvCxnSpPr/>
      </xdr:nvCxnSpPr>
      <xdr:spPr>
        <a:xfrm flipV="1">
          <a:off x="3797300" y="179374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44450</xdr:rowOff>
    </xdr:from>
    <xdr:to>
      <xdr:col>15</xdr:col>
      <xdr:colOff>101600</xdr:colOff>
      <xdr:row>105</xdr:row>
      <xdr:rowOff>146050</xdr:rowOff>
    </xdr:to>
    <xdr:sp macro="" textlink="">
      <xdr:nvSpPr>
        <xdr:cNvPr id="354" name="楕円 353"/>
        <xdr:cNvSpPr/>
      </xdr:nvSpPr>
      <xdr:spPr>
        <a:xfrm>
          <a:off x="2857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105</xdr:row>
      <xdr:rowOff>95250</xdr:rowOff>
    </xdr:to>
    <xdr:cxnSp macro="">
      <xdr:nvCxnSpPr>
        <xdr:cNvPr id="355" name="直線コネクタ 354"/>
        <xdr:cNvCxnSpPr/>
      </xdr:nvCxnSpPr>
      <xdr:spPr>
        <a:xfrm flipV="1">
          <a:off x="2908300" y="179793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5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44466</xdr:rowOff>
    </xdr:from>
    <xdr:ext cx="405111" cy="259045"/>
    <xdr:sp macro="" textlink="">
      <xdr:nvSpPr>
        <xdr:cNvPr id="358" name="n_1mainValue【市民会館】&#10;有形固定資産減価償却率"/>
        <xdr:cNvSpPr txBox="1"/>
      </xdr:nvSpPr>
      <xdr:spPr>
        <a:xfrm>
          <a:off x="3582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359" name="n_2mainValue【市民会館】&#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78739</xdr:rowOff>
    </xdr:from>
    <xdr:to>
      <xdr:col>55</xdr:col>
      <xdr:colOff>50800</xdr:colOff>
      <xdr:row>105</xdr:row>
      <xdr:rowOff>8889</xdr:rowOff>
    </xdr:to>
    <xdr:sp macro="" textlink="">
      <xdr:nvSpPr>
        <xdr:cNvPr id="397" name="楕円 396"/>
        <xdr:cNvSpPr/>
      </xdr:nvSpPr>
      <xdr:spPr>
        <a:xfrm>
          <a:off x="10426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101616</xdr:rowOff>
    </xdr:from>
    <xdr:ext cx="469744" cy="259045"/>
    <xdr:sp macro="" textlink="">
      <xdr:nvSpPr>
        <xdr:cNvPr id="398" name="【市民会館】&#10;一人当たり面積該当値テキスト"/>
        <xdr:cNvSpPr txBox="1"/>
      </xdr:nvSpPr>
      <xdr:spPr>
        <a:xfrm>
          <a:off x="10515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399" name="楕円 398"/>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129539</xdr:rowOff>
    </xdr:to>
    <xdr:cxnSp macro="">
      <xdr:nvCxnSpPr>
        <xdr:cNvPr id="400" name="直線コネクタ 399"/>
        <xdr:cNvCxnSpPr/>
      </xdr:nvCxnSpPr>
      <xdr:spPr>
        <a:xfrm>
          <a:off x="9639300" y="17945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401" name="楕円 400"/>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114300</xdr:rowOff>
    </xdr:to>
    <xdr:cxnSp macro="">
      <xdr:nvCxnSpPr>
        <xdr:cNvPr id="402" name="直線コネクタ 401"/>
        <xdr:cNvCxnSpPr/>
      </xdr:nvCxnSpPr>
      <xdr:spPr>
        <a:xfrm>
          <a:off x="8750300" y="17929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05"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406" name="n_2mainValue【市民会館】&#10;一人当たり面積"/>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45" name="楕円 444"/>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446" name="【一般廃棄物処理施設】&#10;有形固定資産減価償却率該当値テキスト"/>
        <xdr:cNvSpPr txBox="1"/>
      </xdr:nvSpPr>
      <xdr:spPr>
        <a:xfrm>
          <a:off x="16357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47" name="楕円 446"/>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20955</xdr:rowOff>
    </xdr:to>
    <xdr:cxnSp macro="">
      <xdr:nvCxnSpPr>
        <xdr:cNvPr id="448" name="直線コネクタ 447"/>
        <xdr:cNvCxnSpPr/>
      </xdr:nvCxnSpPr>
      <xdr:spPr>
        <a:xfrm>
          <a:off x="15481300" y="68199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9"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51" name="n_1mainValue【一般廃棄物処理施設】&#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5" name="直線コネクタ 474"/>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6"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77" name="直線コネクタ 476"/>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78"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79" name="直線コネクタ 478"/>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0"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1" name="フローチャート: 判断 480"/>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2" name="フローチャート: 判断 481"/>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3" name="フローチャート: 判断 482"/>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86233</xdr:rowOff>
    </xdr:from>
    <xdr:to>
      <xdr:col>116</xdr:col>
      <xdr:colOff>114300</xdr:colOff>
      <xdr:row>40</xdr:row>
      <xdr:rowOff>16383</xdr:rowOff>
    </xdr:to>
    <xdr:sp macro="" textlink="">
      <xdr:nvSpPr>
        <xdr:cNvPr id="489" name="楕円 488"/>
        <xdr:cNvSpPr/>
      </xdr:nvSpPr>
      <xdr:spPr>
        <a:xfrm>
          <a:off x="22110700" y="67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64660</xdr:rowOff>
    </xdr:from>
    <xdr:ext cx="534377" cy="259045"/>
    <xdr:sp macro="" textlink="">
      <xdr:nvSpPr>
        <xdr:cNvPr id="490" name="【一般廃棄物処理施設】&#10;一人当たり有形固定資産（償却資産）額該当値テキスト"/>
        <xdr:cNvSpPr txBox="1"/>
      </xdr:nvSpPr>
      <xdr:spPr>
        <a:xfrm>
          <a:off x="22199600" y="67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104546</xdr:rowOff>
    </xdr:from>
    <xdr:to>
      <xdr:col>112</xdr:col>
      <xdr:colOff>38100</xdr:colOff>
      <xdr:row>40</xdr:row>
      <xdr:rowOff>34696</xdr:rowOff>
    </xdr:to>
    <xdr:sp macro="" textlink="">
      <xdr:nvSpPr>
        <xdr:cNvPr id="491" name="楕円 490"/>
        <xdr:cNvSpPr/>
      </xdr:nvSpPr>
      <xdr:spPr>
        <a:xfrm>
          <a:off x="21272500" y="67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137033</xdr:rowOff>
    </xdr:from>
    <xdr:to>
      <xdr:col>116</xdr:col>
      <xdr:colOff>63500</xdr:colOff>
      <xdr:row>39</xdr:row>
      <xdr:rowOff>155346</xdr:rowOff>
    </xdr:to>
    <xdr:cxnSp macro="">
      <xdr:nvCxnSpPr>
        <xdr:cNvPr id="492" name="直線コネクタ 491"/>
        <xdr:cNvCxnSpPr/>
      </xdr:nvCxnSpPr>
      <xdr:spPr>
        <a:xfrm flipV="1">
          <a:off x="21323300" y="6823583"/>
          <a:ext cx="8382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3"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4"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25823</xdr:rowOff>
    </xdr:from>
    <xdr:ext cx="534377" cy="259045"/>
    <xdr:sp macro="" textlink="">
      <xdr:nvSpPr>
        <xdr:cNvPr id="495" name="n_1mainValue【一般廃棄物処理施設】&#10;一人当たり有形固定資産（償却資産）額"/>
        <xdr:cNvSpPr txBox="1"/>
      </xdr:nvSpPr>
      <xdr:spPr>
        <a:xfrm>
          <a:off x="21043411" y="68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6" name="テキスト ボックス 5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8" name="テキスト ボックス 5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8" name="テキスト ボックス 5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2" name="直線コネクタ 521"/>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3"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24" name="直線コネクタ 523"/>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25"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26" name="直線コネクタ 525"/>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27"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28" name="フローチャート: 判断 527"/>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29" name="フローチャート: 判断 52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0" name="フローチャート: 判断 529"/>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36" name="楕円 535"/>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537" name="【保健センター・保健所】&#10;有形固定資産減価償却率該当値テキスト"/>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538" name="楕円 537"/>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62</xdr:row>
      <xdr:rowOff>65315</xdr:rowOff>
    </xdr:to>
    <xdr:cxnSp macro="">
      <xdr:nvCxnSpPr>
        <xdr:cNvPr id="539" name="直線コネクタ 538"/>
        <xdr:cNvCxnSpPr/>
      </xdr:nvCxnSpPr>
      <xdr:spPr>
        <a:xfrm flipV="1">
          <a:off x="15481300" y="104992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125549</xdr:rowOff>
    </xdr:from>
    <xdr:to>
      <xdr:col>76</xdr:col>
      <xdr:colOff>165100</xdr:colOff>
      <xdr:row>63</xdr:row>
      <xdr:rowOff>55699</xdr:rowOff>
    </xdr:to>
    <xdr:sp macro="" textlink="">
      <xdr:nvSpPr>
        <xdr:cNvPr id="540" name="楕円 539"/>
        <xdr:cNvSpPr/>
      </xdr:nvSpPr>
      <xdr:spPr>
        <a:xfrm>
          <a:off x="14541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63</xdr:row>
      <xdr:rowOff>4899</xdr:rowOff>
    </xdr:to>
    <xdr:cxnSp macro="">
      <xdr:nvCxnSpPr>
        <xdr:cNvPr id="541" name="直線コネクタ 540"/>
        <xdr:cNvCxnSpPr/>
      </xdr:nvCxnSpPr>
      <xdr:spPr>
        <a:xfrm flipV="1">
          <a:off x="14592300" y="1069521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2"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3"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544" name="n_1mainValue【保健センター・保健所】&#10;有形固定資産減価償却率"/>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46826</xdr:rowOff>
    </xdr:from>
    <xdr:ext cx="405111" cy="259045"/>
    <xdr:sp macro="" textlink="">
      <xdr:nvSpPr>
        <xdr:cNvPr id="545" name="n_2mainValue【保健センター・保健所】&#10;有形固定資産減価償却率"/>
        <xdr:cNvSpPr txBox="1"/>
      </xdr:nvSpPr>
      <xdr:spPr>
        <a:xfrm>
          <a:off x="14389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69" name="直線コネクタ 56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1" name="直線コネクタ 57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3" name="直線コネクタ 57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74"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5" name="フローチャート: 判断 57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76" name="フローチャート: 判断 575"/>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77" name="フローチャート: 判断 576"/>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583" name="楕円 582"/>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584" name="【保健センター・保健所】&#10;一人当たり面積該当値テキスト"/>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585" name="楕円 584"/>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586" name="直線コネクタ 585"/>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587" name="楕円 586"/>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95250</xdr:rowOff>
    </xdr:to>
    <xdr:cxnSp macro="">
      <xdr:nvCxnSpPr>
        <xdr:cNvPr id="588" name="直線コネクタ 587"/>
        <xdr:cNvCxnSpPr/>
      </xdr:nvCxnSpPr>
      <xdr:spPr>
        <a:xfrm>
          <a:off x="20434300" y="1070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89"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0"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591" name="n_1main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592"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3" name="テキスト ボックス 6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5" name="テキスト ボックス 6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15" name="直線コネクタ 61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1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17" name="直線コネクタ 61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1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19" name="直線コネクタ 61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0"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1" name="フローチャート: 判断 62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2" name="フローチャート: 判断 62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3" name="フローチャート: 判断 62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94742</xdr:rowOff>
    </xdr:from>
    <xdr:to>
      <xdr:col>85</xdr:col>
      <xdr:colOff>177800</xdr:colOff>
      <xdr:row>82</xdr:row>
      <xdr:rowOff>24892</xdr:rowOff>
    </xdr:to>
    <xdr:sp macro="" textlink="">
      <xdr:nvSpPr>
        <xdr:cNvPr id="629" name="楕円 628"/>
        <xdr:cNvSpPr/>
      </xdr:nvSpPr>
      <xdr:spPr>
        <a:xfrm>
          <a:off x="16268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117619</xdr:rowOff>
    </xdr:from>
    <xdr:ext cx="405111" cy="259045"/>
    <xdr:sp macro="" textlink="">
      <xdr:nvSpPr>
        <xdr:cNvPr id="630" name="【消防施設】&#10;有形固定資産減価償却率該当値テキスト"/>
        <xdr:cNvSpPr txBox="1"/>
      </xdr:nvSpPr>
      <xdr:spPr>
        <a:xfrm>
          <a:off x="16357600" y="1383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60452</xdr:rowOff>
    </xdr:from>
    <xdr:to>
      <xdr:col>81</xdr:col>
      <xdr:colOff>101600</xdr:colOff>
      <xdr:row>81</xdr:row>
      <xdr:rowOff>162052</xdr:rowOff>
    </xdr:to>
    <xdr:sp macro="" textlink="">
      <xdr:nvSpPr>
        <xdr:cNvPr id="631" name="楕円 630"/>
        <xdr:cNvSpPr/>
      </xdr:nvSpPr>
      <xdr:spPr>
        <a:xfrm>
          <a:off x="15430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111252</xdr:rowOff>
    </xdr:from>
    <xdr:to>
      <xdr:col>85</xdr:col>
      <xdr:colOff>127000</xdr:colOff>
      <xdr:row>81</xdr:row>
      <xdr:rowOff>145542</xdr:rowOff>
    </xdr:to>
    <xdr:cxnSp macro="">
      <xdr:nvCxnSpPr>
        <xdr:cNvPr id="632" name="直線コネクタ 631"/>
        <xdr:cNvCxnSpPr/>
      </xdr:nvCxnSpPr>
      <xdr:spPr>
        <a:xfrm>
          <a:off x="15481300" y="139987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129032</xdr:rowOff>
    </xdr:from>
    <xdr:to>
      <xdr:col>76</xdr:col>
      <xdr:colOff>165100</xdr:colOff>
      <xdr:row>81</xdr:row>
      <xdr:rowOff>59182</xdr:rowOff>
    </xdr:to>
    <xdr:sp macro="" textlink="">
      <xdr:nvSpPr>
        <xdr:cNvPr id="633" name="楕円 632"/>
        <xdr:cNvSpPr/>
      </xdr:nvSpPr>
      <xdr:spPr>
        <a:xfrm>
          <a:off x="14541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xdr:rowOff>
    </xdr:from>
    <xdr:to>
      <xdr:col>81</xdr:col>
      <xdr:colOff>50800</xdr:colOff>
      <xdr:row>81</xdr:row>
      <xdr:rowOff>111252</xdr:rowOff>
    </xdr:to>
    <xdr:cxnSp macro="">
      <xdr:nvCxnSpPr>
        <xdr:cNvPr id="634" name="直線コネクタ 633"/>
        <xdr:cNvCxnSpPr/>
      </xdr:nvCxnSpPr>
      <xdr:spPr>
        <a:xfrm>
          <a:off x="14592300" y="1389583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35"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36"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7129</xdr:rowOff>
    </xdr:from>
    <xdr:ext cx="405111" cy="259045"/>
    <xdr:sp macro="" textlink="">
      <xdr:nvSpPr>
        <xdr:cNvPr id="637" name="n_1mainValue【消防施設】&#10;有形固定資産減価償却率"/>
        <xdr:cNvSpPr txBox="1"/>
      </xdr:nvSpPr>
      <xdr:spPr>
        <a:xfrm>
          <a:off x="152660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75709</xdr:rowOff>
    </xdr:from>
    <xdr:ext cx="405111" cy="259045"/>
    <xdr:sp macro="" textlink="">
      <xdr:nvSpPr>
        <xdr:cNvPr id="638" name="n_2mainValue【消防施設】&#10;有形固定資産減価償却率"/>
        <xdr:cNvSpPr txBox="1"/>
      </xdr:nvSpPr>
      <xdr:spPr>
        <a:xfrm>
          <a:off x="14389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9" name="直線コネクタ 6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0" name="テキスト ボックス 6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1" name="直線コネクタ 6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2" name="テキスト ボックス 6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3" name="直線コネクタ 6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4" name="テキスト ボックス 6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5" name="直線コネクタ 6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6" name="テキスト ボックス 6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7" name="直線コネクタ 6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8" name="テキスト ボックス 6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9" name="直線コネクタ 6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0" name="テキスト ボックス 6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64" name="直線コネクタ 663"/>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65"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66" name="直線コネクタ 665"/>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67"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68" name="直線コネクタ 66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69"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0" name="フローチャート: 判断 669"/>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1" name="フローチャート: 判断 670"/>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2" name="フローチャート: 判断 671"/>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678" name="楕円 677"/>
        <xdr:cNvSpPr/>
      </xdr:nvSpPr>
      <xdr:spPr>
        <a:xfrm>
          <a:off x="22110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39206</xdr:rowOff>
    </xdr:from>
    <xdr:ext cx="469744" cy="259045"/>
    <xdr:sp macro="" textlink="">
      <xdr:nvSpPr>
        <xdr:cNvPr id="679" name="【消防施設】&#10;一人当たり面積該当値テキスト"/>
        <xdr:cNvSpPr txBox="1"/>
      </xdr:nvSpPr>
      <xdr:spPr>
        <a:xfrm>
          <a:off x="22199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680" name="楕円 679"/>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84</xdr:row>
      <xdr:rowOff>54429</xdr:rowOff>
    </xdr:to>
    <xdr:cxnSp macro="">
      <xdr:nvCxnSpPr>
        <xdr:cNvPr id="681" name="直線コネクタ 680"/>
        <xdr:cNvCxnSpPr/>
      </xdr:nvCxnSpPr>
      <xdr:spPr>
        <a:xfrm flipV="1">
          <a:off x="21323300" y="143419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682" name="楕円 681"/>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683" name="直線コネクタ 682"/>
        <xdr:cNvCxnSpPr/>
      </xdr:nvCxnSpPr>
      <xdr:spPr>
        <a:xfrm>
          <a:off x="20434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84"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85"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686" name="n_1mainValue【消防施設】&#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87" name="n_2main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2" name="直線コネクタ 711"/>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3"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4" name="直線コネクタ 713"/>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15"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16" name="直線コネクタ 715"/>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17"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18" name="フローチャート: 判断 717"/>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19" name="フローチャート: 判断 718"/>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0" name="フローチャート: 判断 71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726" name="楕円 725"/>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38752</xdr:rowOff>
    </xdr:from>
    <xdr:ext cx="405111" cy="259045"/>
    <xdr:sp macro="" textlink="">
      <xdr:nvSpPr>
        <xdr:cNvPr id="727" name="【庁舎】&#10;有形固定資産減価償却率該当値テキスト"/>
        <xdr:cNvSpPr txBox="1"/>
      </xdr:nvSpPr>
      <xdr:spPr>
        <a:xfrm>
          <a:off x="16357600"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728" name="楕円 727"/>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66675</xdr:rowOff>
    </xdr:from>
    <xdr:to>
      <xdr:col>85</xdr:col>
      <xdr:colOff>127000</xdr:colOff>
      <xdr:row>104</xdr:row>
      <xdr:rowOff>112395</xdr:rowOff>
    </xdr:to>
    <xdr:cxnSp macro="">
      <xdr:nvCxnSpPr>
        <xdr:cNvPr id="729" name="直線コネクタ 728"/>
        <xdr:cNvCxnSpPr/>
      </xdr:nvCxnSpPr>
      <xdr:spPr>
        <a:xfrm flipV="1">
          <a:off x="15481300" y="17897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92075</xdr:rowOff>
    </xdr:from>
    <xdr:to>
      <xdr:col>76</xdr:col>
      <xdr:colOff>165100</xdr:colOff>
      <xdr:row>105</xdr:row>
      <xdr:rowOff>22225</xdr:rowOff>
    </xdr:to>
    <xdr:sp macro="" textlink="">
      <xdr:nvSpPr>
        <xdr:cNvPr id="730" name="楕円 729"/>
        <xdr:cNvSpPr/>
      </xdr:nvSpPr>
      <xdr:spPr>
        <a:xfrm>
          <a:off x="14541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112395</xdr:rowOff>
    </xdr:from>
    <xdr:to>
      <xdr:col>81</xdr:col>
      <xdr:colOff>50800</xdr:colOff>
      <xdr:row>104</xdr:row>
      <xdr:rowOff>142875</xdr:rowOff>
    </xdr:to>
    <xdr:cxnSp macro="">
      <xdr:nvCxnSpPr>
        <xdr:cNvPr id="731" name="直線コネクタ 730"/>
        <xdr:cNvCxnSpPr/>
      </xdr:nvCxnSpPr>
      <xdr:spPr>
        <a:xfrm flipV="1">
          <a:off x="14592300" y="1794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2"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3"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734" name="n_1mainValue【庁舎】&#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38752</xdr:rowOff>
    </xdr:from>
    <xdr:ext cx="405111" cy="259045"/>
    <xdr:sp macro="" textlink="">
      <xdr:nvSpPr>
        <xdr:cNvPr id="735" name="n_2mainValue【庁舎】&#10;有形固定資産減価償却率"/>
        <xdr:cNvSpPr txBox="1"/>
      </xdr:nvSpPr>
      <xdr:spPr>
        <a:xfrm>
          <a:off x="14389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6" name="直線コネクタ 7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7" name="テキスト ボックス 7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8" name="直線コネクタ 7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9" name="テキスト ボックス 7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0" name="直線コネクタ 7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1" name="テキスト ボックス 7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2" name="直線コネクタ 7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3" name="テキスト ボックス 7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57" name="直線コネクタ 756"/>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8"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9" name="直線コネクタ 75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0"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1" name="直線コネクタ 760"/>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2"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3" name="フローチャート: 判断 762"/>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64" name="フローチャート: 判断 763"/>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65" name="フローチャート: 判断 764"/>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71" name="楕円 770"/>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72"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73" name="楕円 772"/>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774" name="直線コネクタ 773"/>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775" name="楕円 774"/>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131063</xdr:rowOff>
    </xdr:to>
    <xdr:cxnSp macro="">
      <xdr:nvCxnSpPr>
        <xdr:cNvPr id="776" name="直線コネクタ 775"/>
        <xdr:cNvCxnSpPr/>
      </xdr:nvCxnSpPr>
      <xdr:spPr>
        <a:xfrm flipV="1">
          <a:off x="20434300" y="18295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77"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78"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79"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780" name="n_2mainValue【庁舎】&#10;一人当たり面積"/>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有形固定資産減価償却率が類似団体内平均値より高い施設は、図書館、体育館・プール、市民会館、消防施設、庁舎であり、低い施設は、福祉施設、一般廃棄物処理施設、保健センター・保健所である。</a:t>
          </a:r>
          <a:endParaRPr lang="ja-JP" altLang="ja-JP">
            <a:effectLst/>
          </a:endParaRPr>
        </a:p>
        <a:p>
          <a:r>
            <a:rPr lang="ja-JP" altLang="ja-JP" sz="1100">
              <a:solidFill>
                <a:schemeClr val="dk1"/>
              </a:solidFill>
              <a:effectLst/>
              <a:latin typeface="+mn-lt"/>
              <a:ea typeface="+mn-ea"/>
              <a:cs typeface="+mn-cs"/>
            </a:rPr>
            <a:t>類似団体内平均値より高い施設については、竣工から時間が経過し、減価償却が進んでいることが要因である。このうち、</a:t>
          </a:r>
          <a:r>
            <a:rPr lang="ja-JP" altLang="en-US" sz="1100">
              <a:solidFill>
                <a:schemeClr val="dk1"/>
              </a:solidFill>
              <a:effectLst/>
              <a:latin typeface="+mn-lt"/>
              <a:ea typeface="+mn-ea"/>
              <a:cs typeface="+mn-cs"/>
            </a:rPr>
            <a:t>庁舎、</a:t>
          </a:r>
          <a:r>
            <a:rPr lang="ja-JP" altLang="ja-JP" sz="1100">
              <a:solidFill>
                <a:schemeClr val="dk1"/>
              </a:solidFill>
              <a:effectLst/>
              <a:latin typeface="+mn-lt"/>
              <a:ea typeface="+mn-ea"/>
              <a:cs typeface="+mn-cs"/>
            </a:rPr>
            <a:t>消防施設の一部については、すでに建替えが予定されていることから、今後有形固定資産減価償却率の改善が見込まれている。</a:t>
          </a:r>
          <a:endParaRPr lang="ja-JP" altLang="ja-JP">
            <a:effectLst/>
          </a:endParaRPr>
        </a:p>
        <a:p>
          <a:r>
            <a:rPr lang="ja-JP" altLang="ja-JP" sz="1100">
              <a:solidFill>
                <a:schemeClr val="dk1"/>
              </a:solidFill>
              <a:effectLst/>
              <a:latin typeface="+mn-lt"/>
              <a:ea typeface="+mn-ea"/>
              <a:cs typeface="+mn-cs"/>
            </a:rPr>
            <a:t>また、類似団体内平均値より低い施設のうち、保健センター・保健所、福祉施設については、この数年で施設を新設または増設したため、有形固定資産減価償却率が低くなっている。なお、市民会館については一人当たり面積が類似団体内平均値より高くなっており、今後、本市の人口推移等を踏まえ、適正規模について検討を進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104666702</v>
      </c>
      <c r="BO4" s="410"/>
      <c r="BP4" s="410"/>
      <c r="BQ4" s="410"/>
      <c r="BR4" s="410"/>
      <c r="BS4" s="410"/>
      <c r="BT4" s="410"/>
      <c r="BU4" s="411"/>
      <c r="BV4" s="409">
        <v>99531205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99382655</v>
      </c>
      <c r="BO5" s="447"/>
      <c r="BP5" s="447"/>
      <c r="BQ5" s="447"/>
      <c r="BR5" s="447"/>
      <c r="BS5" s="447"/>
      <c r="BT5" s="447"/>
      <c r="BU5" s="448"/>
      <c r="BV5" s="446">
        <v>94700840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89.5</v>
      </c>
      <c r="CU5" s="444"/>
      <c r="CV5" s="444"/>
      <c r="CW5" s="444"/>
      <c r="CX5" s="444"/>
      <c r="CY5" s="444"/>
      <c r="CZ5" s="444"/>
      <c r="DA5" s="445"/>
      <c r="DB5" s="443">
        <v>89.2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5284047</v>
      </c>
      <c r="BO6" s="447"/>
      <c r="BP6" s="447"/>
      <c r="BQ6" s="447"/>
      <c r="BR6" s="447"/>
      <c r="BS6" s="447"/>
      <c r="BT6" s="447"/>
      <c r="BU6" s="448"/>
      <c r="BV6" s="446">
        <v>4830365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95.9</v>
      </c>
      <c r="CU6" s="484"/>
      <c r="CV6" s="484"/>
      <c r="CW6" s="484"/>
      <c r="CX6" s="484"/>
      <c r="CY6" s="484"/>
      <c r="CZ6" s="484"/>
      <c r="DA6" s="485"/>
      <c r="DB6" s="483">
        <v>95.6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156926</v>
      </c>
      <c r="BO7" s="447"/>
      <c r="BP7" s="447"/>
      <c r="BQ7" s="447"/>
      <c r="BR7" s="447"/>
      <c r="BS7" s="447"/>
      <c r="BT7" s="447"/>
      <c r="BU7" s="448"/>
      <c r="BV7" s="446">
        <v>135279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59251684</v>
      </c>
      <c r="CU7" s="447"/>
      <c r="CV7" s="447"/>
      <c r="CW7" s="447"/>
      <c r="CX7" s="447"/>
      <c r="CY7" s="447"/>
      <c r="CZ7" s="447"/>
      <c r="DA7" s="448"/>
      <c r="DB7" s="446">
        <v>58588462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5127121</v>
      </c>
      <c r="BO8" s="447"/>
      <c r="BP8" s="447"/>
      <c r="BQ8" s="447"/>
      <c r="BR8" s="447"/>
      <c r="BS8" s="447"/>
      <c r="BT8" s="447"/>
      <c r="BU8" s="448"/>
      <c r="BV8" s="446">
        <v>4695086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337498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432131</v>
      </c>
      <c r="BO9" s="447"/>
      <c r="BP9" s="447"/>
      <c r="BQ9" s="447"/>
      <c r="BR9" s="447"/>
      <c r="BS9" s="447"/>
      <c r="BT9" s="447"/>
      <c r="BU9" s="448"/>
      <c r="BV9" s="446">
        <v>-459409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11.1</v>
      </c>
      <c r="CU9" s="444"/>
      <c r="CV9" s="444"/>
      <c r="CW9" s="444"/>
      <c r="CX9" s="444"/>
      <c r="CY9" s="444"/>
      <c r="CZ9" s="444"/>
      <c r="DA9" s="445"/>
      <c r="DB9" s="443">
        <v>11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326313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2403100</v>
      </c>
      <c r="BO10" s="447"/>
      <c r="BP10" s="447"/>
      <c r="BQ10" s="447"/>
      <c r="BR10" s="447"/>
      <c r="BS10" s="447"/>
      <c r="BT10" s="447"/>
      <c r="BU10" s="448"/>
      <c r="BV10" s="446">
        <v>2604300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340862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2300000</v>
      </c>
      <c r="BO12" s="447"/>
      <c r="BP12" s="447"/>
      <c r="BQ12" s="447"/>
      <c r="BR12" s="447"/>
      <c r="BS12" s="447"/>
      <c r="BT12" s="447"/>
      <c r="BU12" s="448"/>
      <c r="BV12" s="446">
        <v>1600000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334867</v>
      </c>
      <c r="S13" s="528"/>
      <c r="T13" s="528"/>
      <c r="U13" s="528"/>
      <c r="V13" s="529"/>
      <c r="W13" s="462" t="s">
        <v>131</v>
      </c>
      <c r="X13" s="463"/>
      <c r="Y13" s="463"/>
      <c r="Z13" s="463"/>
      <c r="AA13" s="463"/>
      <c r="AB13" s="453"/>
      <c r="AC13" s="497">
        <v>1187</v>
      </c>
      <c r="AD13" s="498"/>
      <c r="AE13" s="498"/>
      <c r="AF13" s="498"/>
      <c r="AG13" s="537"/>
      <c r="AH13" s="497">
        <v>1169</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535231</v>
      </c>
      <c r="BO13" s="447"/>
      <c r="BP13" s="447"/>
      <c r="BQ13" s="447"/>
      <c r="BR13" s="447"/>
      <c r="BS13" s="447"/>
      <c r="BT13" s="447"/>
      <c r="BU13" s="448"/>
      <c r="BV13" s="446">
        <v>544891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7.6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339156</v>
      </c>
      <c r="S14" s="528"/>
      <c r="T14" s="528"/>
      <c r="U14" s="528"/>
      <c r="V14" s="529"/>
      <c r="W14" s="436"/>
      <c r="X14" s="437"/>
      <c r="Y14" s="437"/>
      <c r="Z14" s="437"/>
      <c r="AA14" s="437"/>
      <c r="AB14" s="426"/>
      <c r="AC14" s="530">
        <v>0.8</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37.6</v>
      </c>
      <c r="CU14" s="542"/>
      <c r="CV14" s="542"/>
      <c r="CW14" s="542"/>
      <c r="CX14" s="542"/>
      <c r="CY14" s="542"/>
      <c r="CZ14" s="542"/>
      <c r="DA14" s="543"/>
      <c r="DB14" s="541">
        <v>49.9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333725</v>
      </c>
      <c r="S15" s="528"/>
      <c r="T15" s="528"/>
      <c r="U15" s="528"/>
      <c r="V15" s="529"/>
      <c r="W15" s="462" t="s">
        <v>138</v>
      </c>
      <c r="X15" s="463"/>
      <c r="Y15" s="463"/>
      <c r="Z15" s="463"/>
      <c r="AA15" s="463"/>
      <c r="AB15" s="453"/>
      <c r="AC15" s="497">
        <v>33985</v>
      </c>
      <c r="AD15" s="498"/>
      <c r="AE15" s="498"/>
      <c r="AF15" s="498"/>
      <c r="AG15" s="537"/>
      <c r="AH15" s="497">
        <v>32822</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40736555</v>
      </c>
      <c r="BO15" s="410"/>
      <c r="BP15" s="410"/>
      <c r="BQ15" s="410"/>
      <c r="BR15" s="410"/>
      <c r="BS15" s="410"/>
      <c r="BT15" s="410"/>
      <c r="BU15" s="411"/>
      <c r="BV15" s="409">
        <v>40109628</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23.2</v>
      </c>
      <c r="AD16" s="531"/>
      <c r="AE16" s="531"/>
      <c r="AF16" s="531"/>
      <c r="AG16" s="532"/>
      <c r="AH16" s="530">
        <v>23.2</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43655146</v>
      </c>
      <c r="BO16" s="447"/>
      <c r="BP16" s="447"/>
      <c r="BQ16" s="447"/>
      <c r="BR16" s="447"/>
      <c r="BS16" s="447"/>
      <c r="BT16" s="447"/>
      <c r="BU16" s="448"/>
      <c r="BV16" s="446">
        <v>43210346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111193</v>
      </c>
      <c r="AD17" s="498"/>
      <c r="AE17" s="498"/>
      <c r="AF17" s="498"/>
      <c r="AG17" s="537"/>
      <c r="AH17" s="497">
        <v>107733</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52274612</v>
      </c>
      <c r="BO17" s="447"/>
      <c r="BP17" s="447"/>
      <c r="BQ17" s="447"/>
      <c r="BR17" s="447"/>
      <c r="BS17" s="447"/>
      <c r="BT17" s="447"/>
      <c r="BU17" s="448"/>
      <c r="BV17" s="446">
        <v>51554834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60.24</v>
      </c>
      <c r="M18" s="559"/>
      <c r="N18" s="559"/>
      <c r="O18" s="559"/>
      <c r="P18" s="559"/>
      <c r="Q18" s="559"/>
      <c r="R18" s="560"/>
      <c r="S18" s="560"/>
      <c r="T18" s="560"/>
      <c r="U18" s="560"/>
      <c r="V18" s="561"/>
      <c r="W18" s="464"/>
      <c r="X18" s="465"/>
      <c r="Y18" s="465"/>
      <c r="Z18" s="465"/>
      <c r="AA18" s="465"/>
      <c r="AB18" s="456"/>
      <c r="AC18" s="562">
        <v>76</v>
      </c>
      <c r="AD18" s="563"/>
      <c r="AE18" s="563"/>
      <c r="AF18" s="563"/>
      <c r="AG18" s="564"/>
      <c r="AH18" s="562">
        <v>76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53868134</v>
      </c>
      <c r="BO18" s="447"/>
      <c r="BP18" s="447"/>
      <c r="BQ18" s="447"/>
      <c r="BR18" s="447"/>
      <c r="BS18" s="447"/>
      <c r="BT18" s="447"/>
      <c r="BU18" s="448"/>
      <c r="BV18" s="446">
        <v>52851386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5603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70752852</v>
      </c>
      <c r="BO19" s="447"/>
      <c r="BP19" s="447"/>
      <c r="BQ19" s="447"/>
      <c r="BR19" s="447"/>
      <c r="BS19" s="447"/>
      <c r="BT19" s="447"/>
      <c r="BU19" s="448"/>
      <c r="BV19" s="446">
        <v>69562366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136460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79199379</v>
      </c>
      <c r="BO23" s="447"/>
      <c r="BP23" s="447"/>
      <c r="BQ23" s="447"/>
      <c r="BR23" s="447"/>
      <c r="BS23" s="447"/>
      <c r="BT23" s="447"/>
      <c r="BU23" s="448"/>
      <c r="BV23" s="446">
        <v>76676058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10510</v>
      </c>
      <c r="R24" s="498"/>
      <c r="S24" s="498"/>
      <c r="T24" s="498"/>
      <c r="U24" s="498"/>
      <c r="V24" s="537"/>
      <c r="W24" s="596"/>
      <c r="X24" s="584"/>
      <c r="Y24" s="585"/>
      <c r="Z24" s="496" t="s">
        <v>162</v>
      </c>
      <c r="AA24" s="476"/>
      <c r="AB24" s="476"/>
      <c r="AC24" s="476"/>
      <c r="AD24" s="476"/>
      <c r="AE24" s="476"/>
      <c r="AF24" s="476"/>
      <c r="AG24" s="477"/>
      <c r="AH24" s="497">
        <v>2051</v>
      </c>
      <c r="AI24" s="498"/>
      <c r="AJ24" s="498"/>
      <c r="AK24" s="498"/>
      <c r="AL24" s="537"/>
      <c r="AM24" s="497">
        <v>6191969</v>
      </c>
      <c r="AN24" s="498"/>
      <c r="AO24" s="498"/>
      <c r="AP24" s="498"/>
      <c r="AQ24" s="498"/>
      <c r="AR24" s="537"/>
      <c r="AS24" s="497">
        <v>3019</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68059441</v>
      </c>
      <c r="BO24" s="447"/>
      <c r="BP24" s="447"/>
      <c r="BQ24" s="447"/>
      <c r="BR24" s="447"/>
      <c r="BS24" s="447"/>
      <c r="BT24" s="447"/>
      <c r="BU24" s="448"/>
      <c r="BV24" s="446">
        <v>66792971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8820</v>
      </c>
      <c r="R25" s="498"/>
      <c r="S25" s="498"/>
      <c r="T25" s="498"/>
      <c r="U25" s="498"/>
      <c r="V25" s="537"/>
      <c r="W25" s="596"/>
      <c r="X25" s="584"/>
      <c r="Y25" s="585"/>
      <c r="Z25" s="496" t="s">
        <v>165</v>
      </c>
      <c r="AA25" s="476"/>
      <c r="AB25" s="476"/>
      <c r="AC25" s="476"/>
      <c r="AD25" s="476"/>
      <c r="AE25" s="476"/>
      <c r="AF25" s="476"/>
      <c r="AG25" s="477"/>
      <c r="AH25" s="497">
        <v>333</v>
      </c>
      <c r="AI25" s="498"/>
      <c r="AJ25" s="498"/>
      <c r="AK25" s="498"/>
      <c r="AL25" s="537"/>
      <c r="AM25" s="497">
        <v>1017981</v>
      </c>
      <c r="AN25" s="498"/>
      <c r="AO25" s="498"/>
      <c r="AP25" s="498"/>
      <c r="AQ25" s="498"/>
      <c r="AR25" s="537"/>
      <c r="AS25" s="497">
        <v>3057</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15029548</v>
      </c>
      <c r="BO25" s="410"/>
      <c r="BP25" s="410"/>
      <c r="BQ25" s="410"/>
      <c r="BR25" s="410"/>
      <c r="BS25" s="410"/>
      <c r="BT25" s="410"/>
      <c r="BU25" s="411"/>
      <c r="BV25" s="409">
        <v>21747445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7820</v>
      </c>
      <c r="R26" s="498"/>
      <c r="S26" s="498"/>
      <c r="T26" s="498"/>
      <c r="U26" s="498"/>
      <c r="V26" s="537"/>
      <c r="W26" s="596"/>
      <c r="X26" s="584"/>
      <c r="Y26" s="585"/>
      <c r="Z26" s="496" t="s">
        <v>168</v>
      </c>
      <c r="AA26" s="606"/>
      <c r="AB26" s="606"/>
      <c r="AC26" s="606"/>
      <c r="AD26" s="606"/>
      <c r="AE26" s="606"/>
      <c r="AF26" s="606"/>
      <c r="AG26" s="607"/>
      <c r="AH26" s="497">
        <v>306</v>
      </c>
      <c r="AI26" s="498"/>
      <c r="AJ26" s="498"/>
      <c r="AK26" s="498"/>
      <c r="AL26" s="537"/>
      <c r="AM26" s="497">
        <v>912798</v>
      </c>
      <c r="AN26" s="498"/>
      <c r="AO26" s="498"/>
      <c r="AP26" s="498"/>
      <c r="AQ26" s="498"/>
      <c r="AR26" s="537"/>
      <c r="AS26" s="497">
        <v>2983</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60000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6570</v>
      </c>
      <c r="R27" s="498"/>
      <c r="S27" s="498"/>
      <c r="T27" s="498"/>
      <c r="U27" s="498"/>
      <c r="V27" s="537"/>
      <c r="W27" s="596"/>
      <c r="X27" s="584"/>
      <c r="Y27" s="585"/>
      <c r="Z27" s="496" t="s">
        <v>171</v>
      </c>
      <c r="AA27" s="476"/>
      <c r="AB27" s="476"/>
      <c r="AC27" s="476"/>
      <c r="AD27" s="476"/>
      <c r="AE27" s="476"/>
      <c r="AF27" s="476"/>
      <c r="AG27" s="477"/>
      <c r="AH27" s="497">
        <v>35</v>
      </c>
      <c r="AI27" s="498"/>
      <c r="AJ27" s="498"/>
      <c r="AK27" s="498"/>
      <c r="AL27" s="537"/>
      <c r="AM27" s="497">
        <v>157885</v>
      </c>
      <c r="AN27" s="498"/>
      <c r="AO27" s="498"/>
      <c r="AP27" s="498"/>
      <c r="AQ27" s="498"/>
      <c r="AR27" s="537"/>
      <c r="AS27" s="497">
        <v>4511</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2500000</v>
      </c>
      <c r="BO27" s="620"/>
      <c r="BP27" s="620"/>
      <c r="BQ27" s="620"/>
      <c r="BR27" s="620"/>
      <c r="BS27" s="620"/>
      <c r="BT27" s="620"/>
      <c r="BU27" s="621"/>
      <c r="BV27" s="619">
        <v>2500000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5910</v>
      </c>
      <c r="R28" s="498"/>
      <c r="S28" s="498"/>
      <c r="T28" s="498"/>
      <c r="U28" s="498"/>
      <c r="V28" s="537"/>
      <c r="W28" s="596"/>
      <c r="X28" s="584"/>
      <c r="Y28" s="585"/>
      <c r="Z28" s="496" t="s">
        <v>174</v>
      </c>
      <c r="AA28" s="476"/>
      <c r="AB28" s="476"/>
      <c r="AC28" s="476"/>
      <c r="AD28" s="476"/>
      <c r="AE28" s="476"/>
      <c r="AF28" s="476"/>
      <c r="AG28" s="477"/>
      <c r="AH28" s="497" t="s">
        <v>175</v>
      </c>
      <c r="AI28" s="498"/>
      <c r="AJ28" s="498"/>
      <c r="AK28" s="498"/>
      <c r="AL28" s="537"/>
      <c r="AM28" s="497" t="s">
        <v>175</v>
      </c>
      <c r="AN28" s="498"/>
      <c r="AO28" s="498"/>
      <c r="AP28" s="498"/>
      <c r="AQ28" s="498"/>
      <c r="AR28" s="537"/>
      <c r="AS28" s="497" t="s">
        <v>121</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4026633</v>
      </c>
      <c r="BO28" s="410"/>
      <c r="BP28" s="410"/>
      <c r="BQ28" s="410"/>
      <c r="BR28" s="410"/>
      <c r="BS28" s="410"/>
      <c r="BT28" s="410"/>
      <c r="BU28" s="411"/>
      <c r="BV28" s="409">
        <v>3923533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30</v>
      </c>
      <c r="M29" s="498"/>
      <c r="N29" s="498"/>
      <c r="O29" s="498"/>
      <c r="P29" s="537"/>
      <c r="Q29" s="497">
        <v>5750</v>
      </c>
      <c r="R29" s="498"/>
      <c r="S29" s="498"/>
      <c r="T29" s="498"/>
      <c r="U29" s="498"/>
      <c r="V29" s="537"/>
      <c r="W29" s="597"/>
      <c r="X29" s="598"/>
      <c r="Y29" s="599"/>
      <c r="Z29" s="496" t="s">
        <v>178</v>
      </c>
      <c r="AA29" s="476"/>
      <c r="AB29" s="476"/>
      <c r="AC29" s="476"/>
      <c r="AD29" s="476"/>
      <c r="AE29" s="476"/>
      <c r="AF29" s="476"/>
      <c r="AG29" s="477"/>
      <c r="AH29" s="497">
        <v>2086</v>
      </c>
      <c r="AI29" s="498"/>
      <c r="AJ29" s="498"/>
      <c r="AK29" s="498"/>
      <c r="AL29" s="537"/>
      <c r="AM29" s="497">
        <v>6349854</v>
      </c>
      <c r="AN29" s="498"/>
      <c r="AO29" s="498"/>
      <c r="AP29" s="498"/>
      <c r="AQ29" s="498"/>
      <c r="AR29" s="537"/>
      <c r="AS29" s="497">
        <v>3044</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t="s">
        <v>121</v>
      </c>
      <c r="BO29" s="447"/>
      <c r="BP29" s="447"/>
      <c r="BQ29" s="447"/>
      <c r="BR29" s="447"/>
      <c r="BS29" s="447"/>
      <c r="BT29" s="447"/>
      <c r="BU29" s="448"/>
      <c r="BV29" s="446" t="s">
        <v>175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103.7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3407136</v>
      </c>
      <c r="BO30" s="620"/>
      <c r="BP30" s="620"/>
      <c r="BQ30" s="620"/>
      <c r="BR30" s="620"/>
      <c r="BS30" s="620"/>
      <c r="BT30" s="620"/>
      <c r="BU30" s="621"/>
      <c r="BV30" s="619">
        <v>3110423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公共下水道事業費特別会計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東埼玉資源環境組合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越谷市施設管理公社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公共用地先行取得事業費特別会計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都市計画事業東越谷土地区画整理事業費特別会計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越谷・松伏水道企業団</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越谷コミュニティプラザ</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都市計画事業西大袋土地区画整理事業費特別会計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IF('各会計、関係団体の財政状況及び健全化判断比率'!B34="","",'各会計、関係団体の財政状況及び健全化判断比率'!B34)</f>
        <v>都市計画事業七左第一土地区画整理事業費特別会計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埼玉県都市競艇組合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越谷市土地開発公社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母子父子寡婦福祉資金貸付金特別会計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f t="shared" si="3"/>
        <v>23</v>
      </c>
      <c r="CP37" s="632"/>
      <c r="CQ37" s="633" t="str">
        <f>IF('各会計、関係団体の財政状況及び健全化判断比率'!BS10="","",'各会計、関係団体の財政状況及び健全化判断比率'!BS10)</f>
        <v>埼玉県東部流通センター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埼玉県後期高齢者医療広域連合</v>
      </c>
      <c r="BZ38" s="633"/>
      <c r="CA38" s="633"/>
      <c r="CB38" s="633"/>
      <c r="CC38" s="633"/>
      <c r="CD38" s="633"/>
      <c r="CE38" s="633"/>
      <c r="CF38" s="633"/>
      <c r="CG38" s="633"/>
      <c r="CH38" s="633"/>
      <c r="CI38" s="633"/>
      <c r="CJ38" s="633"/>
      <c r="CK38" s="633"/>
      <c r="CL38" s="633"/>
      <c r="CM38" s="633"/>
      <c r="CN38" s="193"/>
      <c r="CO38" s="632">
        <f t="shared" si="3"/>
        <v>24</v>
      </c>
      <c r="CP38" s="632"/>
      <c r="CQ38" s="633" t="str">
        <f>IF('各会計、関係団体の財政状況及び健全化判断比率'!BS11="","",'各会計、関係団体の財政状況及び健全化判断比率'!BS11)</f>
        <v>パルテきたこし</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埼玉県市町村総合事務組合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彩の国さいたま人づくり広域連合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nloVh9JhNMS/SOlWCp3PhfCJKU8+DXv6V+SYKaBVLg8EWEmZcdObPxRwHC2JaFVmJk7Gpwk0u3kkzD9Mze+FKg==" saltValue="bbtNbiyrNR89bSuH8ck+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48276134</v>
      </c>
      <c r="S5" s="649"/>
      <c r="T5" s="649"/>
      <c r="U5" s="649"/>
      <c r="V5" s="649"/>
      <c r="W5" s="649"/>
      <c r="X5" s="649"/>
      <c r="Y5" s="650"/>
      <c r="Z5" s="651">
        <v>46.1</v>
      </c>
      <c r="AA5" s="651"/>
      <c r="AB5" s="651"/>
      <c r="AC5" s="651"/>
      <c r="AD5" s="652">
        <v>45846652</v>
      </c>
      <c r="AE5" s="652"/>
      <c r="AF5" s="652"/>
      <c r="AG5" s="652"/>
      <c r="AH5" s="652"/>
      <c r="AI5" s="652"/>
      <c r="AJ5" s="652"/>
      <c r="AK5" s="652"/>
      <c r="AL5" s="653">
        <v>81.599999999999994</v>
      </c>
      <c r="AM5" s="654"/>
      <c r="AN5" s="654"/>
      <c r="AO5" s="655"/>
      <c r="AP5" s="645" t="s">
        <v>219</v>
      </c>
      <c r="AQ5" s="646"/>
      <c r="AR5" s="646"/>
      <c r="AS5" s="646"/>
      <c r="AT5" s="646"/>
      <c r="AU5" s="646"/>
      <c r="AV5" s="646"/>
      <c r="AW5" s="646"/>
      <c r="AX5" s="646"/>
      <c r="AY5" s="646"/>
      <c r="AZ5" s="646"/>
      <c r="BA5" s="646"/>
      <c r="BB5" s="646"/>
      <c r="BC5" s="646"/>
      <c r="BD5" s="646"/>
      <c r="BE5" s="646"/>
      <c r="BF5" s="647"/>
      <c r="BG5" s="659">
        <v>45112723</v>
      </c>
      <c r="BH5" s="660"/>
      <c r="BI5" s="660"/>
      <c r="BJ5" s="660"/>
      <c r="BK5" s="660"/>
      <c r="BL5" s="660"/>
      <c r="BM5" s="660"/>
      <c r="BN5" s="661"/>
      <c r="BO5" s="662">
        <v>93.4</v>
      </c>
      <c r="BP5" s="662"/>
      <c r="BQ5" s="662"/>
      <c r="BR5" s="662"/>
      <c r="BS5" s="663">
        <v>387820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714636</v>
      </c>
      <c r="S6" s="660"/>
      <c r="T6" s="660"/>
      <c r="U6" s="660"/>
      <c r="V6" s="660"/>
      <c r="W6" s="660"/>
      <c r="X6" s="660"/>
      <c r="Y6" s="661"/>
      <c r="Z6" s="662">
        <v>0.7</v>
      </c>
      <c r="AA6" s="662"/>
      <c r="AB6" s="662"/>
      <c r="AC6" s="662"/>
      <c r="AD6" s="663">
        <v>714636</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45112723</v>
      </c>
      <c r="BH6" s="660"/>
      <c r="BI6" s="660"/>
      <c r="BJ6" s="660"/>
      <c r="BK6" s="660"/>
      <c r="BL6" s="660"/>
      <c r="BM6" s="660"/>
      <c r="BN6" s="661"/>
      <c r="BO6" s="662">
        <v>93.4</v>
      </c>
      <c r="BP6" s="662"/>
      <c r="BQ6" s="662"/>
      <c r="BR6" s="662"/>
      <c r="BS6" s="663">
        <v>387820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553567</v>
      </c>
      <c r="CS6" s="660"/>
      <c r="CT6" s="660"/>
      <c r="CU6" s="660"/>
      <c r="CV6" s="660"/>
      <c r="CW6" s="660"/>
      <c r="CX6" s="660"/>
      <c r="CY6" s="661"/>
      <c r="CZ6" s="653">
        <v>0.6</v>
      </c>
      <c r="DA6" s="654"/>
      <c r="DB6" s="654"/>
      <c r="DC6" s="673"/>
      <c r="DD6" s="668" t="s">
        <v>226</v>
      </c>
      <c r="DE6" s="660"/>
      <c r="DF6" s="660"/>
      <c r="DG6" s="660"/>
      <c r="DH6" s="660"/>
      <c r="DI6" s="660"/>
      <c r="DJ6" s="660"/>
      <c r="DK6" s="660"/>
      <c r="DL6" s="660"/>
      <c r="DM6" s="660"/>
      <c r="DN6" s="660"/>
      <c r="DO6" s="660"/>
      <c r="DP6" s="661"/>
      <c r="DQ6" s="668">
        <v>553472</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71342</v>
      </c>
      <c r="S7" s="660"/>
      <c r="T7" s="660"/>
      <c r="U7" s="660"/>
      <c r="V7" s="660"/>
      <c r="W7" s="660"/>
      <c r="X7" s="660"/>
      <c r="Y7" s="661"/>
      <c r="Z7" s="662">
        <v>0.1</v>
      </c>
      <c r="AA7" s="662"/>
      <c r="AB7" s="662"/>
      <c r="AC7" s="662"/>
      <c r="AD7" s="663">
        <v>71342</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23884037</v>
      </c>
      <c r="BH7" s="660"/>
      <c r="BI7" s="660"/>
      <c r="BJ7" s="660"/>
      <c r="BK7" s="660"/>
      <c r="BL7" s="660"/>
      <c r="BM7" s="660"/>
      <c r="BN7" s="661"/>
      <c r="BO7" s="662">
        <v>49.5</v>
      </c>
      <c r="BP7" s="662"/>
      <c r="BQ7" s="662"/>
      <c r="BR7" s="662"/>
      <c r="BS7" s="663">
        <v>387820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11053189</v>
      </c>
      <c r="CS7" s="660"/>
      <c r="CT7" s="660"/>
      <c r="CU7" s="660"/>
      <c r="CV7" s="660"/>
      <c r="CW7" s="660"/>
      <c r="CX7" s="660"/>
      <c r="CY7" s="661"/>
      <c r="CZ7" s="662">
        <v>11.1</v>
      </c>
      <c r="DA7" s="662"/>
      <c r="DB7" s="662"/>
      <c r="DC7" s="662"/>
      <c r="DD7" s="668">
        <v>114498</v>
      </c>
      <c r="DE7" s="660"/>
      <c r="DF7" s="660"/>
      <c r="DG7" s="660"/>
      <c r="DH7" s="660"/>
      <c r="DI7" s="660"/>
      <c r="DJ7" s="660"/>
      <c r="DK7" s="660"/>
      <c r="DL7" s="660"/>
      <c r="DM7" s="660"/>
      <c r="DN7" s="660"/>
      <c r="DO7" s="660"/>
      <c r="DP7" s="661"/>
      <c r="DQ7" s="668">
        <v>9963441</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245490</v>
      </c>
      <c r="S8" s="660"/>
      <c r="T8" s="660"/>
      <c r="U8" s="660"/>
      <c r="V8" s="660"/>
      <c r="W8" s="660"/>
      <c r="X8" s="660"/>
      <c r="Y8" s="661"/>
      <c r="Z8" s="662">
        <v>0.2</v>
      </c>
      <c r="AA8" s="662"/>
      <c r="AB8" s="662"/>
      <c r="AC8" s="662"/>
      <c r="AD8" s="663">
        <v>245490</v>
      </c>
      <c r="AE8" s="663"/>
      <c r="AF8" s="663"/>
      <c r="AG8" s="663"/>
      <c r="AH8" s="663"/>
      <c r="AI8" s="663"/>
      <c r="AJ8" s="663"/>
      <c r="AK8" s="663"/>
      <c r="AL8" s="664">
        <v>0.4</v>
      </c>
      <c r="AM8" s="665"/>
      <c r="AN8" s="665"/>
      <c r="AO8" s="666"/>
      <c r="AP8" s="656" t="s">
        <v>231</v>
      </c>
      <c r="AQ8" s="657"/>
      <c r="AR8" s="657"/>
      <c r="AS8" s="657"/>
      <c r="AT8" s="657"/>
      <c r="AU8" s="657"/>
      <c r="AV8" s="657"/>
      <c r="AW8" s="657"/>
      <c r="AX8" s="657"/>
      <c r="AY8" s="657"/>
      <c r="AZ8" s="657"/>
      <c r="BA8" s="657"/>
      <c r="BB8" s="657"/>
      <c r="BC8" s="657"/>
      <c r="BD8" s="657"/>
      <c r="BE8" s="657"/>
      <c r="BF8" s="658"/>
      <c r="BG8" s="659">
        <v>596716</v>
      </c>
      <c r="BH8" s="660"/>
      <c r="BI8" s="660"/>
      <c r="BJ8" s="660"/>
      <c r="BK8" s="660"/>
      <c r="BL8" s="660"/>
      <c r="BM8" s="660"/>
      <c r="BN8" s="661"/>
      <c r="BO8" s="662">
        <v>1.2</v>
      </c>
      <c r="BP8" s="662"/>
      <c r="BQ8" s="662"/>
      <c r="BR8" s="662"/>
      <c r="BS8" s="668" t="s">
        <v>226</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44393267</v>
      </c>
      <c r="CS8" s="660"/>
      <c r="CT8" s="660"/>
      <c r="CU8" s="660"/>
      <c r="CV8" s="660"/>
      <c r="CW8" s="660"/>
      <c r="CX8" s="660"/>
      <c r="CY8" s="661"/>
      <c r="CZ8" s="662">
        <v>44.7</v>
      </c>
      <c r="DA8" s="662"/>
      <c r="DB8" s="662"/>
      <c r="DC8" s="662"/>
      <c r="DD8" s="668">
        <v>1162635</v>
      </c>
      <c r="DE8" s="660"/>
      <c r="DF8" s="660"/>
      <c r="DG8" s="660"/>
      <c r="DH8" s="660"/>
      <c r="DI8" s="660"/>
      <c r="DJ8" s="660"/>
      <c r="DK8" s="660"/>
      <c r="DL8" s="660"/>
      <c r="DM8" s="660"/>
      <c r="DN8" s="660"/>
      <c r="DO8" s="660"/>
      <c r="DP8" s="661"/>
      <c r="DQ8" s="668">
        <v>22236254</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268619</v>
      </c>
      <c r="S9" s="660"/>
      <c r="T9" s="660"/>
      <c r="U9" s="660"/>
      <c r="V9" s="660"/>
      <c r="W9" s="660"/>
      <c r="X9" s="660"/>
      <c r="Y9" s="661"/>
      <c r="Z9" s="662">
        <v>0.3</v>
      </c>
      <c r="AA9" s="662"/>
      <c r="AB9" s="662"/>
      <c r="AC9" s="662"/>
      <c r="AD9" s="663">
        <v>268619</v>
      </c>
      <c r="AE9" s="663"/>
      <c r="AF9" s="663"/>
      <c r="AG9" s="663"/>
      <c r="AH9" s="663"/>
      <c r="AI9" s="663"/>
      <c r="AJ9" s="663"/>
      <c r="AK9" s="663"/>
      <c r="AL9" s="664">
        <v>0.5</v>
      </c>
      <c r="AM9" s="665"/>
      <c r="AN9" s="665"/>
      <c r="AO9" s="666"/>
      <c r="AP9" s="656" t="s">
        <v>234</v>
      </c>
      <c r="AQ9" s="657"/>
      <c r="AR9" s="657"/>
      <c r="AS9" s="657"/>
      <c r="AT9" s="657"/>
      <c r="AU9" s="657"/>
      <c r="AV9" s="657"/>
      <c r="AW9" s="657"/>
      <c r="AX9" s="657"/>
      <c r="AY9" s="657"/>
      <c r="AZ9" s="657"/>
      <c r="BA9" s="657"/>
      <c r="BB9" s="657"/>
      <c r="BC9" s="657"/>
      <c r="BD9" s="657"/>
      <c r="BE9" s="657"/>
      <c r="BF9" s="658"/>
      <c r="BG9" s="659">
        <v>20210548</v>
      </c>
      <c r="BH9" s="660"/>
      <c r="BI9" s="660"/>
      <c r="BJ9" s="660"/>
      <c r="BK9" s="660"/>
      <c r="BL9" s="660"/>
      <c r="BM9" s="660"/>
      <c r="BN9" s="661"/>
      <c r="BO9" s="662">
        <v>41.9</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8063933</v>
      </c>
      <c r="CS9" s="660"/>
      <c r="CT9" s="660"/>
      <c r="CU9" s="660"/>
      <c r="CV9" s="660"/>
      <c r="CW9" s="660"/>
      <c r="CX9" s="660"/>
      <c r="CY9" s="661"/>
      <c r="CZ9" s="662">
        <v>8.1</v>
      </c>
      <c r="DA9" s="662"/>
      <c r="DB9" s="662"/>
      <c r="DC9" s="662"/>
      <c r="DD9" s="668">
        <v>606327</v>
      </c>
      <c r="DE9" s="660"/>
      <c r="DF9" s="660"/>
      <c r="DG9" s="660"/>
      <c r="DH9" s="660"/>
      <c r="DI9" s="660"/>
      <c r="DJ9" s="660"/>
      <c r="DK9" s="660"/>
      <c r="DL9" s="660"/>
      <c r="DM9" s="660"/>
      <c r="DN9" s="660"/>
      <c r="DO9" s="660"/>
      <c r="DP9" s="661"/>
      <c r="DQ9" s="668">
        <v>7081131</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226</v>
      </c>
      <c r="AA10" s="662"/>
      <c r="AB10" s="662"/>
      <c r="AC10" s="662"/>
      <c r="AD10" s="663" t="s">
        <v>121</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902662</v>
      </c>
      <c r="BH10" s="660"/>
      <c r="BI10" s="660"/>
      <c r="BJ10" s="660"/>
      <c r="BK10" s="660"/>
      <c r="BL10" s="660"/>
      <c r="BM10" s="660"/>
      <c r="BN10" s="661"/>
      <c r="BO10" s="662">
        <v>1.9</v>
      </c>
      <c r="BP10" s="662"/>
      <c r="BQ10" s="662"/>
      <c r="BR10" s="662"/>
      <c r="BS10" s="668" t="s">
        <v>226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56178</v>
      </c>
      <c r="CS10" s="660"/>
      <c r="CT10" s="660"/>
      <c r="CU10" s="660"/>
      <c r="CV10" s="660"/>
      <c r="CW10" s="660"/>
      <c r="CX10" s="660"/>
      <c r="CY10" s="661"/>
      <c r="CZ10" s="662">
        <v>0.1</v>
      </c>
      <c r="DA10" s="662"/>
      <c r="DB10" s="662"/>
      <c r="DC10" s="662"/>
      <c r="DD10" s="668" t="s">
        <v>226</v>
      </c>
      <c r="DE10" s="660"/>
      <c r="DF10" s="660"/>
      <c r="DG10" s="660"/>
      <c r="DH10" s="660"/>
      <c r="DI10" s="660"/>
      <c r="DJ10" s="660"/>
      <c r="DK10" s="660"/>
      <c r="DL10" s="660"/>
      <c r="DM10" s="660"/>
      <c r="DN10" s="660"/>
      <c r="DO10" s="660"/>
      <c r="DP10" s="661"/>
      <c r="DQ10" s="668">
        <v>51141</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226</v>
      </c>
      <c r="AA11" s="662"/>
      <c r="AB11" s="662"/>
      <c r="AC11" s="662"/>
      <c r="AD11" s="663" t="s">
        <v>121</v>
      </c>
      <c r="AE11" s="663"/>
      <c r="AF11" s="663"/>
      <c r="AG11" s="663"/>
      <c r="AH11" s="663"/>
      <c r="AI11" s="663"/>
      <c r="AJ11" s="663"/>
      <c r="AK11" s="663"/>
      <c r="AL11" s="664" t="s">
        <v>121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2174111</v>
      </c>
      <c r="BH11" s="660"/>
      <c r="BI11" s="660"/>
      <c r="BJ11" s="660"/>
      <c r="BK11" s="660"/>
      <c r="BL11" s="660"/>
      <c r="BM11" s="660"/>
      <c r="BN11" s="661"/>
      <c r="BO11" s="662">
        <v>4.5</v>
      </c>
      <c r="BP11" s="662"/>
      <c r="BQ11" s="662"/>
      <c r="BR11" s="662"/>
      <c r="BS11" s="668">
        <v>387820</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496398</v>
      </c>
      <c r="CS11" s="660"/>
      <c r="CT11" s="660"/>
      <c r="CU11" s="660"/>
      <c r="CV11" s="660"/>
      <c r="CW11" s="660"/>
      <c r="CX11" s="660"/>
      <c r="CY11" s="661"/>
      <c r="CZ11" s="662">
        <v>0.5</v>
      </c>
      <c r="DA11" s="662"/>
      <c r="DB11" s="662"/>
      <c r="DC11" s="662"/>
      <c r="DD11" s="668">
        <v>156406</v>
      </c>
      <c r="DE11" s="660"/>
      <c r="DF11" s="660"/>
      <c r="DG11" s="660"/>
      <c r="DH11" s="660"/>
      <c r="DI11" s="660"/>
      <c r="DJ11" s="660"/>
      <c r="DK11" s="660"/>
      <c r="DL11" s="660"/>
      <c r="DM11" s="660"/>
      <c r="DN11" s="660"/>
      <c r="DO11" s="660"/>
      <c r="DP11" s="661"/>
      <c r="DQ11" s="668">
        <v>323342</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5082925</v>
      </c>
      <c r="S12" s="660"/>
      <c r="T12" s="660"/>
      <c r="U12" s="660"/>
      <c r="V12" s="660"/>
      <c r="W12" s="660"/>
      <c r="X12" s="660"/>
      <c r="Y12" s="661"/>
      <c r="Z12" s="662">
        <v>4.9000000000000004</v>
      </c>
      <c r="AA12" s="662"/>
      <c r="AB12" s="662"/>
      <c r="AC12" s="662"/>
      <c r="AD12" s="663">
        <v>5082925</v>
      </c>
      <c r="AE12" s="663"/>
      <c r="AF12" s="663"/>
      <c r="AG12" s="663"/>
      <c r="AH12" s="663"/>
      <c r="AI12" s="663"/>
      <c r="AJ12" s="663"/>
      <c r="AK12" s="663"/>
      <c r="AL12" s="664">
        <v>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18616416</v>
      </c>
      <c r="BH12" s="660"/>
      <c r="BI12" s="660"/>
      <c r="BJ12" s="660"/>
      <c r="BK12" s="660"/>
      <c r="BL12" s="660"/>
      <c r="BM12" s="660"/>
      <c r="BN12" s="661"/>
      <c r="BO12" s="662">
        <v>38.6</v>
      </c>
      <c r="BP12" s="662"/>
      <c r="BQ12" s="662"/>
      <c r="BR12" s="662"/>
      <c r="BS12" s="668" t="s">
        <v>226</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527620</v>
      </c>
      <c r="CS12" s="660"/>
      <c r="CT12" s="660"/>
      <c r="CU12" s="660"/>
      <c r="CV12" s="660"/>
      <c r="CW12" s="660"/>
      <c r="CX12" s="660"/>
      <c r="CY12" s="661"/>
      <c r="CZ12" s="662">
        <v>0.5</v>
      </c>
      <c r="DA12" s="662"/>
      <c r="DB12" s="662"/>
      <c r="DC12" s="662"/>
      <c r="DD12" s="668">
        <v>791</v>
      </c>
      <c r="DE12" s="660"/>
      <c r="DF12" s="660"/>
      <c r="DG12" s="660"/>
      <c r="DH12" s="660"/>
      <c r="DI12" s="660"/>
      <c r="DJ12" s="660"/>
      <c r="DK12" s="660"/>
      <c r="DL12" s="660"/>
      <c r="DM12" s="660"/>
      <c r="DN12" s="660"/>
      <c r="DO12" s="660"/>
      <c r="DP12" s="661"/>
      <c r="DQ12" s="668">
        <v>372202</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226</v>
      </c>
      <c r="S13" s="660"/>
      <c r="T13" s="660"/>
      <c r="U13" s="660"/>
      <c r="V13" s="660"/>
      <c r="W13" s="660"/>
      <c r="X13" s="660"/>
      <c r="Y13" s="661"/>
      <c r="Z13" s="662" t="s">
        <v>226</v>
      </c>
      <c r="AA13" s="662"/>
      <c r="AB13" s="662"/>
      <c r="AC13" s="662"/>
      <c r="AD13" s="663" t="s">
        <v>121</v>
      </c>
      <c r="AE13" s="663"/>
      <c r="AF13" s="663"/>
      <c r="AG13" s="663"/>
      <c r="AH13" s="663"/>
      <c r="AI13" s="663"/>
      <c r="AJ13" s="663"/>
      <c r="AK13" s="663"/>
      <c r="AL13" s="664" t="s">
        <v>226</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18574378</v>
      </c>
      <c r="BH13" s="660"/>
      <c r="BI13" s="660"/>
      <c r="BJ13" s="660"/>
      <c r="BK13" s="660"/>
      <c r="BL13" s="660"/>
      <c r="BM13" s="660"/>
      <c r="BN13" s="661"/>
      <c r="BO13" s="662">
        <v>38.5</v>
      </c>
      <c r="BP13" s="662"/>
      <c r="BQ13" s="662"/>
      <c r="BR13" s="662"/>
      <c r="BS13" s="668" t="s">
        <v>121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10233135</v>
      </c>
      <c r="CS13" s="660"/>
      <c r="CT13" s="660"/>
      <c r="CU13" s="660"/>
      <c r="CV13" s="660"/>
      <c r="CW13" s="660"/>
      <c r="CX13" s="660"/>
      <c r="CY13" s="661"/>
      <c r="CZ13" s="662">
        <v>10.3</v>
      </c>
      <c r="DA13" s="662"/>
      <c r="DB13" s="662"/>
      <c r="DC13" s="662"/>
      <c r="DD13" s="668">
        <v>4796955</v>
      </c>
      <c r="DE13" s="660"/>
      <c r="DF13" s="660"/>
      <c r="DG13" s="660"/>
      <c r="DH13" s="660"/>
      <c r="DI13" s="660"/>
      <c r="DJ13" s="660"/>
      <c r="DK13" s="660"/>
      <c r="DL13" s="660"/>
      <c r="DM13" s="660"/>
      <c r="DN13" s="660"/>
      <c r="DO13" s="660"/>
      <c r="DP13" s="661"/>
      <c r="DQ13" s="668">
        <v>7298317</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373787</v>
      </c>
      <c r="BH14" s="660"/>
      <c r="BI14" s="660"/>
      <c r="BJ14" s="660"/>
      <c r="BK14" s="660"/>
      <c r="BL14" s="660"/>
      <c r="BM14" s="660"/>
      <c r="BN14" s="661"/>
      <c r="BO14" s="662">
        <v>0.8</v>
      </c>
      <c r="BP14" s="662"/>
      <c r="BQ14" s="662"/>
      <c r="BR14" s="662"/>
      <c r="BS14" s="668" t="s">
        <v>226</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3917996</v>
      </c>
      <c r="CS14" s="660"/>
      <c r="CT14" s="660"/>
      <c r="CU14" s="660"/>
      <c r="CV14" s="660"/>
      <c r="CW14" s="660"/>
      <c r="CX14" s="660"/>
      <c r="CY14" s="661"/>
      <c r="CZ14" s="662">
        <v>3.9</v>
      </c>
      <c r="DA14" s="662"/>
      <c r="DB14" s="662"/>
      <c r="DC14" s="662"/>
      <c r="DD14" s="668">
        <v>910123</v>
      </c>
      <c r="DE14" s="660"/>
      <c r="DF14" s="660"/>
      <c r="DG14" s="660"/>
      <c r="DH14" s="660"/>
      <c r="DI14" s="660"/>
      <c r="DJ14" s="660"/>
      <c r="DK14" s="660"/>
      <c r="DL14" s="660"/>
      <c r="DM14" s="660"/>
      <c r="DN14" s="660"/>
      <c r="DO14" s="660"/>
      <c r="DP14" s="661"/>
      <c r="DQ14" s="668">
        <v>3071596</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297847</v>
      </c>
      <c r="S15" s="660"/>
      <c r="T15" s="660"/>
      <c r="U15" s="660"/>
      <c r="V15" s="660"/>
      <c r="W15" s="660"/>
      <c r="X15" s="660"/>
      <c r="Y15" s="661"/>
      <c r="Z15" s="662">
        <v>0.3</v>
      </c>
      <c r="AA15" s="662"/>
      <c r="AB15" s="662"/>
      <c r="AC15" s="662"/>
      <c r="AD15" s="663">
        <v>297847</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2238483</v>
      </c>
      <c r="BH15" s="660"/>
      <c r="BI15" s="660"/>
      <c r="BJ15" s="660"/>
      <c r="BK15" s="660"/>
      <c r="BL15" s="660"/>
      <c r="BM15" s="660"/>
      <c r="BN15" s="661"/>
      <c r="BO15" s="662">
        <v>4.5999999999999996</v>
      </c>
      <c r="BP15" s="662"/>
      <c r="BQ15" s="662"/>
      <c r="BR15" s="662"/>
      <c r="BS15" s="668" t="s">
        <v>226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12247072</v>
      </c>
      <c r="CS15" s="660"/>
      <c r="CT15" s="660"/>
      <c r="CU15" s="660"/>
      <c r="CV15" s="660"/>
      <c r="CW15" s="660"/>
      <c r="CX15" s="660"/>
      <c r="CY15" s="661"/>
      <c r="CZ15" s="662">
        <v>12.3</v>
      </c>
      <c r="DA15" s="662"/>
      <c r="DB15" s="662"/>
      <c r="DC15" s="662"/>
      <c r="DD15" s="668">
        <v>4061035</v>
      </c>
      <c r="DE15" s="660"/>
      <c r="DF15" s="660"/>
      <c r="DG15" s="660"/>
      <c r="DH15" s="660"/>
      <c r="DI15" s="660"/>
      <c r="DJ15" s="660"/>
      <c r="DK15" s="660"/>
      <c r="DL15" s="660"/>
      <c r="DM15" s="660"/>
      <c r="DN15" s="660"/>
      <c r="DO15" s="660"/>
      <c r="DP15" s="661"/>
      <c r="DQ15" s="668">
        <v>6687409</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226</v>
      </c>
      <c r="AE16" s="663"/>
      <c r="AF16" s="663"/>
      <c r="AG16" s="663"/>
      <c r="AH16" s="663"/>
      <c r="AI16" s="663"/>
      <c r="AJ16" s="663"/>
      <c r="AK16" s="663"/>
      <c r="AL16" s="664" t="s">
        <v>226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226</v>
      </c>
      <c r="BP16" s="662"/>
      <c r="BQ16" s="662"/>
      <c r="BR16" s="662"/>
      <c r="BS16" s="668" t="s">
        <v>226</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226</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339264</v>
      </c>
      <c r="S17" s="660"/>
      <c r="T17" s="660"/>
      <c r="U17" s="660"/>
      <c r="V17" s="660"/>
      <c r="W17" s="660"/>
      <c r="X17" s="660"/>
      <c r="Y17" s="661"/>
      <c r="Z17" s="662">
        <v>0.3</v>
      </c>
      <c r="AA17" s="662"/>
      <c r="AB17" s="662"/>
      <c r="AC17" s="662"/>
      <c r="AD17" s="663">
        <v>339264</v>
      </c>
      <c r="AE17" s="663"/>
      <c r="AF17" s="663"/>
      <c r="AG17" s="663"/>
      <c r="AH17" s="663"/>
      <c r="AI17" s="663"/>
      <c r="AJ17" s="663"/>
      <c r="AK17" s="663"/>
      <c r="AL17" s="664">
        <v>0.6</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226</v>
      </c>
      <c r="BP17" s="662"/>
      <c r="BQ17" s="662"/>
      <c r="BR17" s="662"/>
      <c r="BS17" s="668" t="s">
        <v>121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7840300</v>
      </c>
      <c r="CS17" s="660"/>
      <c r="CT17" s="660"/>
      <c r="CU17" s="660"/>
      <c r="CV17" s="660"/>
      <c r="CW17" s="660"/>
      <c r="CX17" s="660"/>
      <c r="CY17" s="661"/>
      <c r="CZ17" s="662">
        <v>7.9</v>
      </c>
      <c r="DA17" s="662"/>
      <c r="DB17" s="662"/>
      <c r="DC17" s="662"/>
      <c r="DD17" s="668" t="s">
        <v>121</v>
      </c>
      <c r="DE17" s="660"/>
      <c r="DF17" s="660"/>
      <c r="DG17" s="660"/>
      <c r="DH17" s="660"/>
      <c r="DI17" s="660"/>
      <c r="DJ17" s="660"/>
      <c r="DK17" s="660"/>
      <c r="DL17" s="660"/>
      <c r="DM17" s="660"/>
      <c r="DN17" s="660"/>
      <c r="DO17" s="660"/>
      <c r="DP17" s="661"/>
      <c r="DQ17" s="668">
        <v>7830500</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3303729</v>
      </c>
      <c r="S18" s="660"/>
      <c r="T18" s="660"/>
      <c r="U18" s="660"/>
      <c r="V18" s="660"/>
      <c r="W18" s="660"/>
      <c r="X18" s="660"/>
      <c r="Y18" s="661"/>
      <c r="Z18" s="662">
        <v>3.2</v>
      </c>
      <c r="AA18" s="662"/>
      <c r="AB18" s="662"/>
      <c r="AC18" s="662"/>
      <c r="AD18" s="663">
        <v>3002353</v>
      </c>
      <c r="AE18" s="663"/>
      <c r="AF18" s="663"/>
      <c r="AG18" s="663"/>
      <c r="AH18" s="663"/>
      <c r="AI18" s="663"/>
      <c r="AJ18" s="663"/>
      <c r="AK18" s="663"/>
      <c r="AL18" s="664">
        <v>5.3</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226</v>
      </c>
      <c r="BP18" s="662"/>
      <c r="BQ18" s="662"/>
      <c r="BR18" s="662"/>
      <c r="BS18" s="668" t="s">
        <v>121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3002353</v>
      </c>
      <c r="S19" s="660"/>
      <c r="T19" s="660"/>
      <c r="U19" s="660"/>
      <c r="V19" s="660"/>
      <c r="W19" s="660"/>
      <c r="X19" s="660"/>
      <c r="Y19" s="661"/>
      <c r="Z19" s="662">
        <v>2.9</v>
      </c>
      <c r="AA19" s="662"/>
      <c r="AB19" s="662"/>
      <c r="AC19" s="662"/>
      <c r="AD19" s="663">
        <v>3002353</v>
      </c>
      <c r="AE19" s="663"/>
      <c r="AF19" s="663"/>
      <c r="AG19" s="663"/>
      <c r="AH19" s="663"/>
      <c r="AI19" s="663"/>
      <c r="AJ19" s="663"/>
      <c r="AK19" s="663"/>
      <c r="AL19" s="664">
        <v>5.3</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3163411</v>
      </c>
      <c r="BH19" s="660"/>
      <c r="BI19" s="660"/>
      <c r="BJ19" s="660"/>
      <c r="BK19" s="660"/>
      <c r="BL19" s="660"/>
      <c r="BM19" s="660"/>
      <c r="BN19" s="661"/>
      <c r="BO19" s="662">
        <v>6.6</v>
      </c>
      <c r="BP19" s="662"/>
      <c r="BQ19" s="662"/>
      <c r="BR19" s="662"/>
      <c r="BS19" s="668" t="s">
        <v>121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300619</v>
      </c>
      <c r="S20" s="660"/>
      <c r="T20" s="660"/>
      <c r="U20" s="660"/>
      <c r="V20" s="660"/>
      <c r="W20" s="660"/>
      <c r="X20" s="660"/>
      <c r="Y20" s="661"/>
      <c r="Z20" s="662">
        <v>0.3</v>
      </c>
      <c r="AA20" s="662"/>
      <c r="AB20" s="662"/>
      <c r="AC20" s="662"/>
      <c r="AD20" s="663" t="s">
        <v>121</v>
      </c>
      <c r="AE20" s="663"/>
      <c r="AF20" s="663"/>
      <c r="AG20" s="663"/>
      <c r="AH20" s="663"/>
      <c r="AI20" s="663"/>
      <c r="AJ20" s="663"/>
      <c r="AK20" s="663"/>
      <c r="AL20" s="664" t="s">
        <v>121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3163411</v>
      </c>
      <c r="BH20" s="660"/>
      <c r="BI20" s="660"/>
      <c r="BJ20" s="660"/>
      <c r="BK20" s="660"/>
      <c r="BL20" s="660"/>
      <c r="BM20" s="660"/>
      <c r="BN20" s="661"/>
      <c r="BO20" s="662">
        <v>6.6</v>
      </c>
      <c r="BP20" s="662"/>
      <c r="BQ20" s="662"/>
      <c r="BR20" s="662"/>
      <c r="BS20" s="668" t="s">
        <v>226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99382655</v>
      </c>
      <c r="CS20" s="660"/>
      <c r="CT20" s="660"/>
      <c r="CU20" s="660"/>
      <c r="CV20" s="660"/>
      <c r="CW20" s="660"/>
      <c r="CX20" s="660"/>
      <c r="CY20" s="661"/>
      <c r="CZ20" s="662">
        <v>100</v>
      </c>
      <c r="DA20" s="662"/>
      <c r="DB20" s="662"/>
      <c r="DC20" s="662"/>
      <c r="DD20" s="668">
        <v>11808770</v>
      </c>
      <c r="DE20" s="660"/>
      <c r="DF20" s="660"/>
      <c r="DG20" s="660"/>
      <c r="DH20" s="660"/>
      <c r="DI20" s="660"/>
      <c r="DJ20" s="660"/>
      <c r="DK20" s="660"/>
      <c r="DL20" s="660"/>
      <c r="DM20" s="660"/>
      <c r="DN20" s="660"/>
      <c r="DO20" s="660"/>
      <c r="DP20" s="661"/>
      <c r="DQ20" s="668">
        <v>65468805</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757</v>
      </c>
      <c r="S21" s="660"/>
      <c r="T21" s="660"/>
      <c r="U21" s="660"/>
      <c r="V21" s="660"/>
      <c r="W21" s="660"/>
      <c r="X21" s="660"/>
      <c r="Y21" s="661"/>
      <c r="Z21" s="662">
        <v>0</v>
      </c>
      <c r="AA21" s="662"/>
      <c r="AB21" s="662"/>
      <c r="AC21" s="662"/>
      <c r="AD21" s="663" t="s">
        <v>121</v>
      </c>
      <c r="AE21" s="663"/>
      <c r="AF21" s="663"/>
      <c r="AG21" s="663"/>
      <c r="AH21" s="663"/>
      <c r="AI21" s="663"/>
      <c r="AJ21" s="663"/>
      <c r="AK21" s="663"/>
      <c r="AL21" s="664" t="s">
        <v>121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226</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58599986</v>
      </c>
      <c r="S22" s="660"/>
      <c r="T22" s="660"/>
      <c r="U22" s="660"/>
      <c r="V22" s="660"/>
      <c r="W22" s="660"/>
      <c r="X22" s="660"/>
      <c r="Y22" s="661"/>
      <c r="Z22" s="662">
        <v>56</v>
      </c>
      <c r="AA22" s="662"/>
      <c r="AB22" s="662"/>
      <c r="AC22" s="662"/>
      <c r="AD22" s="663">
        <v>55869128</v>
      </c>
      <c r="AE22" s="663"/>
      <c r="AF22" s="663"/>
      <c r="AG22" s="663"/>
      <c r="AH22" s="663"/>
      <c r="AI22" s="663"/>
      <c r="AJ22" s="663"/>
      <c r="AK22" s="663"/>
      <c r="AL22" s="664">
        <v>99.4</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v>733929</v>
      </c>
      <c r="BH22" s="660"/>
      <c r="BI22" s="660"/>
      <c r="BJ22" s="660"/>
      <c r="BK22" s="660"/>
      <c r="BL22" s="660"/>
      <c r="BM22" s="660"/>
      <c r="BN22" s="661"/>
      <c r="BO22" s="662">
        <v>1.5</v>
      </c>
      <c r="BP22" s="662"/>
      <c r="BQ22" s="662"/>
      <c r="BR22" s="662"/>
      <c r="BS22" s="668" t="s">
        <v>121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46538</v>
      </c>
      <c r="S23" s="660"/>
      <c r="T23" s="660"/>
      <c r="U23" s="660"/>
      <c r="V23" s="660"/>
      <c r="W23" s="660"/>
      <c r="X23" s="660"/>
      <c r="Y23" s="661"/>
      <c r="Z23" s="662">
        <v>0</v>
      </c>
      <c r="AA23" s="662"/>
      <c r="AB23" s="662"/>
      <c r="AC23" s="662"/>
      <c r="AD23" s="663">
        <v>46538</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2429482</v>
      </c>
      <c r="BH23" s="660"/>
      <c r="BI23" s="660"/>
      <c r="BJ23" s="660"/>
      <c r="BK23" s="660"/>
      <c r="BL23" s="660"/>
      <c r="BM23" s="660"/>
      <c r="BN23" s="661"/>
      <c r="BO23" s="662">
        <v>5</v>
      </c>
      <c r="BP23" s="662"/>
      <c r="BQ23" s="662"/>
      <c r="BR23" s="662"/>
      <c r="BS23" s="668" t="s">
        <v>121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867164</v>
      </c>
      <c r="S24" s="660"/>
      <c r="T24" s="660"/>
      <c r="U24" s="660"/>
      <c r="V24" s="660"/>
      <c r="W24" s="660"/>
      <c r="X24" s="660"/>
      <c r="Y24" s="661"/>
      <c r="Z24" s="662">
        <v>0.8</v>
      </c>
      <c r="AA24" s="662"/>
      <c r="AB24" s="662"/>
      <c r="AC24" s="662"/>
      <c r="AD24" s="663" t="s">
        <v>226</v>
      </c>
      <c r="AE24" s="663"/>
      <c r="AF24" s="663"/>
      <c r="AG24" s="663"/>
      <c r="AH24" s="663"/>
      <c r="AI24" s="663"/>
      <c r="AJ24" s="663"/>
      <c r="AK24" s="663"/>
      <c r="AL24" s="664" t="s">
        <v>226</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121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52122281</v>
      </c>
      <c r="CS24" s="649"/>
      <c r="CT24" s="649"/>
      <c r="CU24" s="649"/>
      <c r="CV24" s="649"/>
      <c r="CW24" s="649"/>
      <c r="CX24" s="649"/>
      <c r="CY24" s="650"/>
      <c r="CZ24" s="653">
        <v>52.4</v>
      </c>
      <c r="DA24" s="654"/>
      <c r="DB24" s="654"/>
      <c r="DC24" s="673"/>
      <c r="DD24" s="692">
        <v>32109878</v>
      </c>
      <c r="DE24" s="649"/>
      <c r="DF24" s="649"/>
      <c r="DG24" s="649"/>
      <c r="DH24" s="649"/>
      <c r="DI24" s="649"/>
      <c r="DJ24" s="649"/>
      <c r="DK24" s="650"/>
      <c r="DL24" s="692">
        <v>32057379</v>
      </c>
      <c r="DM24" s="649"/>
      <c r="DN24" s="649"/>
      <c r="DO24" s="649"/>
      <c r="DP24" s="649"/>
      <c r="DQ24" s="649"/>
      <c r="DR24" s="649"/>
      <c r="DS24" s="649"/>
      <c r="DT24" s="649"/>
      <c r="DU24" s="649"/>
      <c r="DV24" s="650"/>
      <c r="DW24" s="653">
        <v>53.3</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1504157</v>
      </c>
      <c r="S25" s="660"/>
      <c r="T25" s="660"/>
      <c r="U25" s="660"/>
      <c r="V25" s="660"/>
      <c r="W25" s="660"/>
      <c r="X25" s="660"/>
      <c r="Y25" s="661"/>
      <c r="Z25" s="662">
        <v>1.4</v>
      </c>
      <c r="AA25" s="662"/>
      <c r="AB25" s="662"/>
      <c r="AC25" s="662"/>
      <c r="AD25" s="663">
        <v>165170</v>
      </c>
      <c r="AE25" s="663"/>
      <c r="AF25" s="663"/>
      <c r="AG25" s="663"/>
      <c r="AH25" s="663"/>
      <c r="AI25" s="663"/>
      <c r="AJ25" s="663"/>
      <c r="AK25" s="663"/>
      <c r="AL25" s="664">
        <v>0.3</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17529501</v>
      </c>
      <c r="CS25" s="695"/>
      <c r="CT25" s="695"/>
      <c r="CU25" s="695"/>
      <c r="CV25" s="695"/>
      <c r="CW25" s="695"/>
      <c r="CX25" s="695"/>
      <c r="CY25" s="696"/>
      <c r="CZ25" s="664">
        <v>17.600000000000001</v>
      </c>
      <c r="DA25" s="693"/>
      <c r="DB25" s="693"/>
      <c r="DC25" s="697"/>
      <c r="DD25" s="668">
        <v>15843638</v>
      </c>
      <c r="DE25" s="695"/>
      <c r="DF25" s="695"/>
      <c r="DG25" s="695"/>
      <c r="DH25" s="695"/>
      <c r="DI25" s="695"/>
      <c r="DJ25" s="695"/>
      <c r="DK25" s="696"/>
      <c r="DL25" s="668">
        <v>15793975</v>
      </c>
      <c r="DM25" s="695"/>
      <c r="DN25" s="695"/>
      <c r="DO25" s="695"/>
      <c r="DP25" s="695"/>
      <c r="DQ25" s="695"/>
      <c r="DR25" s="695"/>
      <c r="DS25" s="695"/>
      <c r="DT25" s="695"/>
      <c r="DU25" s="695"/>
      <c r="DV25" s="696"/>
      <c r="DW25" s="664">
        <v>26.3</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266043</v>
      </c>
      <c r="S26" s="660"/>
      <c r="T26" s="660"/>
      <c r="U26" s="660"/>
      <c r="V26" s="660"/>
      <c r="W26" s="660"/>
      <c r="X26" s="660"/>
      <c r="Y26" s="661"/>
      <c r="Z26" s="662">
        <v>0.3</v>
      </c>
      <c r="AA26" s="662"/>
      <c r="AB26" s="662"/>
      <c r="AC26" s="662"/>
      <c r="AD26" s="663" t="s">
        <v>121</v>
      </c>
      <c r="AE26" s="663"/>
      <c r="AF26" s="663"/>
      <c r="AG26" s="663"/>
      <c r="AH26" s="663"/>
      <c r="AI26" s="663"/>
      <c r="AJ26" s="663"/>
      <c r="AK26" s="663"/>
      <c r="AL26" s="664" t="s">
        <v>226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121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12233163</v>
      </c>
      <c r="CS26" s="660"/>
      <c r="CT26" s="660"/>
      <c r="CU26" s="660"/>
      <c r="CV26" s="660"/>
      <c r="CW26" s="660"/>
      <c r="CX26" s="660"/>
      <c r="CY26" s="661"/>
      <c r="CZ26" s="664">
        <v>12.3</v>
      </c>
      <c r="DA26" s="693"/>
      <c r="DB26" s="693"/>
      <c r="DC26" s="697"/>
      <c r="DD26" s="668">
        <v>10954934</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17791031</v>
      </c>
      <c r="S27" s="660"/>
      <c r="T27" s="660"/>
      <c r="U27" s="660"/>
      <c r="V27" s="660"/>
      <c r="W27" s="660"/>
      <c r="X27" s="660"/>
      <c r="Y27" s="661"/>
      <c r="Z27" s="662">
        <v>17</v>
      </c>
      <c r="AA27" s="662"/>
      <c r="AB27" s="662"/>
      <c r="AC27" s="662"/>
      <c r="AD27" s="663" t="s">
        <v>226</v>
      </c>
      <c r="AE27" s="663"/>
      <c r="AF27" s="663"/>
      <c r="AG27" s="663"/>
      <c r="AH27" s="663"/>
      <c r="AI27" s="663"/>
      <c r="AJ27" s="663"/>
      <c r="AK27" s="663"/>
      <c r="AL27" s="664" t="s">
        <v>226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48276134</v>
      </c>
      <c r="BH27" s="660"/>
      <c r="BI27" s="660"/>
      <c r="BJ27" s="660"/>
      <c r="BK27" s="660"/>
      <c r="BL27" s="660"/>
      <c r="BM27" s="660"/>
      <c r="BN27" s="661"/>
      <c r="BO27" s="662">
        <v>100</v>
      </c>
      <c r="BP27" s="662"/>
      <c r="BQ27" s="662"/>
      <c r="BR27" s="662"/>
      <c r="BS27" s="668">
        <v>387820</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26752480</v>
      </c>
      <c r="CS27" s="695"/>
      <c r="CT27" s="695"/>
      <c r="CU27" s="695"/>
      <c r="CV27" s="695"/>
      <c r="CW27" s="695"/>
      <c r="CX27" s="695"/>
      <c r="CY27" s="696"/>
      <c r="CZ27" s="664">
        <v>26.9</v>
      </c>
      <c r="DA27" s="693"/>
      <c r="DB27" s="693"/>
      <c r="DC27" s="697"/>
      <c r="DD27" s="668">
        <v>8435740</v>
      </c>
      <c r="DE27" s="695"/>
      <c r="DF27" s="695"/>
      <c r="DG27" s="695"/>
      <c r="DH27" s="695"/>
      <c r="DI27" s="695"/>
      <c r="DJ27" s="695"/>
      <c r="DK27" s="696"/>
      <c r="DL27" s="668">
        <v>8432904</v>
      </c>
      <c r="DM27" s="695"/>
      <c r="DN27" s="695"/>
      <c r="DO27" s="695"/>
      <c r="DP27" s="695"/>
      <c r="DQ27" s="695"/>
      <c r="DR27" s="695"/>
      <c r="DS27" s="695"/>
      <c r="DT27" s="695"/>
      <c r="DU27" s="695"/>
      <c r="DV27" s="696"/>
      <c r="DW27" s="664">
        <v>14</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7840300</v>
      </c>
      <c r="CS28" s="660"/>
      <c r="CT28" s="660"/>
      <c r="CU28" s="660"/>
      <c r="CV28" s="660"/>
      <c r="CW28" s="660"/>
      <c r="CX28" s="660"/>
      <c r="CY28" s="661"/>
      <c r="CZ28" s="664">
        <v>7.9</v>
      </c>
      <c r="DA28" s="693"/>
      <c r="DB28" s="693"/>
      <c r="DC28" s="697"/>
      <c r="DD28" s="668">
        <v>7830500</v>
      </c>
      <c r="DE28" s="660"/>
      <c r="DF28" s="660"/>
      <c r="DG28" s="660"/>
      <c r="DH28" s="660"/>
      <c r="DI28" s="660"/>
      <c r="DJ28" s="660"/>
      <c r="DK28" s="661"/>
      <c r="DL28" s="668">
        <v>7830500</v>
      </c>
      <c r="DM28" s="660"/>
      <c r="DN28" s="660"/>
      <c r="DO28" s="660"/>
      <c r="DP28" s="660"/>
      <c r="DQ28" s="660"/>
      <c r="DR28" s="660"/>
      <c r="DS28" s="660"/>
      <c r="DT28" s="660"/>
      <c r="DU28" s="660"/>
      <c r="DV28" s="661"/>
      <c r="DW28" s="664">
        <v>13</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5993677</v>
      </c>
      <c r="S29" s="660"/>
      <c r="T29" s="660"/>
      <c r="U29" s="660"/>
      <c r="V29" s="660"/>
      <c r="W29" s="660"/>
      <c r="X29" s="660"/>
      <c r="Y29" s="661"/>
      <c r="Z29" s="662">
        <v>5.7</v>
      </c>
      <c r="AA29" s="662"/>
      <c r="AB29" s="662"/>
      <c r="AC29" s="662"/>
      <c r="AD29" s="663" t="s">
        <v>226</v>
      </c>
      <c r="AE29" s="663"/>
      <c r="AF29" s="663"/>
      <c r="AG29" s="663"/>
      <c r="AH29" s="663"/>
      <c r="AI29" s="663"/>
      <c r="AJ29" s="663"/>
      <c r="AK29" s="663"/>
      <c r="AL29" s="664" t="s">
        <v>226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7840300</v>
      </c>
      <c r="CS29" s="695"/>
      <c r="CT29" s="695"/>
      <c r="CU29" s="695"/>
      <c r="CV29" s="695"/>
      <c r="CW29" s="695"/>
      <c r="CX29" s="695"/>
      <c r="CY29" s="696"/>
      <c r="CZ29" s="664">
        <v>7.9</v>
      </c>
      <c r="DA29" s="693"/>
      <c r="DB29" s="693"/>
      <c r="DC29" s="697"/>
      <c r="DD29" s="668">
        <v>7830500</v>
      </c>
      <c r="DE29" s="695"/>
      <c r="DF29" s="695"/>
      <c r="DG29" s="695"/>
      <c r="DH29" s="695"/>
      <c r="DI29" s="695"/>
      <c r="DJ29" s="695"/>
      <c r="DK29" s="696"/>
      <c r="DL29" s="668">
        <v>7830500</v>
      </c>
      <c r="DM29" s="695"/>
      <c r="DN29" s="695"/>
      <c r="DO29" s="695"/>
      <c r="DP29" s="695"/>
      <c r="DQ29" s="695"/>
      <c r="DR29" s="695"/>
      <c r="DS29" s="695"/>
      <c r="DT29" s="695"/>
      <c r="DU29" s="695"/>
      <c r="DV29" s="696"/>
      <c r="DW29" s="664">
        <v>13</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165410</v>
      </c>
      <c r="S30" s="660"/>
      <c r="T30" s="660"/>
      <c r="U30" s="660"/>
      <c r="V30" s="660"/>
      <c r="W30" s="660"/>
      <c r="X30" s="660"/>
      <c r="Y30" s="661"/>
      <c r="Z30" s="662">
        <v>0.2</v>
      </c>
      <c r="AA30" s="662"/>
      <c r="AB30" s="662"/>
      <c r="AC30" s="662"/>
      <c r="AD30" s="663">
        <v>52407</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98.9</v>
      </c>
      <c r="BH30" s="720"/>
      <c r="BI30" s="720"/>
      <c r="BJ30" s="720"/>
      <c r="BK30" s="720"/>
      <c r="BL30" s="720"/>
      <c r="BM30" s="654">
        <v>97.2</v>
      </c>
      <c r="BN30" s="720"/>
      <c r="BO30" s="720"/>
      <c r="BP30" s="720"/>
      <c r="BQ30" s="721"/>
      <c r="BR30" s="719">
        <v>98.9</v>
      </c>
      <c r="BS30" s="720"/>
      <c r="BT30" s="720"/>
      <c r="BU30" s="720"/>
      <c r="BV30" s="720"/>
      <c r="BW30" s="720"/>
      <c r="BX30" s="654">
        <v>97.2</v>
      </c>
      <c r="BY30" s="720"/>
      <c r="BZ30" s="720"/>
      <c r="CA30" s="720"/>
      <c r="CB30" s="721"/>
      <c r="CD30" s="724"/>
      <c r="CE30" s="725"/>
      <c r="CF30" s="674" t="s">
        <v>303</v>
      </c>
      <c r="CG30" s="675"/>
      <c r="CH30" s="675"/>
      <c r="CI30" s="675"/>
      <c r="CJ30" s="675"/>
      <c r="CK30" s="675"/>
      <c r="CL30" s="675"/>
      <c r="CM30" s="675"/>
      <c r="CN30" s="675"/>
      <c r="CO30" s="675"/>
      <c r="CP30" s="675"/>
      <c r="CQ30" s="676"/>
      <c r="CR30" s="659">
        <v>7276679</v>
      </c>
      <c r="CS30" s="660"/>
      <c r="CT30" s="660"/>
      <c r="CU30" s="660"/>
      <c r="CV30" s="660"/>
      <c r="CW30" s="660"/>
      <c r="CX30" s="660"/>
      <c r="CY30" s="661"/>
      <c r="CZ30" s="664">
        <v>7.3</v>
      </c>
      <c r="DA30" s="693"/>
      <c r="DB30" s="693"/>
      <c r="DC30" s="697"/>
      <c r="DD30" s="668">
        <v>7266879</v>
      </c>
      <c r="DE30" s="660"/>
      <c r="DF30" s="660"/>
      <c r="DG30" s="660"/>
      <c r="DH30" s="660"/>
      <c r="DI30" s="660"/>
      <c r="DJ30" s="660"/>
      <c r="DK30" s="661"/>
      <c r="DL30" s="668">
        <v>7266879</v>
      </c>
      <c r="DM30" s="660"/>
      <c r="DN30" s="660"/>
      <c r="DO30" s="660"/>
      <c r="DP30" s="660"/>
      <c r="DQ30" s="660"/>
      <c r="DR30" s="660"/>
      <c r="DS30" s="660"/>
      <c r="DT30" s="660"/>
      <c r="DU30" s="660"/>
      <c r="DV30" s="661"/>
      <c r="DW30" s="664">
        <v>12.1</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14542</v>
      </c>
      <c r="S31" s="660"/>
      <c r="T31" s="660"/>
      <c r="U31" s="660"/>
      <c r="V31" s="660"/>
      <c r="W31" s="660"/>
      <c r="X31" s="660"/>
      <c r="Y31" s="661"/>
      <c r="Z31" s="662">
        <v>0</v>
      </c>
      <c r="AA31" s="662"/>
      <c r="AB31" s="662"/>
      <c r="AC31" s="662"/>
      <c r="AD31" s="663" t="s">
        <v>121</v>
      </c>
      <c r="AE31" s="663"/>
      <c r="AF31" s="663"/>
      <c r="AG31" s="663"/>
      <c r="AH31" s="663"/>
      <c r="AI31" s="663"/>
      <c r="AJ31" s="663"/>
      <c r="AK31" s="663"/>
      <c r="AL31" s="664" t="s">
        <v>226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98.7</v>
      </c>
      <c r="BH31" s="695"/>
      <c r="BI31" s="695"/>
      <c r="BJ31" s="695"/>
      <c r="BK31" s="695"/>
      <c r="BL31" s="695"/>
      <c r="BM31" s="665">
        <v>96.3</v>
      </c>
      <c r="BN31" s="717"/>
      <c r="BO31" s="717"/>
      <c r="BP31" s="717"/>
      <c r="BQ31" s="718"/>
      <c r="BR31" s="716">
        <v>98.6</v>
      </c>
      <c r="BS31" s="695"/>
      <c r="BT31" s="695"/>
      <c r="BU31" s="695"/>
      <c r="BV31" s="695"/>
      <c r="BW31" s="695"/>
      <c r="BX31" s="665">
        <v>96.3</v>
      </c>
      <c r="BY31" s="717"/>
      <c r="BZ31" s="717"/>
      <c r="CA31" s="717"/>
      <c r="CB31" s="718"/>
      <c r="CD31" s="724"/>
      <c r="CE31" s="725"/>
      <c r="CF31" s="674" t="s">
        <v>307</v>
      </c>
      <c r="CG31" s="675"/>
      <c r="CH31" s="675"/>
      <c r="CI31" s="675"/>
      <c r="CJ31" s="675"/>
      <c r="CK31" s="675"/>
      <c r="CL31" s="675"/>
      <c r="CM31" s="675"/>
      <c r="CN31" s="675"/>
      <c r="CO31" s="675"/>
      <c r="CP31" s="675"/>
      <c r="CQ31" s="676"/>
      <c r="CR31" s="659">
        <v>563621</v>
      </c>
      <c r="CS31" s="695"/>
      <c r="CT31" s="695"/>
      <c r="CU31" s="695"/>
      <c r="CV31" s="695"/>
      <c r="CW31" s="695"/>
      <c r="CX31" s="695"/>
      <c r="CY31" s="696"/>
      <c r="CZ31" s="664">
        <v>0.6</v>
      </c>
      <c r="DA31" s="693"/>
      <c r="DB31" s="693"/>
      <c r="DC31" s="697"/>
      <c r="DD31" s="668">
        <v>563621</v>
      </c>
      <c r="DE31" s="695"/>
      <c r="DF31" s="695"/>
      <c r="DG31" s="695"/>
      <c r="DH31" s="695"/>
      <c r="DI31" s="695"/>
      <c r="DJ31" s="695"/>
      <c r="DK31" s="696"/>
      <c r="DL31" s="668">
        <v>563621</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2310555</v>
      </c>
      <c r="S32" s="660"/>
      <c r="T32" s="660"/>
      <c r="U32" s="660"/>
      <c r="V32" s="660"/>
      <c r="W32" s="660"/>
      <c r="X32" s="660"/>
      <c r="Y32" s="661"/>
      <c r="Z32" s="662">
        <v>2.2000000000000002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99.1</v>
      </c>
      <c r="BH32" s="729"/>
      <c r="BI32" s="729"/>
      <c r="BJ32" s="729"/>
      <c r="BK32" s="729"/>
      <c r="BL32" s="729"/>
      <c r="BM32" s="730">
        <v>97.9</v>
      </c>
      <c r="BN32" s="729"/>
      <c r="BO32" s="729"/>
      <c r="BP32" s="729"/>
      <c r="BQ32" s="731"/>
      <c r="BR32" s="728">
        <v>99.2</v>
      </c>
      <c r="BS32" s="729"/>
      <c r="BT32" s="729"/>
      <c r="BU32" s="729"/>
      <c r="BV32" s="729"/>
      <c r="BW32" s="729"/>
      <c r="BX32" s="730">
        <v>98</v>
      </c>
      <c r="BY32" s="729"/>
      <c r="BZ32" s="729"/>
      <c r="CA32" s="729"/>
      <c r="CB32" s="731"/>
      <c r="CD32" s="726"/>
      <c r="CE32" s="727"/>
      <c r="CF32" s="674" t="s">
        <v>310</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226</v>
      </c>
      <c r="DA32" s="693"/>
      <c r="DB32" s="693"/>
      <c r="DC32" s="697"/>
      <c r="DD32" s="668" t="s">
        <v>226</v>
      </c>
      <c r="DE32" s="660"/>
      <c r="DF32" s="660"/>
      <c r="DG32" s="660"/>
      <c r="DH32" s="660"/>
      <c r="DI32" s="660"/>
      <c r="DJ32" s="660"/>
      <c r="DK32" s="661"/>
      <c r="DL32" s="668" t="s">
        <v>226</v>
      </c>
      <c r="DM32" s="660"/>
      <c r="DN32" s="660"/>
      <c r="DO32" s="660"/>
      <c r="DP32" s="660"/>
      <c r="DQ32" s="660"/>
      <c r="DR32" s="660"/>
      <c r="DS32" s="660"/>
      <c r="DT32" s="660"/>
      <c r="DU32" s="660"/>
      <c r="DV32" s="661"/>
      <c r="DW32" s="664" t="s">
        <v>226</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4830365</v>
      </c>
      <c r="S33" s="660"/>
      <c r="T33" s="660"/>
      <c r="U33" s="660"/>
      <c r="V33" s="660"/>
      <c r="W33" s="660"/>
      <c r="X33" s="660"/>
      <c r="Y33" s="661"/>
      <c r="Z33" s="662">
        <v>4.5999999999999996</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35451604</v>
      </c>
      <c r="CS33" s="695"/>
      <c r="CT33" s="695"/>
      <c r="CU33" s="695"/>
      <c r="CV33" s="695"/>
      <c r="CW33" s="695"/>
      <c r="CX33" s="695"/>
      <c r="CY33" s="696"/>
      <c r="CZ33" s="664">
        <v>35.700000000000003</v>
      </c>
      <c r="DA33" s="693"/>
      <c r="DB33" s="693"/>
      <c r="DC33" s="697"/>
      <c r="DD33" s="668">
        <v>30276182</v>
      </c>
      <c r="DE33" s="695"/>
      <c r="DF33" s="695"/>
      <c r="DG33" s="695"/>
      <c r="DH33" s="695"/>
      <c r="DI33" s="695"/>
      <c r="DJ33" s="695"/>
      <c r="DK33" s="696"/>
      <c r="DL33" s="668">
        <v>21810755</v>
      </c>
      <c r="DM33" s="695"/>
      <c r="DN33" s="695"/>
      <c r="DO33" s="695"/>
      <c r="DP33" s="695"/>
      <c r="DQ33" s="695"/>
      <c r="DR33" s="695"/>
      <c r="DS33" s="695"/>
      <c r="DT33" s="695"/>
      <c r="DU33" s="695"/>
      <c r="DV33" s="696"/>
      <c r="DW33" s="664">
        <v>36.299999999999997</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2477234</v>
      </c>
      <c r="S34" s="660"/>
      <c r="T34" s="660"/>
      <c r="U34" s="660"/>
      <c r="V34" s="660"/>
      <c r="W34" s="660"/>
      <c r="X34" s="660"/>
      <c r="Y34" s="661"/>
      <c r="Z34" s="662">
        <v>2.4</v>
      </c>
      <c r="AA34" s="662"/>
      <c r="AB34" s="662"/>
      <c r="AC34" s="662"/>
      <c r="AD34" s="663">
        <v>48492</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14889416</v>
      </c>
      <c r="CS34" s="660"/>
      <c r="CT34" s="660"/>
      <c r="CU34" s="660"/>
      <c r="CV34" s="660"/>
      <c r="CW34" s="660"/>
      <c r="CX34" s="660"/>
      <c r="CY34" s="661"/>
      <c r="CZ34" s="664">
        <v>15</v>
      </c>
      <c r="DA34" s="693"/>
      <c r="DB34" s="693"/>
      <c r="DC34" s="697"/>
      <c r="DD34" s="668">
        <v>11839543</v>
      </c>
      <c r="DE34" s="660"/>
      <c r="DF34" s="660"/>
      <c r="DG34" s="660"/>
      <c r="DH34" s="660"/>
      <c r="DI34" s="660"/>
      <c r="DJ34" s="660"/>
      <c r="DK34" s="661"/>
      <c r="DL34" s="668">
        <v>9729390</v>
      </c>
      <c r="DM34" s="660"/>
      <c r="DN34" s="660"/>
      <c r="DO34" s="660"/>
      <c r="DP34" s="660"/>
      <c r="DQ34" s="660"/>
      <c r="DR34" s="660"/>
      <c r="DS34" s="660"/>
      <c r="DT34" s="660"/>
      <c r="DU34" s="660"/>
      <c r="DV34" s="661"/>
      <c r="DW34" s="664">
        <v>16.2</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9800000</v>
      </c>
      <c r="S35" s="660"/>
      <c r="T35" s="660"/>
      <c r="U35" s="660"/>
      <c r="V35" s="660"/>
      <c r="W35" s="660"/>
      <c r="X35" s="660"/>
      <c r="Y35" s="661"/>
      <c r="Z35" s="662">
        <v>9.4</v>
      </c>
      <c r="AA35" s="662"/>
      <c r="AB35" s="662"/>
      <c r="AC35" s="662"/>
      <c r="AD35" s="663" t="s">
        <v>121</v>
      </c>
      <c r="AE35" s="663"/>
      <c r="AF35" s="663"/>
      <c r="AG35" s="663"/>
      <c r="AH35" s="663"/>
      <c r="AI35" s="663"/>
      <c r="AJ35" s="663"/>
      <c r="AK35" s="663"/>
      <c r="AL35" s="664" t="s">
        <v>226</v>
      </c>
      <c r="AM35" s="665"/>
      <c r="AN35" s="665"/>
      <c r="AO35" s="666"/>
      <c r="AP35" s="214"/>
      <c r="AQ35" s="732" t="s">
        <v>318</v>
      </c>
      <c r="AR35" s="733"/>
      <c r="AS35" s="733"/>
      <c r="AT35" s="733"/>
      <c r="AU35" s="733"/>
      <c r="AV35" s="733"/>
      <c r="AW35" s="733"/>
      <c r="AX35" s="733"/>
      <c r="AY35" s="734"/>
      <c r="AZ35" s="648">
        <v>12950204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2674428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453799</v>
      </c>
      <c r="CS35" s="695"/>
      <c r="CT35" s="695"/>
      <c r="CU35" s="695"/>
      <c r="CV35" s="695"/>
      <c r="CW35" s="695"/>
      <c r="CX35" s="695"/>
      <c r="CY35" s="696"/>
      <c r="CZ35" s="664">
        <v>0.5</v>
      </c>
      <c r="DA35" s="693"/>
      <c r="DB35" s="693"/>
      <c r="DC35" s="697"/>
      <c r="DD35" s="668">
        <v>447416</v>
      </c>
      <c r="DE35" s="695"/>
      <c r="DF35" s="695"/>
      <c r="DG35" s="695"/>
      <c r="DH35" s="695"/>
      <c r="DI35" s="695"/>
      <c r="DJ35" s="695"/>
      <c r="DK35" s="696"/>
      <c r="DL35" s="668">
        <v>447416</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2310000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860269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5341870</v>
      </c>
      <c r="CS36" s="660"/>
      <c r="CT36" s="660"/>
      <c r="CU36" s="660"/>
      <c r="CV36" s="660"/>
      <c r="CW36" s="660"/>
      <c r="CX36" s="660"/>
      <c r="CY36" s="661"/>
      <c r="CZ36" s="664">
        <v>5.4</v>
      </c>
      <c r="DA36" s="693"/>
      <c r="DB36" s="693"/>
      <c r="DC36" s="697"/>
      <c r="DD36" s="668">
        <v>4735122</v>
      </c>
      <c r="DE36" s="660"/>
      <c r="DF36" s="660"/>
      <c r="DG36" s="660"/>
      <c r="DH36" s="660"/>
      <c r="DI36" s="660"/>
      <c r="DJ36" s="660"/>
      <c r="DK36" s="661"/>
      <c r="DL36" s="668">
        <v>3693566</v>
      </c>
      <c r="DM36" s="660"/>
      <c r="DN36" s="660"/>
      <c r="DO36" s="660"/>
      <c r="DP36" s="660"/>
      <c r="DQ36" s="660"/>
      <c r="DR36" s="660"/>
      <c r="DS36" s="660"/>
      <c r="DT36" s="660"/>
      <c r="DU36" s="660"/>
      <c r="DV36" s="661"/>
      <c r="DW36" s="664">
        <v>6.1</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3974700</v>
      </c>
      <c r="S37" s="660"/>
      <c r="T37" s="660"/>
      <c r="U37" s="660"/>
      <c r="V37" s="660"/>
      <c r="W37" s="660"/>
      <c r="X37" s="660"/>
      <c r="Y37" s="661"/>
      <c r="Z37" s="662">
        <v>3.8</v>
      </c>
      <c r="AA37" s="662"/>
      <c r="AB37" s="662"/>
      <c r="AC37" s="662"/>
      <c r="AD37" s="663" t="s">
        <v>121</v>
      </c>
      <c r="AE37" s="663"/>
      <c r="AF37" s="663"/>
      <c r="AG37" s="663"/>
      <c r="AH37" s="663"/>
      <c r="AI37" s="663"/>
      <c r="AJ37" s="663"/>
      <c r="AK37" s="663"/>
      <c r="AL37" s="664" t="s">
        <v>121</v>
      </c>
      <c r="AM37" s="665"/>
      <c r="AN37" s="665"/>
      <c r="AO37" s="666"/>
      <c r="AQ37" s="736" t="s">
        <v>326</v>
      </c>
      <c r="AR37" s="737"/>
      <c r="AS37" s="737"/>
      <c r="AT37" s="737"/>
      <c r="AU37" s="737"/>
      <c r="AV37" s="737"/>
      <c r="AW37" s="737"/>
      <c r="AX37" s="737"/>
      <c r="AY37" s="738"/>
      <c r="AZ37" s="659">
        <v>1100000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49051</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838903</v>
      </c>
      <c r="CS37" s="695"/>
      <c r="CT37" s="695"/>
      <c r="CU37" s="695"/>
      <c r="CV37" s="695"/>
      <c r="CW37" s="695"/>
      <c r="CX37" s="695"/>
      <c r="CY37" s="696"/>
      <c r="CZ37" s="664">
        <v>0.8</v>
      </c>
      <c r="DA37" s="693"/>
      <c r="DB37" s="693"/>
      <c r="DC37" s="697"/>
      <c r="DD37" s="668">
        <v>838903</v>
      </c>
      <c r="DE37" s="695"/>
      <c r="DF37" s="695"/>
      <c r="DG37" s="695"/>
      <c r="DH37" s="695"/>
      <c r="DI37" s="695"/>
      <c r="DJ37" s="695"/>
      <c r="DK37" s="696"/>
      <c r="DL37" s="668">
        <v>617055</v>
      </c>
      <c r="DM37" s="695"/>
      <c r="DN37" s="695"/>
      <c r="DO37" s="695"/>
      <c r="DP37" s="695"/>
      <c r="DQ37" s="695"/>
      <c r="DR37" s="695"/>
      <c r="DS37" s="695"/>
      <c r="DT37" s="695"/>
      <c r="DU37" s="695"/>
      <c r="DV37" s="696"/>
      <c r="DW37" s="664">
        <v>1</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104666702</v>
      </c>
      <c r="S38" s="740"/>
      <c r="T38" s="740"/>
      <c r="U38" s="740"/>
      <c r="V38" s="740"/>
      <c r="W38" s="740"/>
      <c r="X38" s="740"/>
      <c r="Y38" s="741"/>
      <c r="Z38" s="742">
        <v>100</v>
      </c>
      <c r="AA38" s="742"/>
      <c r="AB38" s="742"/>
      <c r="AC38" s="742"/>
      <c r="AD38" s="743">
        <v>56181735</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417216</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77890</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11819217</v>
      </c>
      <c r="CS38" s="660"/>
      <c r="CT38" s="660"/>
      <c r="CU38" s="660"/>
      <c r="CV38" s="660"/>
      <c r="CW38" s="660"/>
      <c r="CX38" s="660"/>
      <c r="CY38" s="661"/>
      <c r="CZ38" s="664">
        <v>11.9</v>
      </c>
      <c r="DA38" s="693"/>
      <c r="DB38" s="693"/>
      <c r="DC38" s="697"/>
      <c r="DD38" s="668">
        <v>10490207</v>
      </c>
      <c r="DE38" s="660"/>
      <c r="DF38" s="660"/>
      <c r="DG38" s="660"/>
      <c r="DH38" s="660"/>
      <c r="DI38" s="660"/>
      <c r="DJ38" s="660"/>
      <c r="DK38" s="661"/>
      <c r="DL38" s="668">
        <v>7940383</v>
      </c>
      <c r="DM38" s="660"/>
      <c r="DN38" s="660"/>
      <c r="DO38" s="660"/>
      <c r="DP38" s="660"/>
      <c r="DQ38" s="660"/>
      <c r="DR38" s="660"/>
      <c r="DS38" s="660"/>
      <c r="DT38" s="660"/>
      <c r="DU38" s="660"/>
      <c r="DV38" s="661"/>
      <c r="DW38" s="664">
        <v>13.2</v>
      </c>
      <c r="DX38" s="693"/>
      <c r="DY38" s="693"/>
      <c r="DZ38" s="693"/>
      <c r="EA38" s="693"/>
      <c r="EB38" s="693"/>
      <c r="EC38" s="694"/>
    </row>
    <row r="39" spans="2:133" ht="11.25" customHeight="1">
      <c r="AQ39" s="736" t="s">
        <v>333</v>
      </c>
      <c r="AR39" s="737"/>
      <c r="AS39" s="737"/>
      <c r="AT39" s="737"/>
      <c r="AU39" s="737"/>
      <c r="AV39" s="737"/>
      <c r="AW39" s="737"/>
      <c r="AX39" s="737"/>
      <c r="AY39" s="738"/>
      <c r="AZ39" s="659">
        <v>30987</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99</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2710368</v>
      </c>
      <c r="CS39" s="695"/>
      <c r="CT39" s="695"/>
      <c r="CU39" s="695"/>
      <c r="CV39" s="695"/>
      <c r="CW39" s="695"/>
      <c r="CX39" s="695"/>
      <c r="CY39" s="696"/>
      <c r="CZ39" s="664">
        <v>2.7</v>
      </c>
      <c r="DA39" s="693"/>
      <c r="DB39" s="693"/>
      <c r="DC39" s="697"/>
      <c r="DD39" s="668">
        <v>2704934</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337</v>
      </c>
      <c r="AR40" s="737"/>
      <c r="AS40" s="737"/>
      <c r="AT40" s="737"/>
      <c r="AU40" s="737"/>
      <c r="AV40" s="737"/>
      <c r="AW40" s="737"/>
      <c r="AX40" s="737"/>
      <c r="AY40" s="738"/>
      <c r="AZ40" s="659">
        <v>3387382</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102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236934</v>
      </c>
      <c r="CS40" s="660"/>
      <c r="CT40" s="660"/>
      <c r="CU40" s="660"/>
      <c r="CV40" s="660"/>
      <c r="CW40" s="660"/>
      <c r="CX40" s="660"/>
      <c r="CY40" s="661"/>
      <c r="CZ40" s="664">
        <v>0.2</v>
      </c>
      <c r="DA40" s="693"/>
      <c r="DB40" s="693"/>
      <c r="DC40" s="697"/>
      <c r="DD40" s="668">
        <v>58960</v>
      </c>
      <c r="DE40" s="660"/>
      <c r="DF40" s="660"/>
      <c r="DG40" s="660"/>
      <c r="DH40" s="660"/>
      <c r="DI40" s="660"/>
      <c r="DJ40" s="660"/>
      <c r="DK40" s="661"/>
      <c r="DL40" s="668" t="s">
        <v>226</v>
      </c>
      <c r="DM40" s="660"/>
      <c r="DN40" s="660"/>
      <c r="DO40" s="660"/>
      <c r="DP40" s="660"/>
      <c r="DQ40" s="660"/>
      <c r="DR40" s="660"/>
      <c r="DS40" s="660"/>
      <c r="DT40" s="660"/>
      <c r="DU40" s="660"/>
      <c r="DV40" s="661"/>
      <c r="DW40" s="664" t="s">
        <v>226</v>
      </c>
      <c r="DX40" s="693"/>
      <c r="DY40" s="693"/>
      <c r="DZ40" s="693"/>
      <c r="EA40" s="693"/>
      <c r="EB40" s="693"/>
      <c r="EC40" s="694"/>
    </row>
    <row r="41" spans="2:133" ht="11.25" customHeight="1">
      <c r="AQ41" s="746" t="s">
        <v>340</v>
      </c>
      <c r="AR41" s="747"/>
      <c r="AS41" s="747"/>
      <c r="AT41" s="747"/>
      <c r="AU41" s="747"/>
      <c r="AV41" s="747"/>
      <c r="AW41" s="747"/>
      <c r="AX41" s="747"/>
      <c r="AY41" s="748"/>
      <c r="AZ41" s="739">
        <v>5704619</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287</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226</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11808770</v>
      </c>
      <c r="CS42" s="660"/>
      <c r="CT42" s="660"/>
      <c r="CU42" s="660"/>
      <c r="CV42" s="660"/>
      <c r="CW42" s="660"/>
      <c r="CX42" s="660"/>
      <c r="CY42" s="661"/>
      <c r="CZ42" s="664">
        <v>11.9</v>
      </c>
      <c r="DA42" s="665"/>
      <c r="DB42" s="665"/>
      <c r="DC42" s="760"/>
      <c r="DD42" s="668">
        <v>3082745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295802</v>
      </c>
      <c r="CS43" s="695"/>
      <c r="CT43" s="695"/>
      <c r="CU43" s="695"/>
      <c r="CV43" s="695"/>
      <c r="CW43" s="695"/>
      <c r="CX43" s="695"/>
      <c r="CY43" s="696"/>
      <c r="CZ43" s="664">
        <v>0.3</v>
      </c>
      <c r="DA43" s="693"/>
      <c r="DB43" s="693"/>
      <c r="DC43" s="697"/>
      <c r="DD43" s="668">
        <v>295802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11808770</v>
      </c>
      <c r="CS44" s="660"/>
      <c r="CT44" s="660"/>
      <c r="CU44" s="660"/>
      <c r="CV44" s="660"/>
      <c r="CW44" s="660"/>
      <c r="CX44" s="660"/>
      <c r="CY44" s="661"/>
      <c r="CZ44" s="664">
        <v>11.9</v>
      </c>
      <c r="DA44" s="665"/>
      <c r="DB44" s="665"/>
      <c r="DC44" s="760"/>
      <c r="DD44" s="668">
        <v>3082745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5671677</v>
      </c>
      <c r="CS45" s="695"/>
      <c r="CT45" s="695"/>
      <c r="CU45" s="695"/>
      <c r="CV45" s="695"/>
      <c r="CW45" s="695"/>
      <c r="CX45" s="695"/>
      <c r="CY45" s="696"/>
      <c r="CZ45" s="664">
        <v>5.7</v>
      </c>
      <c r="DA45" s="693"/>
      <c r="DB45" s="693"/>
      <c r="DC45" s="697"/>
      <c r="DD45" s="668">
        <v>186375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6063918</v>
      </c>
      <c r="CS46" s="660"/>
      <c r="CT46" s="660"/>
      <c r="CU46" s="660"/>
      <c r="CV46" s="660"/>
      <c r="CW46" s="660"/>
      <c r="CX46" s="660"/>
      <c r="CY46" s="661"/>
      <c r="CZ46" s="664">
        <v>6.1</v>
      </c>
      <c r="DA46" s="665"/>
      <c r="DB46" s="665"/>
      <c r="DC46" s="760"/>
      <c r="DD46" s="668">
        <v>2887995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121</v>
      </c>
      <c r="CS47" s="695"/>
      <c r="CT47" s="695"/>
      <c r="CU47" s="695"/>
      <c r="CV47" s="695"/>
      <c r="CW47" s="695"/>
      <c r="CX47" s="695"/>
      <c r="CY47" s="696"/>
      <c r="CZ47" s="664" t="s">
        <v>226</v>
      </c>
      <c r="DA47" s="693"/>
      <c r="DB47" s="693"/>
      <c r="DC47" s="697"/>
      <c r="DD47" s="668" t="s">
        <v>226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99382655</v>
      </c>
      <c r="CS49" s="729"/>
      <c r="CT49" s="729"/>
      <c r="CU49" s="729"/>
      <c r="CV49" s="729"/>
      <c r="CW49" s="729"/>
      <c r="CX49" s="729"/>
      <c r="CY49" s="761"/>
      <c r="CZ49" s="744">
        <v>100</v>
      </c>
      <c r="DA49" s="762"/>
      <c r="DB49" s="762"/>
      <c r="DC49" s="763"/>
      <c r="DD49" s="764">
        <v>65468805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phOGqPwa1RraVsWY9md5LXZqdTLPVLpJtC2owES6b1aFn6aAFttZaMcYnjKmyjghZ+yx785keQLZSnPPI5hvjQ==" saltValue="KHgnR0dAojm7uoPT2N/C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Q8" sqref="Q8:U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103146</v>
      </c>
      <c r="R7" s="795"/>
      <c r="S7" s="795"/>
      <c r="T7" s="795"/>
      <c r="U7" s="795"/>
      <c r="V7" s="795">
        <v>97985</v>
      </c>
      <c r="W7" s="795"/>
      <c r="X7" s="795"/>
      <c r="Y7" s="795"/>
      <c r="Z7" s="795"/>
      <c r="AA7" s="795">
        <v>5161</v>
      </c>
      <c r="AB7" s="795"/>
      <c r="AC7" s="795"/>
      <c r="AD7" s="795"/>
      <c r="AE7" s="796"/>
      <c r="AF7" s="797">
        <v>5127</v>
      </c>
      <c r="AG7" s="798"/>
      <c r="AH7" s="798"/>
      <c r="AI7" s="798"/>
      <c r="AJ7" s="799"/>
      <c r="AK7" s="834">
        <v>2311</v>
      </c>
      <c r="AL7" s="835"/>
      <c r="AM7" s="835"/>
      <c r="AN7" s="835"/>
      <c r="AO7" s="835"/>
      <c r="AP7" s="835">
        <v>71059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561</v>
      </c>
      <c r="BT7" s="839"/>
      <c r="BU7" s="839"/>
      <c r="BV7" s="839"/>
      <c r="BW7" s="839"/>
      <c r="BX7" s="839"/>
      <c r="BY7" s="839"/>
      <c r="BZ7" s="839"/>
      <c r="CA7" s="839"/>
      <c r="CB7" s="839"/>
      <c r="CC7" s="839"/>
      <c r="CD7" s="839"/>
      <c r="CE7" s="839"/>
      <c r="CF7" s="839"/>
      <c r="CG7" s="840"/>
      <c r="CH7" s="831">
        <v>11</v>
      </c>
      <c r="CI7" s="832"/>
      <c r="CJ7" s="832"/>
      <c r="CK7" s="832"/>
      <c r="CL7" s="833"/>
      <c r="CM7" s="831">
        <v>278</v>
      </c>
      <c r="CN7" s="832"/>
      <c r="CO7" s="832"/>
      <c r="CP7" s="832"/>
      <c r="CQ7" s="833"/>
      <c r="CR7" s="831">
        <v>39</v>
      </c>
      <c r="CS7" s="832"/>
      <c r="CT7" s="832"/>
      <c r="CU7" s="832"/>
      <c r="CV7" s="833"/>
      <c r="CW7" s="831" t="s">
        <v>498</v>
      </c>
      <c r="CX7" s="832"/>
      <c r="CY7" s="832"/>
      <c r="CZ7" s="832"/>
      <c r="DA7" s="833"/>
      <c r="DB7" s="831" t="s">
        <v>579</v>
      </c>
      <c r="DC7" s="832"/>
      <c r="DD7" s="832"/>
      <c r="DE7" s="832"/>
      <c r="DF7" s="833"/>
      <c r="DG7" s="831" t="s">
        <v>581</v>
      </c>
      <c r="DH7" s="832"/>
      <c r="DI7" s="832"/>
      <c r="DJ7" s="832"/>
      <c r="DK7" s="833"/>
      <c r="DL7" s="831" t="s">
        <v>579</v>
      </c>
      <c r="DM7" s="832"/>
      <c r="DN7" s="832"/>
      <c r="DO7" s="832"/>
      <c r="DP7" s="833"/>
      <c r="DQ7" s="831" t="s">
        <v>581</v>
      </c>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378</v>
      </c>
      <c r="R8" s="819"/>
      <c r="S8" s="819"/>
      <c r="T8" s="819"/>
      <c r="U8" s="819"/>
      <c r="V8" s="819">
        <v>378</v>
      </c>
      <c r="W8" s="819"/>
      <c r="X8" s="819"/>
      <c r="Y8" s="819"/>
      <c r="Z8" s="819"/>
      <c r="AA8" s="819" t="s">
        <v>566</v>
      </c>
      <c r="AB8" s="819"/>
      <c r="AC8" s="819"/>
      <c r="AD8" s="819"/>
      <c r="AE8" s="820"/>
      <c r="AF8" s="821" t="s">
        <v>121</v>
      </c>
      <c r="AG8" s="822"/>
      <c r="AH8" s="822"/>
      <c r="AI8" s="822"/>
      <c r="AJ8" s="823"/>
      <c r="AK8" s="824">
        <v>5</v>
      </c>
      <c r="AL8" s="825"/>
      <c r="AM8" s="825"/>
      <c r="AN8" s="825"/>
      <c r="AO8" s="825"/>
      <c r="AP8" s="825">
        <v>2022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562</v>
      </c>
      <c r="BT8" s="829"/>
      <c r="BU8" s="829"/>
      <c r="BV8" s="829"/>
      <c r="BW8" s="829"/>
      <c r="BX8" s="829"/>
      <c r="BY8" s="829"/>
      <c r="BZ8" s="829"/>
      <c r="CA8" s="829"/>
      <c r="CB8" s="829"/>
      <c r="CC8" s="829"/>
      <c r="CD8" s="829"/>
      <c r="CE8" s="829"/>
      <c r="CF8" s="829"/>
      <c r="CG8" s="830"/>
      <c r="CH8" s="841">
        <v>32</v>
      </c>
      <c r="CI8" s="842"/>
      <c r="CJ8" s="842"/>
      <c r="CK8" s="842"/>
      <c r="CL8" s="843"/>
      <c r="CM8" s="841">
        <v>3576</v>
      </c>
      <c r="CN8" s="842"/>
      <c r="CO8" s="842"/>
      <c r="CP8" s="842"/>
      <c r="CQ8" s="843"/>
      <c r="CR8" s="841">
        <v>41</v>
      </c>
      <c r="CS8" s="842"/>
      <c r="CT8" s="842"/>
      <c r="CU8" s="842"/>
      <c r="CV8" s="843"/>
      <c r="CW8" s="841" t="s">
        <v>579</v>
      </c>
      <c r="CX8" s="842"/>
      <c r="CY8" s="842"/>
      <c r="CZ8" s="842"/>
      <c r="DA8" s="843"/>
      <c r="DB8" s="841" t="s">
        <v>579</v>
      </c>
      <c r="DC8" s="842"/>
      <c r="DD8" s="842"/>
      <c r="DE8" s="842"/>
      <c r="DF8" s="843"/>
      <c r="DG8" s="841" t="s">
        <v>579</v>
      </c>
      <c r="DH8" s="842"/>
      <c r="DI8" s="842"/>
      <c r="DJ8" s="842"/>
      <c r="DK8" s="843"/>
      <c r="DL8" s="841" t="s">
        <v>579</v>
      </c>
      <c r="DM8" s="842"/>
      <c r="DN8" s="842"/>
      <c r="DO8" s="842"/>
      <c r="DP8" s="843"/>
      <c r="DQ8" s="841" t="s">
        <v>579</v>
      </c>
      <c r="DR8" s="842"/>
      <c r="DS8" s="842"/>
      <c r="DT8" s="842"/>
      <c r="DU8" s="843"/>
      <c r="DV8" s="844"/>
      <c r="DW8" s="845"/>
      <c r="DX8" s="845"/>
      <c r="DY8" s="845"/>
      <c r="DZ8" s="846"/>
      <c r="EA8" s="234"/>
    </row>
    <row r="9" spans="1:131" s="235" customFormat="1" ht="26.25" customHeight="1">
      <c r="A9" s="241">
        <v>3</v>
      </c>
      <c r="B9" s="815" t="s">
        <v>378</v>
      </c>
      <c r="C9" s="816"/>
      <c r="D9" s="816"/>
      <c r="E9" s="816"/>
      <c r="F9" s="816"/>
      <c r="G9" s="816"/>
      <c r="H9" s="816"/>
      <c r="I9" s="816"/>
      <c r="J9" s="816"/>
      <c r="K9" s="816"/>
      <c r="L9" s="816"/>
      <c r="M9" s="816"/>
      <c r="N9" s="816"/>
      <c r="O9" s="816"/>
      <c r="P9" s="817"/>
      <c r="Q9" s="818">
        <v>2541</v>
      </c>
      <c r="R9" s="819"/>
      <c r="S9" s="819"/>
      <c r="T9" s="819"/>
      <c r="U9" s="819"/>
      <c r="V9" s="819">
        <v>2334</v>
      </c>
      <c r="W9" s="819"/>
      <c r="X9" s="819"/>
      <c r="Y9" s="819"/>
      <c r="Z9" s="819"/>
      <c r="AA9" s="819">
        <v>207</v>
      </c>
      <c r="AB9" s="819"/>
      <c r="AC9" s="819"/>
      <c r="AD9" s="819"/>
      <c r="AE9" s="820"/>
      <c r="AF9" s="821">
        <v>173</v>
      </c>
      <c r="AG9" s="822"/>
      <c r="AH9" s="822"/>
      <c r="AI9" s="822"/>
      <c r="AJ9" s="823"/>
      <c r="AK9" s="824">
        <v>750</v>
      </c>
      <c r="AL9" s="825"/>
      <c r="AM9" s="825"/>
      <c r="AN9" s="825"/>
      <c r="AO9" s="825"/>
      <c r="AP9" s="825">
        <v>5374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563</v>
      </c>
      <c r="BT9" s="829"/>
      <c r="BU9" s="829"/>
      <c r="BV9" s="829"/>
      <c r="BW9" s="829"/>
      <c r="BX9" s="829"/>
      <c r="BY9" s="829"/>
      <c r="BZ9" s="829"/>
      <c r="CA9" s="829"/>
      <c r="CB9" s="829"/>
      <c r="CC9" s="829"/>
      <c r="CD9" s="829"/>
      <c r="CE9" s="829"/>
      <c r="CF9" s="829"/>
      <c r="CG9" s="830"/>
      <c r="CH9" s="841">
        <v>12</v>
      </c>
      <c r="CI9" s="842"/>
      <c r="CJ9" s="842"/>
      <c r="CK9" s="842"/>
      <c r="CL9" s="843"/>
      <c r="CM9" s="841">
        <v>1156</v>
      </c>
      <c r="CN9" s="842"/>
      <c r="CO9" s="842"/>
      <c r="CP9" s="842"/>
      <c r="CQ9" s="843"/>
      <c r="CR9" s="841">
        <v>5</v>
      </c>
      <c r="CS9" s="842"/>
      <c r="CT9" s="842"/>
      <c r="CU9" s="842"/>
      <c r="CV9" s="843"/>
      <c r="CW9" s="841">
        <v>7</v>
      </c>
      <c r="CX9" s="842"/>
      <c r="CY9" s="842"/>
      <c r="CZ9" s="842"/>
      <c r="DA9" s="843"/>
      <c r="DB9" s="841" t="s">
        <v>579</v>
      </c>
      <c r="DC9" s="842"/>
      <c r="DD9" s="842"/>
      <c r="DE9" s="842"/>
      <c r="DF9" s="843"/>
      <c r="DG9" s="841">
        <v>9806</v>
      </c>
      <c r="DH9" s="842"/>
      <c r="DI9" s="842"/>
      <c r="DJ9" s="842"/>
      <c r="DK9" s="843"/>
      <c r="DL9" s="841" t="s">
        <v>579</v>
      </c>
      <c r="DM9" s="842"/>
      <c r="DN9" s="842"/>
      <c r="DO9" s="842"/>
      <c r="DP9" s="843"/>
      <c r="DQ9" s="841">
        <v>6140</v>
      </c>
      <c r="DR9" s="842"/>
      <c r="DS9" s="842"/>
      <c r="DT9" s="842"/>
      <c r="DU9" s="843"/>
      <c r="DV9" s="844"/>
      <c r="DW9" s="845"/>
      <c r="DX9" s="845"/>
      <c r="DY9" s="845"/>
      <c r="DZ9" s="846"/>
      <c r="EA9" s="234"/>
    </row>
    <row r="10" spans="1:131" s="235" customFormat="1" ht="26.25" customHeight="1">
      <c r="A10" s="241">
        <v>4</v>
      </c>
      <c r="B10" s="815" t="s">
        <v>379</v>
      </c>
      <c r="C10" s="816"/>
      <c r="D10" s="816"/>
      <c r="E10" s="816"/>
      <c r="F10" s="816"/>
      <c r="G10" s="816"/>
      <c r="H10" s="816"/>
      <c r="I10" s="816"/>
      <c r="J10" s="816"/>
      <c r="K10" s="816"/>
      <c r="L10" s="816"/>
      <c r="M10" s="816"/>
      <c r="N10" s="816"/>
      <c r="O10" s="816"/>
      <c r="P10" s="817"/>
      <c r="Q10" s="818">
        <v>103</v>
      </c>
      <c r="R10" s="819"/>
      <c r="S10" s="819"/>
      <c r="T10" s="819"/>
      <c r="U10" s="819"/>
      <c r="V10" s="819">
        <v>14</v>
      </c>
      <c r="W10" s="819"/>
      <c r="X10" s="819"/>
      <c r="Y10" s="819"/>
      <c r="Z10" s="819"/>
      <c r="AA10" s="819">
        <v>89</v>
      </c>
      <c r="AB10" s="819"/>
      <c r="AC10" s="819"/>
      <c r="AD10" s="819"/>
      <c r="AE10" s="820"/>
      <c r="AF10" s="821" t="s">
        <v>121</v>
      </c>
      <c r="AG10" s="822"/>
      <c r="AH10" s="822"/>
      <c r="AI10" s="822"/>
      <c r="AJ10" s="823"/>
      <c r="AK10" s="824" t="s">
        <v>566</v>
      </c>
      <c r="AL10" s="825"/>
      <c r="AM10" s="825"/>
      <c r="AN10" s="825"/>
      <c r="AO10" s="825"/>
      <c r="AP10" s="825">
        <v>273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564</v>
      </c>
      <c r="BT10" s="829"/>
      <c r="BU10" s="829"/>
      <c r="BV10" s="829"/>
      <c r="BW10" s="829"/>
      <c r="BX10" s="829"/>
      <c r="BY10" s="829"/>
      <c r="BZ10" s="829"/>
      <c r="CA10" s="829"/>
      <c r="CB10" s="829"/>
      <c r="CC10" s="829"/>
      <c r="CD10" s="829"/>
      <c r="CE10" s="829"/>
      <c r="CF10" s="829"/>
      <c r="CG10" s="830"/>
      <c r="CH10" s="841">
        <v>8</v>
      </c>
      <c r="CI10" s="842"/>
      <c r="CJ10" s="842"/>
      <c r="CK10" s="842"/>
      <c r="CL10" s="843"/>
      <c r="CM10" s="841">
        <v>191</v>
      </c>
      <c r="CN10" s="842"/>
      <c r="CO10" s="842"/>
      <c r="CP10" s="842"/>
      <c r="CQ10" s="843"/>
      <c r="CR10" s="841">
        <v>159</v>
      </c>
      <c r="CS10" s="842"/>
      <c r="CT10" s="842"/>
      <c r="CU10" s="842"/>
      <c r="CV10" s="843"/>
      <c r="CW10" s="841" t="s">
        <v>580</v>
      </c>
      <c r="CX10" s="842"/>
      <c r="CY10" s="842"/>
      <c r="CZ10" s="842"/>
      <c r="DA10" s="843"/>
      <c r="DB10" s="841" t="s">
        <v>579</v>
      </c>
      <c r="DC10" s="842"/>
      <c r="DD10" s="842"/>
      <c r="DE10" s="842"/>
      <c r="DF10" s="843"/>
      <c r="DG10" s="841" t="s">
        <v>579</v>
      </c>
      <c r="DH10" s="842"/>
      <c r="DI10" s="842"/>
      <c r="DJ10" s="842"/>
      <c r="DK10" s="843"/>
      <c r="DL10" s="841">
        <v>9</v>
      </c>
      <c r="DM10" s="842"/>
      <c r="DN10" s="842"/>
      <c r="DO10" s="842"/>
      <c r="DP10" s="843"/>
      <c r="DQ10" s="841">
        <v>1</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565</v>
      </c>
      <c r="BT11" s="829"/>
      <c r="BU11" s="829"/>
      <c r="BV11" s="829"/>
      <c r="BW11" s="829"/>
      <c r="BX11" s="829"/>
      <c r="BY11" s="829"/>
      <c r="BZ11" s="829"/>
      <c r="CA11" s="829"/>
      <c r="CB11" s="829"/>
      <c r="CC11" s="829"/>
      <c r="CD11" s="829"/>
      <c r="CE11" s="829"/>
      <c r="CF11" s="829"/>
      <c r="CG11" s="830"/>
      <c r="CH11" s="841">
        <v>-27</v>
      </c>
      <c r="CI11" s="842"/>
      <c r="CJ11" s="842"/>
      <c r="CK11" s="842"/>
      <c r="CL11" s="843"/>
      <c r="CM11" s="841">
        <v>274</v>
      </c>
      <c r="CN11" s="842"/>
      <c r="CO11" s="842"/>
      <c r="CP11" s="842"/>
      <c r="CQ11" s="843"/>
      <c r="CR11" s="841">
        <v>10</v>
      </c>
      <c r="CS11" s="842"/>
      <c r="CT11" s="842"/>
      <c r="CU11" s="842"/>
      <c r="CV11" s="843"/>
      <c r="CW11" s="841" t="s">
        <v>580</v>
      </c>
      <c r="CX11" s="842"/>
      <c r="CY11" s="842"/>
      <c r="CZ11" s="842"/>
      <c r="DA11" s="843"/>
      <c r="DB11" s="841">
        <v>153</v>
      </c>
      <c r="DC11" s="842"/>
      <c r="DD11" s="842"/>
      <c r="DE11" s="842"/>
      <c r="DF11" s="843"/>
      <c r="DG11" s="841" t="s">
        <v>581</v>
      </c>
      <c r="DH11" s="842"/>
      <c r="DI11" s="842"/>
      <c r="DJ11" s="842"/>
      <c r="DK11" s="843"/>
      <c r="DL11" s="841" t="s">
        <v>579</v>
      </c>
      <c r="DM11" s="842"/>
      <c r="DN11" s="842"/>
      <c r="DO11" s="842"/>
      <c r="DP11" s="843"/>
      <c r="DQ11" s="841" t="s">
        <v>579</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105413</v>
      </c>
      <c r="R23" s="854"/>
      <c r="S23" s="854"/>
      <c r="T23" s="854"/>
      <c r="U23" s="854"/>
      <c r="V23" s="854">
        <v>999956</v>
      </c>
      <c r="W23" s="854"/>
      <c r="X23" s="854"/>
      <c r="Y23" s="854"/>
      <c r="Z23" s="854"/>
      <c r="AA23" s="854">
        <v>5457</v>
      </c>
      <c r="AB23" s="854"/>
      <c r="AC23" s="854"/>
      <c r="AD23" s="854"/>
      <c r="AE23" s="855"/>
      <c r="AF23" s="856">
        <v>5300</v>
      </c>
      <c r="AG23" s="854"/>
      <c r="AH23" s="854"/>
      <c r="AI23" s="854"/>
      <c r="AJ23" s="857"/>
      <c r="AK23" s="858"/>
      <c r="AL23" s="859"/>
      <c r="AM23" s="859"/>
      <c r="AN23" s="859"/>
      <c r="AO23" s="859"/>
      <c r="AP23" s="854">
        <v>78728</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41219</v>
      </c>
      <c r="R28" s="883"/>
      <c r="S28" s="883"/>
      <c r="T28" s="883"/>
      <c r="U28" s="883"/>
      <c r="V28" s="883">
        <v>38544</v>
      </c>
      <c r="W28" s="883"/>
      <c r="X28" s="883"/>
      <c r="Y28" s="883"/>
      <c r="Z28" s="883"/>
      <c r="AA28" s="883">
        <v>2674</v>
      </c>
      <c r="AB28" s="883"/>
      <c r="AC28" s="883"/>
      <c r="AD28" s="883"/>
      <c r="AE28" s="884"/>
      <c r="AF28" s="885">
        <v>2674</v>
      </c>
      <c r="AG28" s="883"/>
      <c r="AH28" s="883"/>
      <c r="AI28" s="883"/>
      <c r="AJ28" s="886"/>
      <c r="AK28" s="887">
        <v>3387</v>
      </c>
      <c r="AL28" s="878"/>
      <c r="AM28" s="878"/>
      <c r="AN28" s="878"/>
      <c r="AO28" s="878"/>
      <c r="AP28" s="878" t="s">
        <v>498</v>
      </c>
      <c r="AQ28" s="878"/>
      <c r="AR28" s="878"/>
      <c r="AS28" s="878"/>
      <c r="AT28" s="878"/>
      <c r="AU28" s="878" t="s">
        <v>498</v>
      </c>
      <c r="AV28" s="878"/>
      <c r="AW28" s="878"/>
      <c r="AX28" s="878"/>
      <c r="AY28" s="878"/>
      <c r="AZ28" s="879" t="s">
        <v>498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3437</v>
      </c>
      <c r="R29" s="819"/>
      <c r="S29" s="819"/>
      <c r="T29" s="819"/>
      <c r="U29" s="819"/>
      <c r="V29" s="819">
        <v>3390</v>
      </c>
      <c r="W29" s="819"/>
      <c r="X29" s="819"/>
      <c r="Y29" s="819"/>
      <c r="Z29" s="819"/>
      <c r="AA29" s="819">
        <v>47</v>
      </c>
      <c r="AB29" s="819"/>
      <c r="AC29" s="819"/>
      <c r="AD29" s="819"/>
      <c r="AE29" s="820"/>
      <c r="AF29" s="821">
        <v>47</v>
      </c>
      <c r="AG29" s="822"/>
      <c r="AH29" s="822"/>
      <c r="AI29" s="822"/>
      <c r="AJ29" s="823"/>
      <c r="AK29" s="890">
        <v>604</v>
      </c>
      <c r="AL29" s="891"/>
      <c r="AM29" s="891"/>
      <c r="AN29" s="891"/>
      <c r="AO29" s="891"/>
      <c r="AP29" s="891" t="str">
        <f>AP30</f>
        <v>-</v>
      </c>
      <c r="AQ29" s="891"/>
      <c r="AR29" s="891"/>
      <c r="AS29" s="891"/>
      <c r="AT29" s="891"/>
      <c r="AU29" s="891" t="s">
        <v>498</v>
      </c>
      <c r="AV29" s="891"/>
      <c r="AW29" s="891"/>
      <c r="AX29" s="891"/>
      <c r="AY29" s="891"/>
      <c r="AZ29" s="892" t="s">
        <v>498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18922</v>
      </c>
      <c r="R30" s="819"/>
      <c r="S30" s="819"/>
      <c r="T30" s="819"/>
      <c r="U30" s="819"/>
      <c r="V30" s="819">
        <v>18361</v>
      </c>
      <c r="W30" s="819"/>
      <c r="X30" s="819"/>
      <c r="Y30" s="819"/>
      <c r="Z30" s="819"/>
      <c r="AA30" s="819">
        <v>561</v>
      </c>
      <c r="AB30" s="819"/>
      <c r="AC30" s="819"/>
      <c r="AD30" s="819"/>
      <c r="AE30" s="820"/>
      <c r="AF30" s="821">
        <v>561</v>
      </c>
      <c r="AG30" s="822"/>
      <c r="AH30" s="822"/>
      <c r="AI30" s="822"/>
      <c r="AJ30" s="823"/>
      <c r="AK30" s="890">
        <v>2729</v>
      </c>
      <c r="AL30" s="891"/>
      <c r="AM30" s="891"/>
      <c r="AN30" s="891"/>
      <c r="AO30" s="891"/>
      <c r="AP30" s="891" t="s">
        <v>498</v>
      </c>
      <c r="AQ30" s="891"/>
      <c r="AR30" s="891"/>
      <c r="AS30" s="891"/>
      <c r="AT30" s="891"/>
      <c r="AU30" s="891" t="s">
        <v>498</v>
      </c>
      <c r="AV30" s="891"/>
      <c r="AW30" s="891"/>
      <c r="AX30" s="891"/>
      <c r="AY30" s="891"/>
      <c r="AZ30" s="892" t="s">
        <v>498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10888</v>
      </c>
      <c r="R31" s="819"/>
      <c r="S31" s="819"/>
      <c r="T31" s="819"/>
      <c r="U31" s="819"/>
      <c r="V31" s="819">
        <v>11170</v>
      </c>
      <c r="W31" s="819"/>
      <c r="X31" s="819"/>
      <c r="Y31" s="819"/>
      <c r="Z31" s="819"/>
      <c r="AA31" s="819">
        <v>-282</v>
      </c>
      <c r="AB31" s="819"/>
      <c r="AC31" s="819"/>
      <c r="AD31" s="819"/>
      <c r="AE31" s="820"/>
      <c r="AF31" s="821">
        <v>559</v>
      </c>
      <c r="AG31" s="822"/>
      <c r="AH31" s="822"/>
      <c r="AI31" s="822"/>
      <c r="AJ31" s="823"/>
      <c r="AK31" s="890">
        <v>1100</v>
      </c>
      <c r="AL31" s="891"/>
      <c r="AM31" s="891"/>
      <c r="AN31" s="891"/>
      <c r="AO31" s="891"/>
      <c r="AP31" s="891">
        <v>2779</v>
      </c>
      <c r="AQ31" s="891"/>
      <c r="AR31" s="891"/>
      <c r="AS31" s="891"/>
      <c r="AT31" s="891"/>
      <c r="AU31" s="891">
        <v>1923</v>
      </c>
      <c r="AV31" s="891"/>
      <c r="AW31" s="891"/>
      <c r="AX31" s="891"/>
      <c r="AY31" s="891"/>
      <c r="AZ31" s="892" t="s">
        <v>498</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8163</v>
      </c>
      <c r="R32" s="819"/>
      <c r="S32" s="819"/>
      <c r="T32" s="819"/>
      <c r="U32" s="819"/>
      <c r="V32" s="819">
        <v>7581</v>
      </c>
      <c r="W32" s="819"/>
      <c r="X32" s="819"/>
      <c r="Y32" s="819"/>
      <c r="Z32" s="819"/>
      <c r="AA32" s="819">
        <v>582</v>
      </c>
      <c r="AB32" s="819"/>
      <c r="AC32" s="819"/>
      <c r="AD32" s="819"/>
      <c r="AE32" s="820"/>
      <c r="AF32" s="821">
        <v>576</v>
      </c>
      <c r="AG32" s="822"/>
      <c r="AH32" s="822"/>
      <c r="AI32" s="822"/>
      <c r="AJ32" s="823"/>
      <c r="AK32" s="890">
        <v>2310</v>
      </c>
      <c r="AL32" s="891"/>
      <c r="AM32" s="891"/>
      <c r="AN32" s="891"/>
      <c r="AO32" s="891"/>
      <c r="AP32" s="891">
        <v>34295</v>
      </c>
      <c r="AQ32" s="891"/>
      <c r="AR32" s="891"/>
      <c r="AS32" s="891"/>
      <c r="AT32" s="891"/>
      <c r="AU32" s="891">
        <v>19514</v>
      </c>
      <c r="AV32" s="891"/>
      <c r="AW32" s="891"/>
      <c r="AX32" s="891"/>
      <c r="AY32" s="891"/>
      <c r="AZ32" s="892" t="s">
        <v>498</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370</v>
      </c>
      <c r="R33" s="819"/>
      <c r="S33" s="819"/>
      <c r="T33" s="819"/>
      <c r="U33" s="819"/>
      <c r="V33" s="819">
        <v>230</v>
      </c>
      <c r="W33" s="819"/>
      <c r="X33" s="819"/>
      <c r="Y33" s="819"/>
      <c r="Z33" s="819"/>
      <c r="AA33" s="819">
        <v>139</v>
      </c>
      <c r="AB33" s="819"/>
      <c r="AC33" s="819"/>
      <c r="AD33" s="819"/>
      <c r="AE33" s="820"/>
      <c r="AF33" s="821">
        <v>139</v>
      </c>
      <c r="AG33" s="822"/>
      <c r="AH33" s="822"/>
      <c r="AI33" s="822"/>
      <c r="AJ33" s="823"/>
      <c r="AK33" s="890">
        <v>230</v>
      </c>
      <c r="AL33" s="891"/>
      <c r="AM33" s="891"/>
      <c r="AN33" s="891"/>
      <c r="AO33" s="891"/>
      <c r="AP33" s="893">
        <v>242</v>
      </c>
      <c r="AQ33" s="894"/>
      <c r="AR33" s="894"/>
      <c r="AS33" s="894"/>
      <c r="AT33" s="890"/>
      <c r="AU33" s="893">
        <v>242</v>
      </c>
      <c r="AV33" s="894"/>
      <c r="AW33" s="894"/>
      <c r="AX33" s="894"/>
      <c r="AY33" s="890"/>
      <c r="AZ33" s="892" t="s">
        <v>498</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267</v>
      </c>
      <c r="R34" s="819"/>
      <c r="S34" s="819"/>
      <c r="T34" s="819"/>
      <c r="U34" s="819"/>
      <c r="V34" s="819">
        <v>120</v>
      </c>
      <c r="W34" s="819"/>
      <c r="X34" s="819"/>
      <c r="Y34" s="819"/>
      <c r="Z34" s="819"/>
      <c r="AA34" s="819">
        <v>147</v>
      </c>
      <c r="AB34" s="819"/>
      <c r="AC34" s="819"/>
      <c r="AD34" s="819"/>
      <c r="AE34" s="820"/>
      <c r="AF34" s="821">
        <v>147</v>
      </c>
      <c r="AG34" s="822"/>
      <c r="AH34" s="822"/>
      <c r="AI34" s="822"/>
      <c r="AJ34" s="823"/>
      <c r="AK34" s="890">
        <v>110</v>
      </c>
      <c r="AL34" s="891"/>
      <c r="AM34" s="891"/>
      <c r="AN34" s="891"/>
      <c r="AO34" s="891"/>
      <c r="AP34" s="893">
        <v>502</v>
      </c>
      <c r="AQ34" s="894"/>
      <c r="AR34" s="894"/>
      <c r="AS34" s="894"/>
      <c r="AT34" s="890"/>
      <c r="AU34" s="893">
        <v>466</v>
      </c>
      <c r="AV34" s="894"/>
      <c r="AW34" s="894"/>
      <c r="AX34" s="894"/>
      <c r="AY34" s="890"/>
      <c r="AZ34" s="892" t="s">
        <v>498</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5"/>
      <c r="R50" s="896"/>
      <c r="S50" s="896"/>
      <c r="T50" s="896"/>
      <c r="U50" s="896"/>
      <c r="V50" s="896"/>
      <c r="W50" s="896"/>
      <c r="X50" s="896"/>
      <c r="Y50" s="896"/>
      <c r="Z50" s="896"/>
      <c r="AA50" s="896"/>
      <c r="AB50" s="896"/>
      <c r="AC50" s="896"/>
      <c r="AD50" s="896"/>
      <c r="AE50" s="897"/>
      <c r="AF50" s="821"/>
      <c r="AG50" s="822"/>
      <c r="AH50" s="822"/>
      <c r="AI50" s="822"/>
      <c r="AJ50" s="823"/>
      <c r="AK50" s="898"/>
      <c r="AL50" s="896"/>
      <c r="AM50" s="896"/>
      <c r="AN50" s="896"/>
      <c r="AO50" s="896"/>
      <c r="AP50" s="896"/>
      <c r="AQ50" s="896"/>
      <c r="AR50" s="896"/>
      <c r="AS50" s="896"/>
      <c r="AT50" s="896"/>
      <c r="AU50" s="896"/>
      <c r="AV50" s="896"/>
      <c r="AW50" s="896"/>
      <c r="AX50" s="896"/>
      <c r="AY50" s="896"/>
      <c r="AZ50" s="899"/>
      <c r="BA50" s="899"/>
      <c r="BB50" s="899"/>
      <c r="BC50" s="899"/>
      <c r="BD50" s="899"/>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5"/>
      <c r="R51" s="896"/>
      <c r="S51" s="896"/>
      <c r="T51" s="896"/>
      <c r="U51" s="896"/>
      <c r="V51" s="896"/>
      <c r="W51" s="896"/>
      <c r="X51" s="896"/>
      <c r="Y51" s="896"/>
      <c r="Z51" s="896"/>
      <c r="AA51" s="896"/>
      <c r="AB51" s="896"/>
      <c r="AC51" s="896"/>
      <c r="AD51" s="896"/>
      <c r="AE51" s="897"/>
      <c r="AF51" s="821"/>
      <c r="AG51" s="822"/>
      <c r="AH51" s="822"/>
      <c r="AI51" s="822"/>
      <c r="AJ51" s="823"/>
      <c r="AK51" s="898"/>
      <c r="AL51" s="896"/>
      <c r="AM51" s="896"/>
      <c r="AN51" s="896"/>
      <c r="AO51" s="896"/>
      <c r="AP51" s="896"/>
      <c r="AQ51" s="896"/>
      <c r="AR51" s="896"/>
      <c r="AS51" s="896"/>
      <c r="AT51" s="896"/>
      <c r="AU51" s="896"/>
      <c r="AV51" s="896"/>
      <c r="AW51" s="896"/>
      <c r="AX51" s="896"/>
      <c r="AY51" s="896"/>
      <c r="AZ51" s="899"/>
      <c r="BA51" s="899"/>
      <c r="BB51" s="899"/>
      <c r="BC51" s="899"/>
      <c r="BD51" s="899"/>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5"/>
      <c r="R52" s="896"/>
      <c r="S52" s="896"/>
      <c r="T52" s="896"/>
      <c r="U52" s="896"/>
      <c r="V52" s="896"/>
      <c r="W52" s="896"/>
      <c r="X52" s="896"/>
      <c r="Y52" s="896"/>
      <c r="Z52" s="896"/>
      <c r="AA52" s="896"/>
      <c r="AB52" s="896"/>
      <c r="AC52" s="896"/>
      <c r="AD52" s="896"/>
      <c r="AE52" s="897"/>
      <c r="AF52" s="821"/>
      <c r="AG52" s="822"/>
      <c r="AH52" s="822"/>
      <c r="AI52" s="822"/>
      <c r="AJ52" s="823"/>
      <c r="AK52" s="898"/>
      <c r="AL52" s="896"/>
      <c r="AM52" s="896"/>
      <c r="AN52" s="896"/>
      <c r="AO52" s="896"/>
      <c r="AP52" s="896"/>
      <c r="AQ52" s="896"/>
      <c r="AR52" s="896"/>
      <c r="AS52" s="896"/>
      <c r="AT52" s="896"/>
      <c r="AU52" s="896"/>
      <c r="AV52" s="896"/>
      <c r="AW52" s="896"/>
      <c r="AX52" s="896"/>
      <c r="AY52" s="896"/>
      <c r="AZ52" s="899"/>
      <c r="BA52" s="899"/>
      <c r="BB52" s="899"/>
      <c r="BC52" s="899"/>
      <c r="BD52" s="899"/>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5"/>
      <c r="R53" s="896"/>
      <c r="S53" s="896"/>
      <c r="T53" s="896"/>
      <c r="U53" s="896"/>
      <c r="V53" s="896"/>
      <c r="W53" s="896"/>
      <c r="X53" s="896"/>
      <c r="Y53" s="896"/>
      <c r="Z53" s="896"/>
      <c r="AA53" s="896"/>
      <c r="AB53" s="896"/>
      <c r="AC53" s="896"/>
      <c r="AD53" s="896"/>
      <c r="AE53" s="897"/>
      <c r="AF53" s="821"/>
      <c r="AG53" s="822"/>
      <c r="AH53" s="822"/>
      <c r="AI53" s="822"/>
      <c r="AJ53" s="823"/>
      <c r="AK53" s="898"/>
      <c r="AL53" s="896"/>
      <c r="AM53" s="896"/>
      <c r="AN53" s="896"/>
      <c r="AO53" s="896"/>
      <c r="AP53" s="896"/>
      <c r="AQ53" s="896"/>
      <c r="AR53" s="896"/>
      <c r="AS53" s="896"/>
      <c r="AT53" s="896"/>
      <c r="AU53" s="896"/>
      <c r="AV53" s="896"/>
      <c r="AW53" s="896"/>
      <c r="AX53" s="896"/>
      <c r="AY53" s="896"/>
      <c r="AZ53" s="899"/>
      <c r="BA53" s="899"/>
      <c r="BB53" s="899"/>
      <c r="BC53" s="899"/>
      <c r="BD53" s="899"/>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5"/>
      <c r="R54" s="896"/>
      <c r="S54" s="896"/>
      <c r="T54" s="896"/>
      <c r="U54" s="896"/>
      <c r="V54" s="896"/>
      <c r="W54" s="896"/>
      <c r="X54" s="896"/>
      <c r="Y54" s="896"/>
      <c r="Z54" s="896"/>
      <c r="AA54" s="896"/>
      <c r="AB54" s="896"/>
      <c r="AC54" s="896"/>
      <c r="AD54" s="896"/>
      <c r="AE54" s="897"/>
      <c r="AF54" s="821"/>
      <c r="AG54" s="822"/>
      <c r="AH54" s="822"/>
      <c r="AI54" s="822"/>
      <c r="AJ54" s="823"/>
      <c r="AK54" s="898"/>
      <c r="AL54" s="896"/>
      <c r="AM54" s="896"/>
      <c r="AN54" s="896"/>
      <c r="AO54" s="896"/>
      <c r="AP54" s="896"/>
      <c r="AQ54" s="896"/>
      <c r="AR54" s="896"/>
      <c r="AS54" s="896"/>
      <c r="AT54" s="896"/>
      <c r="AU54" s="896"/>
      <c r="AV54" s="896"/>
      <c r="AW54" s="896"/>
      <c r="AX54" s="896"/>
      <c r="AY54" s="896"/>
      <c r="AZ54" s="899"/>
      <c r="BA54" s="899"/>
      <c r="BB54" s="899"/>
      <c r="BC54" s="899"/>
      <c r="BD54" s="899"/>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5"/>
      <c r="R55" s="896"/>
      <c r="S55" s="896"/>
      <c r="T55" s="896"/>
      <c r="U55" s="896"/>
      <c r="V55" s="896"/>
      <c r="W55" s="896"/>
      <c r="X55" s="896"/>
      <c r="Y55" s="896"/>
      <c r="Z55" s="896"/>
      <c r="AA55" s="896"/>
      <c r="AB55" s="896"/>
      <c r="AC55" s="896"/>
      <c r="AD55" s="896"/>
      <c r="AE55" s="897"/>
      <c r="AF55" s="821"/>
      <c r="AG55" s="822"/>
      <c r="AH55" s="822"/>
      <c r="AI55" s="822"/>
      <c r="AJ55" s="823"/>
      <c r="AK55" s="898"/>
      <c r="AL55" s="896"/>
      <c r="AM55" s="896"/>
      <c r="AN55" s="896"/>
      <c r="AO55" s="896"/>
      <c r="AP55" s="896"/>
      <c r="AQ55" s="896"/>
      <c r="AR55" s="896"/>
      <c r="AS55" s="896"/>
      <c r="AT55" s="896"/>
      <c r="AU55" s="896"/>
      <c r="AV55" s="896"/>
      <c r="AW55" s="896"/>
      <c r="AX55" s="896"/>
      <c r="AY55" s="896"/>
      <c r="AZ55" s="899"/>
      <c r="BA55" s="899"/>
      <c r="BB55" s="899"/>
      <c r="BC55" s="899"/>
      <c r="BD55" s="899"/>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5"/>
      <c r="R56" s="896"/>
      <c r="S56" s="896"/>
      <c r="T56" s="896"/>
      <c r="U56" s="896"/>
      <c r="V56" s="896"/>
      <c r="W56" s="896"/>
      <c r="X56" s="896"/>
      <c r="Y56" s="896"/>
      <c r="Z56" s="896"/>
      <c r="AA56" s="896"/>
      <c r="AB56" s="896"/>
      <c r="AC56" s="896"/>
      <c r="AD56" s="896"/>
      <c r="AE56" s="897"/>
      <c r="AF56" s="821"/>
      <c r="AG56" s="822"/>
      <c r="AH56" s="822"/>
      <c r="AI56" s="822"/>
      <c r="AJ56" s="823"/>
      <c r="AK56" s="898"/>
      <c r="AL56" s="896"/>
      <c r="AM56" s="896"/>
      <c r="AN56" s="896"/>
      <c r="AO56" s="896"/>
      <c r="AP56" s="896"/>
      <c r="AQ56" s="896"/>
      <c r="AR56" s="896"/>
      <c r="AS56" s="896"/>
      <c r="AT56" s="896"/>
      <c r="AU56" s="896"/>
      <c r="AV56" s="896"/>
      <c r="AW56" s="896"/>
      <c r="AX56" s="896"/>
      <c r="AY56" s="896"/>
      <c r="AZ56" s="899"/>
      <c r="BA56" s="899"/>
      <c r="BB56" s="899"/>
      <c r="BC56" s="899"/>
      <c r="BD56" s="899"/>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5"/>
      <c r="R57" s="896"/>
      <c r="S57" s="896"/>
      <c r="T57" s="896"/>
      <c r="U57" s="896"/>
      <c r="V57" s="896"/>
      <c r="W57" s="896"/>
      <c r="X57" s="896"/>
      <c r="Y57" s="896"/>
      <c r="Z57" s="896"/>
      <c r="AA57" s="896"/>
      <c r="AB57" s="896"/>
      <c r="AC57" s="896"/>
      <c r="AD57" s="896"/>
      <c r="AE57" s="897"/>
      <c r="AF57" s="821"/>
      <c r="AG57" s="822"/>
      <c r="AH57" s="822"/>
      <c r="AI57" s="822"/>
      <c r="AJ57" s="823"/>
      <c r="AK57" s="898"/>
      <c r="AL57" s="896"/>
      <c r="AM57" s="896"/>
      <c r="AN57" s="896"/>
      <c r="AO57" s="896"/>
      <c r="AP57" s="896"/>
      <c r="AQ57" s="896"/>
      <c r="AR57" s="896"/>
      <c r="AS57" s="896"/>
      <c r="AT57" s="896"/>
      <c r="AU57" s="896"/>
      <c r="AV57" s="896"/>
      <c r="AW57" s="896"/>
      <c r="AX57" s="896"/>
      <c r="AY57" s="896"/>
      <c r="AZ57" s="899"/>
      <c r="BA57" s="899"/>
      <c r="BB57" s="899"/>
      <c r="BC57" s="899"/>
      <c r="BD57" s="899"/>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5"/>
      <c r="R58" s="896"/>
      <c r="S58" s="896"/>
      <c r="T58" s="896"/>
      <c r="U58" s="896"/>
      <c r="V58" s="896"/>
      <c r="W58" s="896"/>
      <c r="X58" s="896"/>
      <c r="Y58" s="896"/>
      <c r="Z58" s="896"/>
      <c r="AA58" s="896"/>
      <c r="AB58" s="896"/>
      <c r="AC58" s="896"/>
      <c r="AD58" s="896"/>
      <c r="AE58" s="897"/>
      <c r="AF58" s="821"/>
      <c r="AG58" s="822"/>
      <c r="AH58" s="822"/>
      <c r="AI58" s="822"/>
      <c r="AJ58" s="823"/>
      <c r="AK58" s="898"/>
      <c r="AL58" s="896"/>
      <c r="AM58" s="896"/>
      <c r="AN58" s="896"/>
      <c r="AO58" s="896"/>
      <c r="AP58" s="896"/>
      <c r="AQ58" s="896"/>
      <c r="AR58" s="896"/>
      <c r="AS58" s="896"/>
      <c r="AT58" s="896"/>
      <c r="AU58" s="896"/>
      <c r="AV58" s="896"/>
      <c r="AW58" s="896"/>
      <c r="AX58" s="896"/>
      <c r="AY58" s="896"/>
      <c r="AZ58" s="899"/>
      <c r="BA58" s="899"/>
      <c r="BB58" s="899"/>
      <c r="BC58" s="899"/>
      <c r="BD58" s="899"/>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5"/>
      <c r="R59" s="896"/>
      <c r="S59" s="896"/>
      <c r="T59" s="896"/>
      <c r="U59" s="896"/>
      <c r="V59" s="896"/>
      <c r="W59" s="896"/>
      <c r="X59" s="896"/>
      <c r="Y59" s="896"/>
      <c r="Z59" s="896"/>
      <c r="AA59" s="896"/>
      <c r="AB59" s="896"/>
      <c r="AC59" s="896"/>
      <c r="AD59" s="896"/>
      <c r="AE59" s="897"/>
      <c r="AF59" s="821"/>
      <c r="AG59" s="822"/>
      <c r="AH59" s="822"/>
      <c r="AI59" s="822"/>
      <c r="AJ59" s="823"/>
      <c r="AK59" s="898"/>
      <c r="AL59" s="896"/>
      <c r="AM59" s="896"/>
      <c r="AN59" s="896"/>
      <c r="AO59" s="896"/>
      <c r="AP59" s="896"/>
      <c r="AQ59" s="896"/>
      <c r="AR59" s="896"/>
      <c r="AS59" s="896"/>
      <c r="AT59" s="896"/>
      <c r="AU59" s="896"/>
      <c r="AV59" s="896"/>
      <c r="AW59" s="896"/>
      <c r="AX59" s="896"/>
      <c r="AY59" s="896"/>
      <c r="AZ59" s="899"/>
      <c r="BA59" s="899"/>
      <c r="BB59" s="899"/>
      <c r="BC59" s="899"/>
      <c r="BD59" s="899"/>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5"/>
      <c r="R60" s="896"/>
      <c r="S60" s="896"/>
      <c r="T60" s="896"/>
      <c r="U60" s="896"/>
      <c r="V60" s="896"/>
      <c r="W60" s="896"/>
      <c r="X60" s="896"/>
      <c r="Y60" s="896"/>
      <c r="Z60" s="896"/>
      <c r="AA60" s="896"/>
      <c r="AB60" s="896"/>
      <c r="AC60" s="896"/>
      <c r="AD60" s="896"/>
      <c r="AE60" s="897"/>
      <c r="AF60" s="821"/>
      <c r="AG60" s="822"/>
      <c r="AH60" s="822"/>
      <c r="AI60" s="822"/>
      <c r="AJ60" s="823"/>
      <c r="AK60" s="898"/>
      <c r="AL60" s="896"/>
      <c r="AM60" s="896"/>
      <c r="AN60" s="896"/>
      <c r="AO60" s="896"/>
      <c r="AP60" s="896"/>
      <c r="AQ60" s="896"/>
      <c r="AR60" s="896"/>
      <c r="AS60" s="896"/>
      <c r="AT60" s="896"/>
      <c r="AU60" s="896"/>
      <c r="AV60" s="896"/>
      <c r="AW60" s="896"/>
      <c r="AX60" s="896"/>
      <c r="AY60" s="896"/>
      <c r="AZ60" s="899"/>
      <c r="BA60" s="899"/>
      <c r="BB60" s="899"/>
      <c r="BC60" s="899"/>
      <c r="BD60" s="899"/>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5"/>
      <c r="R61" s="896"/>
      <c r="S61" s="896"/>
      <c r="T61" s="896"/>
      <c r="U61" s="896"/>
      <c r="V61" s="896"/>
      <c r="W61" s="896"/>
      <c r="X61" s="896"/>
      <c r="Y61" s="896"/>
      <c r="Z61" s="896"/>
      <c r="AA61" s="896"/>
      <c r="AB61" s="896"/>
      <c r="AC61" s="896"/>
      <c r="AD61" s="896"/>
      <c r="AE61" s="897"/>
      <c r="AF61" s="821"/>
      <c r="AG61" s="822"/>
      <c r="AH61" s="822"/>
      <c r="AI61" s="822"/>
      <c r="AJ61" s="823"/>
      <c r="AK61" s="898"/>
      <c r="AL61" s="896"/>
      <c r="AM61" s="896"/>
      <c r="AN61" s="896"/>
      <c r="AO61" s="896"/>
      <c r="AP61" s="896"/>
      <c r="AQ61" s="896"/>
      <c r="AR61" s="896"/>
      <c r="AS61" s="896"/>
      <c r="AT61" s="896"/>
      <c r="AU61" s="896"/>
      <c r="AV61" s="896"/>
      <c r="AW61" s="896"/>
      <c r="AX61" s="896"/>
      <c r="AY61" s="896"/>
      <c r="AZ61" s="899"/>
      <c r="BA61" s="899"/>
      <c r="BB61" s="899"/>
      <c r="BC61" s="899"/>
      <c r="BD61" s="899"/>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5"/>
      <c r="R62" s="896"/>
      <c r="S62" s="896"/>
      <c r="T62" s="896"/>
      <c r="U62" s="896"/>
      <c r="V62" s="896"/>
      <c r="W62" s="896"/>
      <c r="X62" s="896"/>
      <c r="Y62" s="896"/>
      <c r="Z62" s="896"/>
      <c r="AA62" s="896"/>
      <c r="AB62" s="896"/>
      <c r="AC62" s="896"/>
      <c r="AD62" s="896"/>
      <c r="AE62" s="897"/>
      <c r="AF62" s="821"/>
      <c r="AG62" s="822"/>
      <c r="AH62" s="822"/>
      <c r="AI62" s="822"/>
      <c r="AJ62" s="823"/>
      <c r="AK62" s="898"/>
      <c r="AL62" s="896"/>
      <c r="AM62" s="896"/>
      <c r="AN62" s="896"/>
      <c r="AO62" s="896"/>
      <c r="AP62" s="896"/>
      <c r="AQ62" s="896"/>
      <c r="AR62" s="896"/>
      <c r="AS62" s="896"/>
      <c r="AT62" s="896"/>
      <c r="AU62" s="896"/>
      <c r="AV62" s="896"/>
      <c r="AW62" s="896"/>
      <c r="AX62" s="896"/>
      <c r="AY62" s="896"/>
      <c r="AZ62" s="899"/>
      <c r="BA62" s="899"/>
      <c r="BB62" s="899"/>
      <c r="BC62" s="899"/>
      <c r="BD62" s="899"/>
      <c r="BE62" s="888"/>
      <c r="BF62" s="888"/>
      <c r="BG62" s="888"/>
      <c r="BH62" s="888"/>
      <c r="BI62" s="889"/>
      <c r="BJ62" s="907"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403</v>
      </c>
      <c r="C63" s="851"/>
      <c r="D63" s="851"/>
      <c r="E63" s="851"/>
      <c r="F63" s="851"/>
      <c r="G63" s="851"/>
      <c r="H63" s="851"/>
      <c r="I63" s="851"/>
      <c r="J63" s="851"/>
      <c r="K63" s="851"/>
      <c r="L63" s="851"/>
      <c r="M63" s="851"/>
      <c r="N63" s="851"/>
      <c r="O63" s="851"/>
      <c r="P63" s="852"/>
      <c r="Q63" s="900"/>
      <c r="R63" s="901"/>
      <c r="S63" s="901"/>
      <c r="T63" s="901"/>
      <c r="U63" s="901"/>
      <c r="V63" s="901"/>
      <c r="W63" s="901"/>
      <c r="X63" s="901"/>
      <c r="Y63" s="901"/>
      <c r="Z63" s="901"/>
      <c r="AA63" s="901"/>
      <c r="AB63" s="901"/>
      <c r="AC63" s="901"/>
      <c r="AD63" s="901"/>
      <c r="AE63" s="902"/>
      <c r="AF63" s="903">
        <v>4704</v>
      </c>
      <c r="AG63" s="904"/>
      <c r="AH63" s="904"/>
      <c r="AI63" s="904"/>
      <c r="AJ63" s="905"/>
      <c r="AK63" s="906"/>
      <c r="AL63" s="901"/>
      <c r="AM63" s="901"/>
      <c r="AN63" s="901"/>
      <c r="AO63" s="901"/>
      <c r="AP63" s="904">
        <v>37818</v>
      </c>
      <c r="AQ63" s="904"/>
      <c r="AR63" s="904"/>
      <c r="AS63" s="904"/>
      <c r="AT63" s="904"/>
      <c r="AU63" s="904">
        <v>22145</v>
      </c>
      <c r="AV63" s="904"/>
      <c r="AW63" s="904"/>
      <c r="AX63" s="904"/>
      <c r="AY63" s="904"/>
      <c r="AZ63" s="908"/>
      <c r="BA63" s="908"/>
      <c r="BB63" s="908"/>
      <c r="BC63" s="908"/>
      <c r="BD63" s="908"/>
      <c r="BE63" s="909"/>
      <c r="BF63" s="909"/>
      <c r="BG63" s="909"/>
      <c r="BH63" s="909"/>
      <c r="BI63" s="910"/>
      <c r="BJ63" s="911" t="s">
        <v>404</v>
      </c>
      <c r="BK63" s="912"/>
      <c r="BL63" s="912"/>
      <c r="BM63" s="912"/>
      <c r="BN63" s="913"/>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407</v>
      </c>
      <c r="AB66" s="778"/>
      <c r="AC66" s="778"/>
      <c r="AD66" s="778"/>
      <c r="AE66" s="779"/>
      <c r="AF66" s="914" t="s">
        <v>388</v>
      </c>
      <c r="AG66" s="873"/>
      <c r="AH66" s="873"/>
      <c r="AI66" s="873"/>
      <c r="AJ66" s="915"/>
      <c r="AK66" s="777" t="s">
        <v>389</v>
      </c>
      <c r="AL66" s="801"/>
      <c r="AM66" s="801"/>
      <c r="AN66" s="801"/>
      <c r="AO66" s="802"/>
      <c r="AP66" s="777" t="s">
        <v>408</v>
      </c>
      <c r="AQ66" s="778"/>
      <c r="AR66" s="778"/>
      <c r="AS66" s="778"/>
      <c r="AT66" s="779"/>
      <c r="AU66" s="777" t="s">
        <v>409</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6"/>
      <c r="AH67" s="876"/>
      <c r="AI67" s="876"/>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c r="A68" s="238">
        <v>1</v>
      </c>
      <c r="B68" s="931" t="s">
        <v>577</v>
      </c>
      <c r="C68" s="932"/>
      <c r="D68" s="932"/>
      <c r="E68" s="932"/>
      <c r="F68" s="932"/>
      <c r="G68" s="932"/>
      <c r="H68" s="932"/>
      <c r="I68" s="932"/>
      <c r="J68" s="932"/>
      <c r="K68" s="932"/>
      <c r="L68" s="932"/>
      <c r="M68" s="932"/>
      <c r="N68" s="932"/>
      <c r="O68" s="932"/>
      <c r="P68" s="933"/>
      <c r="Q68" s="934">
        <v>8175</v>
      </c>
      <c r="R68" s="928"/>
      <c r="S68" s="928"/>
      <c r="T68" s="928"/>
      <c r="U68" s="928"/>
      <c r="V68" s="928">
        <v>7953</v>
      </c>
      <c r="W68" s="928"/>
      <c r="X68" s="928"/>
      <c r="Y68" s="928"/>
      <c r="Z68" s="928"/>
      <c r="AA68" s="928">
        <v>222</v>
      </c>
      <c r="AB68" s="928"/>
      <c r="AC68" s="928"/>
      <c r="AD68" s="928"/>
      <c r="AE68" s="928"/>
      <c r="AF68" s="928">
        <v>222</v>
      </c>
      <c r="AG68" s="928"/>
      <c r="AH68" s="928"/>
      <c r="AI68" s="928"/>
      <c r="AJ68" s="928"/>
      <c r="AK68" s="928">
        <v>803</v>
      </c>
      <c r="AL68" s="928"/>
      <c r="AM68" s="928"/>
      <c r="AN68" s="928"/>
      <c r="AO68" s="928"/>
      <c r="AP68" s="928">
        <v>10806</v>
      </c>
      <c r="AQ68" s="928"/>
      <c r="AR68" s="928"/>
      <c r="AS68" s="928"/>
      <c r="AT68" s="928"/>
      <c r="AU68" s="928">
        <v>2605</v>
      </c>
      <c r="AV68" s="928"/>
      <c r="AW68" s="928"/>
      <c r="AX68" s="928"/>
      <c r="AY68" s="928"/>
      <c r="AZ68" s="929" t="s">
        <v>574</v>
      </c>
      <c r="BA68" s="929"/>
      <c r="BB68" s="929"/>
      <c r="BC68" s="929"/>
      <c r="BD68" s="930"/>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c r="A69" s="241">
        <v>2</v>
      </c>
      <c r="B69" s="935" t="s">
        <v>578</v>
      </c>
      <c r="C69" s="936"/>
      <c r="D69" s="936"/>
      <c r="E69" s="936"/>
      <c r="F69" s="936"/>
      <c r="G69" s="936"/>
      <c r="H69" s="936"/>
      <c r="I69" s="936"/>
      <c r="J69" s="936"/>
      <c r="K69" s="936"/>
      <c r="L69" s="936"/>
      <c r="M69" s="936"/>
      <c r="N69" s="936"/>
      <c r="O69" s="936"/>
      <c r="P69" s="937"/>
      <c r="Q69" s="938">
        <v>7488</v>
      </c>
      <c r="R69" s="891"/>
      <c r="S69" s="891"/>
      <c r="T69" s="891"/>
      <c r="U69" s="891"/>
      <c r="V69" s="891">
        <v>6172</v>
      </c>
      <c r="W69" s="891"/>
      <c r="X69" s="891"/>
      <c r="Y69" s="891"/>
      <c r="Z69" s="891"/>
      <c r="AA69" s="891">
        <v>1316</v>
      </c>
      <c r="AB69" s="891"/>
      <c r="AC69" s="891"/>
      <c r="AD69" s="891"/>
      <c r="AE69" s="891"/>
      <c r="AF69" s="891">
        <v>42</v>
      </c>
      <c r="AG69" s="891"/>
      <c r="AH69" s="891"/>
      <c r="AI69" s="891"/>
      <c r="AJ69" s="891"/>
      <c r="AK69" s="891">
        <v>6</v>
      </c>
      <c r="AL69" s="891"/>
      <c r="AM69" s="891"/>
      <c r="AN69" s="891"/>
      <c r="AO69" s="891"/>
      <c r="AP69" s="891">
        <v>13243</v>
      </c>
      <c r="AQ69" s="891"/>
      <c r="AR69" s="891"/>
      <c r="AS69" s="891"/>
      <c r="AT69" s="891"/>
      <c r="AU69" s="891">
        <v>13</v>
      </c>
      <c r="AV69" s="891"/>
      <c r="AW69" s="891"/>
      <c r="AX69" s="891"/>
      <c r="AY69" s="891"/>
      <c r="AZ69" s="939" t="s">
        <v>575</v>
      </c>
      <c r="BA69" s="939"/>
      <c r="BB69" s="939"/>
      <c r="BC69" s="939"/>
      <c r="BD69" s="940"/>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c r="A70" s="241">
        <v>3</v>
      </c>
      <c r="B70" s="935" t="s">
        <v>570</v>
      </c>
      <c r="C70" s="936"/>
      <c r="D70" s="936"/>
      <c r="E70" s="936"/>
      <c r="F70" s="936"/>
      <c r="G70" s="936"/>
      <c r="H70" s="936"/>
      <c r="I70" s="936"/>
      <c r="J70" s="936"/>
      <c r="K70" s="936"/>
      <c r="L70" s="936"/>
      <c r="M70" s="936"/>
      <c r="N70" s="936"/>
      <c r="O70" s="936"/>
      <c r="P70" s="937"/>
      <c r="Q70" s="938">
        <v>47938</v>
      </c>
      <c r="R70" s="891"/>
      <c r="S70" s="891"/>
      <c r="T70" s="891"/>
      <c r="U70" s="891"/>
      <c r="V70" s="891">
        <v>43893</v>
      </c>
      <c r="W70" s="891"/>
      <c r="X70" s="891"/>
      <c r="Y70" s="891"/>
      <c r="Z70" s="891"/>
      <c r="AA70" s="891">
        <v>4045</v>
      </c>
      <c r="AB70" s="891"/>
      <c r="AC70" s="891"/>
      <c r="AD70" s="891"/>
      <c r="AE70" s="891"/>
      <c r="AF70" s="891">
        <v>4045</v>
      </c>
      <c r="AG70" s="891"/>
      <c r="AH70" s="891"/>
      <c r="AI70" s="891"/>
      <c r="AJ70" s="891"/>
      <c r="AK70" s="891" t="s">
        <v>498</v>
      </c>
      <c r="AL70" s="891"/>
      <c r="AM70" s="891"/>
      <c r="AN70" s="891"/>
      <c r="AO70" s="891"/>
      <c r="AP70" s="891" t="s">
        <v>498</v>
      </c>
      <c r="AQ70" s="891"/>
      <c r="AR70" s="891"/>
      <c r="AS70" s="891"/>
      <c r="AT70" s="891"/>
      <c r="AU70" s="891" t="s">
        <v>498</v>
      </c>
      <c r="AV70" s="891"/>
      <c r="AW70" s="891"/>
      <c r="AX70" s="891"/>
      <c r="AY70" s="891"/>
      <c r="AZ70" s="939" t="s">
        <v>576</v>
      </c>
      <c r="BA70" s="939"/>
      <c r="BB70" s="939"/>
      <c r="BC70" s="939"/>
      <c r="BD70" s="940"/>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c r="A71" s="241">
        <v>4</v>
      </c>
      <c r="B71" s="935" t="s">
        <v>567</v>
      </c>
      <c r="C71" s="936"/>
      <c r="D71" s="936"/>
      <c r="E71" s="936"/>
      <c r="F71" s="936"/>
      <c r="G71" s="936"/>
      <c r="H71" s="936"/>
      <c r="I71" s="936"/>
      <c r="J71" s="936"/>
      <c r="K71" s="936"/>
      <c r="L71" s="936"/>
      <c r="M71" s="936"/>
      <c r="N71" s="936"/>
      <c r="O71" s="936"/>
      <c r="P71" s="937"/>
      <c r="Q71" s="938">
        <v>1644</v>
      </c>
      <c r="R71" s="891"/>
      <c r="S71" s="891"/>
      <c r="T71" s="891"/>
      <c r="U71" s="891"/>
      <c r="V71" s="891">
        <v>1624</v>
      </c>
      <c r="W71" s="891"/>
      <c r="X71" s="891"/>
      <c r="Y71" s="891"/>
      <c r="Z71" s="891"/>
      <c r="AA71" s="891">
        <v>20</v>
      </c>
      <c r="AB71" s="891"/>
      <c r="AC71" s="891"/>
      <c r="AD71" s="891"/>
      <c r="AE71" s="891"/>
      <c r="AF71" s="891">
        <v>20</v>
      </c>
      <c r="AG71" s="891"/>
      <c r="AH71" s="891"/>
      <c r="AI71" s="891"/>
      <c r="AJ71" s="891"/>
      <c r="AK71" s="891" t="s">
        <v>498</v>
      </c>
      <c r="AL71" s="891"/>
      <c r="AM71" s="891"/>
      <c r="AN71" s="891"/>
      <c r="AO71" s="891"/>
      <c r="AP71" s="891" t="s">
        <v>498</v>
      </c>
      <c r="AQ71" s="891"/>
      <c r="AR71" s="891"/>
      <c r="AS71" s="891"/>
      <c r="AT71" s="891"/>
      <c r="AU71" s="891" t="s">
        <v>498</v>
      </c>
      <c r="AV71" s="891"/>
      <c r="AW71" s="891"/>
      <c r="AX71" s="891"/>
      <c r="AY71" s="891"/>
      <c r="AZ71" s="939" t="s">
        <v>571</v>
      </c>
      <c r="BA71" s="939"/>
      <c r="BB71" s="939"/>
      <c r="BC71" s="939"/>
      <c r="BD71" s="940"/>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c r="A72" s="241">
        <v>5</v>
      </c>
      <c r="B72" s="935" t="s">
        <v>567</v>
      </c>
      <c r="C72" s="936"/>
      <c r="D72" s="936"/>
      <c r="E72" s="936"/>
      <c r="F72" s="936"/>
      <c r="G72" s="936"/>
      <c r="H72" s="936"/>
      <c r="I72" s="936"/>
      <c r="J72" s="936"/>
      <c r="K72" s="936"/>
      <c r="L72" s="936"/>
      <c r="M72" s="936"/>
      <c r="N72" s="936"/>
      <c r="O72" s="936"/>
      <c r="P72" s="937"/>
      <c r="Q72" s="938">
        <v>693386</v>
      </c>
      <c r="R72" s="891"/>
      <c r="S72" s="891"/>
      <c r="T72" s="891"/>
      <c r="U72" s="891"/>
      <c r="V72" s="891">
        <v>677426</v>
      </c>
      <c r="W72" s="891"/>
      <c r="X72" s="891"/>
      <c r="Y72" s="891"/>
      <c r="Z72" s="891"/>
      <c r="AA72" s="891">
        <v>15960</v>
      </c>
      <c r="AB72" s="891"/>
      <c r="AC72" s="891"/>
      <c r="AD72" s="891"/>
      <c r="AE72" s="891"/>
      <c r="AF72" s="891">
        <v>15960</v>
      </c>
      <c r="AG72" s="891"/>
      <c r="AH72" s="891"/>
      <c r="AI72" s="891"/>
      <c r="AJ72" s="891"/>
      <c r="AK72" s="891">
        <v>7105</v>
      </c>
      <c r="AL72" s="891"/>
      <c r="AM72" s="891"/>
      <c r="AN72" s="891"/>
      <c r="AO72" s="891"/>
      <c r="AP72" s="891" t="s">
        <v>498</v>
      </c>
      <c r="AQ72" s="891"/>
      <c r="AR72" s="891"/>
      <c r="AS72" s="891"/>
      <c r="AT72" s="891"/>
      <c r="AU72" s="891" t="s">
        <v>498</v>
      </c>
      <c r="AV72" s="891"/>
      <c r="AW72" s="891"/>
      <c r="AX72" s="891"/>
      <c r="AY72" s="891"/>
      <c r="AZ72" s="939" t="s">
        <v>572</v>
      </c>
      <c r="BA72" s="939"/>
      <c r="BB72" s="939"/>
      <c r="BC72" s="939"/>
      <c r="BD72" s="940"/>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c r="A73" s="241">
        <v>6</v>
      </c>
      <c r="B73" s="935" t="s">
        <v>568</v>
      </c>
      <c r="C73" s="936"/>
      <c r="D73" s="936"/>
      <c r="E73" s="936"/>
      <c r="F73" s="936"/>
      <c r="G73" s="936"/>
      <c r="H73" s="936"/>
      <c r="I73" s="936"/>
      <c r="J73" s="936"/>
      <c r="K73" s="936"/>
      <c r="L73" s="936"/>
      <c r="M73" s="936"/>
      <c r="N73" s="936"/>
      <c r="O73" s="936"/>
      <c r="P73" s="937"/>
      <c r="Q73" s="938">
        <v>26393</v>
      </c>
      <c r="R73" s="891"/>
      <c r="S73" s="891"/>
      <c r="T73" s="891"/>
      <c r="U73" s="891"/>
      <c r="V73" s="891">
        <v>25068</v>
      </c>
      <c r="W73" s="891"/>
      <c r="X73" s="891"/>
      <c r="Y73" s="891"/>
      <c r="Z73" s="891"/>
      <c r="AA73" s="891">
        <v>1325</v>
      </c>
      <c r="AB73" s="891"/>
      <c r="AC73" s="891"/>
      <c r="AD73" s="891"/>
      <c r="AE73" s="891"/>
      <c r="AF73" s="891">
        <v>1325</v>
      </c>
      <c r="AG73" s="891"/>
      <c r="AH73" s="891"/>
      <c r="AI73" s="891"/>
      <c r="AJ73" s="891"/>
      <c r="AK73" s="891">
        <v>22</v>
      </c>
      <c r="AL73" s="891"/>
      <c r="AM73" s="891"/>
      <c r="AN73" s="891"/>
      <c r="AO73" s="891"/>
      <c r="AP73" s="891" t="s">
        <v>498</v>
      </c>
      <c r="AQ73" s="891"/>
      <c r="AR73" s="891"/>
      <c r="AS73" s="891"/>
      <c r="AT73" s="891"/>
      <c r="AU73" s="891" t="s">
        <v>498</v>
      </c>
      <c r="AV73" s="891"/>
      <c r="AW73" s="891"/>
      <c r="AX73" s="891"/>
      <c r="AY73" s="891"/>
      <c r="AZ73" s="939" t="s">
        <v>571</v>
      </c>
      <c r="BA73" s="939"/>
      <c r="BB73" s="939"/>
      <c r="BC73" s="939"/>
      <c r="BD73" s="940"/>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c r="A74" s="241">
        <v>7</v>
      </c>
      <c r="B74" s="935" t="s">
        <v>568</v>
      </c>
      <c r="C74" s="936"/>
      <c r="D74" s="936"/>
      <c r="E74" s="936"/>
      <c r="F74" s="936"/>
      <c r="G74" s="936"/>
      <c r="H74" s="936"/>
      <c r="I74" s="936"/>
      <c r="J74" s="936"/>
      <c r="K74" s="936"/>
      <c r="L74" s="936"/>
      <c r="M74" s="936"/>
      <c r="N74" s="936"/>
      <c r="O74" s="936"/>
      <c r="P74" s="937"/>
      <c r="Q74" s="938">
        <v>382</v>
      </c>
      <c r="R74" s="891"/>
      <c r="S74" s="891"/>
      <c r="T74" s="891"/>
      <c r="U74" s="891"/>
      <c r="V74" s="891">
        <v>136</v>
      </c>
      <c r="W74" s="891"/>
      <c r="X74" s="891"/>
      <c r="Y74" s="891"/>
      <c r="Z74" s="891"/>
      <c r="AA74" s="891">
        <v>246</v>
      </c>
      <c r="AB74" s="891"/>
      <c r="AC74" s="891"/>
      <c r="AD74" s="891"/>
      <c r="AE74" s="891"/>
      <c r="AF74" s="891">
        <v>246</v>
      </c>
      <c r="AG74" s="891"/>
      <c r="AH74" s="891"/>
      <c r="AI74" s="891"/>
      <c r="AJ74" s="891"/>
      <c r="AK74" s="891" t="s">
        <v>498</v>
      </c>
      <c r="AL74" s="891"/>
      <c r="AM74" s="891"/>
      <c r="AN74" s="891"/>
      <c r="AO74" s="891"/>
      <c r="AP74" s="891" t="s">
        <v>498</v>
      </c>
      <c r="AQ74" s="891"/>
      <c r="AR74" s="891"/>
      <c r="AS74" s="891"/>
      <c r="AT74" s="891"/>
      <c r="AU74" s="891" t="s">
        <v>498</v>
      </c>
      <c r="AV74" s="891"/>
      <c r="AW74" s="891"/>
      <c r="AX74" s="891"/>
      <c r="AY74" s="891"/>
      <c r="AZ74" s="939" t="s">
        <v>573</v>
      </c>
      <c r="BA74" s="939"/>
      <c r="BB74" s="939"/>
      <c r="BC74" s="939"/>
      <c r="BD74" s="940"/>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c r="A75" s="241">
        <v>8</v>
      </c>
      <c r="B75" s="935" t="s">
        <v>569</v>
      </c>
      <c r="C75" s="936"/>
      <c r="D75" s="936"/>
      <c r="E75" s="936"/>
      <c r="F75" s="936"/>
      <c r="G75" s="936"/>
      <c r="H75" s="936"/>
      <c r="I75" s="936"/>
      <c r="J75" s="936"/>
      <c r="K75" s="936"/>
      <c r="L75" s="936"/>
      <c r="M75" s="936"/>
      <c r="N75" s="936"/>
      <c r="O75" s="936"/>
      <c r="P75" s="937"/>
      <c r="Q75" s="941">
        <v>423</v>
      </c>
      <c r="R75" s="894"/>
      <c r="S75" s="894"/>
      <c r="T75" s="894"/>
      <c r="U75" s="890"/>
      <c r="V75" s="893">
        <v>410</v>
      </c>
      <c r="W75" s="894"/>
      <c r="X75" s="894"/>
      <c r="Y75" s="894"/>
      <c r="Z75" s="890"/>
      <c r="AA75" s="893">
        <v>12</v>
      </c>
      <c r="AB75" s="894"/>
      <c r="AC75" s="894"/>
      <c r="AD75" s="894"/>
      <c r="AE75" s="890"/>
      <c r="AF75" s="893">
        <v>12</v>
      </c>
      <c r="AG75" s="894"/>
      <c r="AH75" s="894"/>
      <c r="AI75" s="894"/>
      <c r="AJ75" s="890"/>
      <c r="AK75" s="893">
        <v>49</v>
      </c>
      <c r="AL75" s="894"/>
      <c r="AM75" s="894"/>
      <c r="AN75" s="894"/>
      <c r="AO75" s="890"/>
      <c r="AP75" s="893" t="s">
        <v>498</v>
      </c>
      <c r="AQ75" s="894"/>
      <c r="AR75" s="894"/>
      <c r="AS75" s="894"/>
      <c r="AT75" s="890"/>
      <c r="AU75" s="893" t="s">
        <v>498</v>
      </c>
      <c r="AV75" s="894"/>
      <c r="AW75" s="894"/>
      <c r="AX75" s="894"/>
      <c r="AY75" s="890"/>
      <c r="AZ75" s="939"/>
      <c r="BA75" s="939"/>
      <c r="BB75" s="939"/>
      <c r="BC75" s="939"/>
      <c r="BD75" s="940"/>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c r="A76" s="241">
        <v>9</v>
      </c>
      <c r="B76" s="935"/>
      <c r="C76" s="936"/>
      <c r="D76" s="936"/>
      <c r="E76" s="936"/>
      <c r="F76" s="936"/>
      <c r="G76" s="936"/>
      <c r="H76" s="936"/>
      <c r="I76" s="936"/>
      <c r="J76" s="936"/>
      <c r="K76" s="936"/>
      <c r="L76" s="936"/>
      <c r="M76" s="936"/>
      <c r="N76" s="936"/>
      <c r="O76" s="936"/>
      <c r="P76" s="937"/>
      <c r="Q76" s="941"/>
      <c r="R76" s="894"/>
      <c r="S76" s="894"/>
      <c r="T76" s="894"/>
      <c r="U76" s="890"/>
      <c r="V76" s="893"/>
      <c r="W76" s="894"/>
      <c r="X76" s="894"/>
      <c r="Y76" s="894"/>
      <c r="Z76" s="890"/>
      <c r="AA76" s="893"/>
      <c r="AB76" s="894"/>
      <c r="AC76" s="894"/>
      <c r="AD76" s="894"/>
      <c r="AE76" s="890"/>
      <c r="AF76" s="893"/>
      <c r="AG76" s="894"/>
      <c r="AH76" s="894"/>
      <c r="AI76" s="894"/>
      <c r="AJ76" s="890"/>
      <c r="AK76" s="893"/>
      <c r="AL76" s="894"/>
      <c r="AM76" s="894"/>
      <c r="AN76" s="894"/>
      <c r="AO76" s="890"/>
      <c r="AP76" s="893"/>
      <c r="AQ76" s="894"/>
      <c r="AR76" s="894"/>
      <c r="AS76" s="894"/>
      <c r="AT76" s="890"/>
      <c r="AU76" s="893"/>
      <c r="AV76" s="894"/>
      <c r="AW76" s="894"/>
      <c r="AX76" s="894"/>
      <c r="AY76" s="890"/>
      <c r="AZ76" s="939"/>
      <c r="BA76" s="939"/>
      <c r="BB76" s="939"/>
      <c r="BC76" s="939"/>
      <c r="BD76" s="940"/>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c r="A77" s="241">
        <v>10</v>
      </c>
      <c r="B77" s="935"/>
      <c r="C77" s="936"/>
      <c r="D77" s="936"/>
      <c r="E77" s="936"/>
      <c r="F77" s="936"/>
      <c r="G77" s="936"/>
      <c r="H77" s="936"/>
      <c r="I77" s="936"/>
      <c r="J77" s="936"/>
      <c r="K77" s="936"/>
      <c r="L77" s="936"/>
      <c r="M77" s="936"/>
      <c r="N77" s="936"/>
      <c r="O77" s="936"/>
      <c r="P77" s="937"/>
      <c r="Q77" s="941"/>
      <c r="R77" s="894"/>
      <c r="S77" s="894"/>
      <c r="T77" s="894"/>
      <c r="U77" s="890"/>
      <c r="V77" s="893"/>
      <c r="W77" s="894"/>
      <c r="X77" s="894"/>
      <c r="Y77" s="894"/>
      <c r="Z77" s="890"/>
      <c r="AA77" s="893"/>
      <c r="AB77" s="894"/>
      <c r="AC77" s="894"/>
      <c r="AD77" s="894"/>
      <c r="AE77" s="890"/>
      <c r="AF77" s="893"/>
      <c r="AG77" s="894"/>
      <c r="AH77" s="894"/>
      <c r="AI77" s="894"/>
      <c r="AJ77" s="890"/>
      <c r="AK77" s="893"/>
      <c r="AL77" s="894"/>
      <c r="AM77" s="894"/>
      <c r="AN77" s="894"/>
      <c r="AO77" s="890"/>
      <c r="AP77" s="893"/>
      <c r="AQ77" s="894"/>
      <c r="AR77" s="894"/>
      <c r="AS77" s="894"/>
      <c r="AT77" s="890"/>
      <c r="AU77" s="893"/>
      <c r="AV77" s="894"/>
      <c r="AW77" s="894"/>
      <c r="AX77" s="894"/>
      <c r="AY77" s="890"/>
      <c r="AZ77" s="939"/>
      <c r="BA77" s="939"/>
      <c r="BB77" s="939"/>
      <c r="BC77" s="939"/>
      <c r="BD77" s="940"/>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c r="A78" s="241">
        <v>11</v>
      </c>
      <c r="B78" s="935"/>
      <c r="C78" s="936"/>
      <c r="D78" s="936"/>
      <c r="E78" s="936"/>
      <c r="F78" s="936"/>
      <c r="G78" s="936"/>
      <c r="H78" s="936"/>
      <c r="I78" s="936"/>
      <c r="J78" s="936"/>
      <c r="K78" s="936"/>
      <c r="L78" s="936"/>
      <c r="M78" s="936"/>
      <c r="N78" s="936"/>
      <c r="O78" s="936"/>
      <c r="P78" s="937"/>
      <c r="Q78" s="938"/>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c r="A79" s="241">
        <v>12</v>
      </c>
      <c r="B79" s="935"/>
      <c r="C79" s="936"/>
      <c r="D79" s="936"/>
      <c r="E79" s="936"/>
      <c r="F79" s="936"/>
      <c r="G79" s="936"/>
      <c r="H79" s="936"/>
      <c r="I79" s="936"/>
      <c r="J79" s="936"/>
      <c r="K79" s="936"/>
      <c r="L79" s="936"/>
      <c r="M79" s="936"/>
      <c r="N79" s="936"/>
      <c r="O79" s="936"/>
      <c r="P79" s="937"/>
      <c r="Q79" s="938"/>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c r="A80" s="241">
        <v>13</v>
      </c>
      <c r="B80" s="935"/>
      <c r="C80" s="936"/>
      <c r="D80" s="936"/>
      <c r="E80" s="936"/>
      <c r="F80" s="936"/>
      <c r="G80" s="936"/>
      <c r="H80" s="936"/>
      <c r="I80" s="936"/>
      <c r="J80" s="936"/>
      <c r="K80" s="936"/>
      <c r="L80" s="936"/>
      <c r="M80" s="936"/>
      <c r="N80" s="936"/>
      <c r="O80" s="936"/>
      <c r="P80" s="937"/>
      <c r="Q80" s="938"/>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c r="A81" s="241">
        <v>14</v>
      </c>
      <c r="B81" s="935"/>
      <c r="C81" s="936"/>
      <c r="D81" s="936"/>
      <c r="E81" s="936"/>
      <c r="F81" s="936"/>
      <c r="G81" s="936"/>
      <c r="H81" s="936"/>
      <c r="I81" s="936"/>
      <c r="J81" s="936"/>
      <c r="K81" s="936"/>
      <c r="L81" s="936"/>
      <c r="M81" s="936"/>
      <c r="N81" s="936"/>
      <c r="O81" s="936"/>
      <c r="P81" s="937"/>
      <c r="Q81" s="938"/>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c r="A82" s="241">
        <v>15</v>
      </c>
      <c r="B82" s="935"/>
      <c r="C82" s="936"/>
      <c r="D82" s="936"/>
      <c r="E82" s="936"/>
      <c r="F82" s="936"/>
      <c r="G82" s="936"/>
      <c r="H82" s="936"/>
      <c r="I82" s="936"/>
      <c r="J82" s="936"/>
      <c r="K82" s="936"/>
      <c r="L82" s="936"/>
      <c r="M82" s="936"/>
      <c r="N82" s="936"/>
      <c r="O82" s="936"/>
      <c r="P82" s="937"/>
      <c r="Q82" s="938"/>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c r="A83" s="241">
        <v>16</v>
      </c>
      <c r="B83" s="935"/>
      <c r="C83" s="936"/>
      <c r="D83" s="936"/>
      <c r="E83" s="936"/>
      <c r="F83" s="936"/>
      <c r="G83" s="936"/>
      <c r="H83" s="936"/>
      <c r="I83" s="936"/>
      <c r="J83" s="936"/>
      <c r="K83" s="936"/>
      <c r="L83" s="936"/>
      <c r="M83" s="936"/>
      <c r="N83" s="936"/>
      <c r="O83" s="936"/>
      <c r="P83" s="937"/>
      <c r="Q83" s="938"/>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c r="A84" s="241">
        <v>17</v>
      </c>
      <c r="B84" s="935"/>
      <c r="C84" s="936"/>
      <c r="D84" s="936"/>
      <c r="E84" s="936"/>
      <c r="F84" s="936"/>
      <c r="G84" s="936"/>
      <c r="H84" s="936"/>
      <c r="I84" s="936"/>
      <c r="J84" s="936"/>
      <c r="K84" s="936"/>
      <c r="L84" s="936"/>
      <c r="M84" s="936"/>
      <c r="N84" s="936"/>
      <c r="O84" s="936"/>
      <c r="P84" s="937"/>
      <c r="Q84" s="93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c r="A85" s="241">
        <v>18</v>
      </c>
      <c r="B85" s="935"/>
      <c r="C85" s="936"/>
      <c r="D85" s="936"/>
      <c r="E85" s="936"/>
      <c r="F85" s="936"/>
      <c r="G85" s="936"/>
      <c r="H85" s="936"/>
      <c r="I85" s="936"/>
      <c r="J85" s="936"/>
      <c r="K85" s="936"/>
      <c r="L85" s="936"/>
      <c r="M85" s="936"/>
      <c r="N85" s="936"/>
      <c r="O85" s="936"/>
      <c r="P85" s="937"/>
      <c r="Q85" s="93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c r="A86" s="241">
        <v>19</v>
      </c>
      <c r="B86" s="935"/>
      <c r="C86" s="936"/>
      <c r="D86" s="936"/>
      <c r="E86" s="936"/>
      <c r="F86" s="936"/>
      <c r="G86" s="936"/>
      <c r="H86" s="936"/>
      <c r="I86" s="936"/>
      <c r="J86" s="936"/>
      <c r="K86" s="936"/>
      <c r="L86" s="936"/>
      <c r="M86" s="936"/>
      <c r="N86" s="936"/>
      <c r="O86" s="936"/>
      <c r="P86" s="937"/>
      <c r="Q86" s="93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c r="A88" s="244" t="s">
        <v>381</v>
      </c>
      <c r="B88" s="850" t="s">
        <v>410</v>
      </c>
      <c r="C88" s="851"/>
      <c r="D88" s="851"/>
      <c r="E88" s="851"/>
      <c r="F88" s="851"/>
      <c r="G88" s="851"/>
      <c r="H88" s="851"/>
      <c r="I88" s="851"/>
      <c r="J88" s="851"/>
      <c r="K88" s="851"/>
      <c r="L88" s="851"/>
      <c r="M88" s="851"/>
      <c r="N88" s="851"/>
      <c r="O88" s="851"/>
      <c r="P88" s="852"/>
      <c r="Q88" s="900"/>
      <c r="R88" s="901"/>
      <c r="S88" s="901"/>
      <c r="T88" s="901"/>
      <c r="U88" s="901"/>
      <c r="V88" s="901"/>
      <c r="W88" s="901"/>
      <c r="X88" s="901"/>
      <c r="Y88" s="901"/>
      <c r="Z88" s="901"/>
      <c r="AA88" s="901"/>
      <c r="AB88" s="901"/>
      <c r="AC88" s="901"/>
      <c r="AD88" s="901"/>
      <c r="AE88" s="901"/>
      <c r="AF88" s="904">
        <f>SUM(AF68:AJ75)</f>
        <v>21872</v>
      </c>
      <c r="AG88" s="904"/>
      <c r="AH88" s="904"/>
      <c r="AI88" s="904"/>
      <c r="AJ88" s="904"/>
      <c r="AK88" s="901"/>
      <c r="AL88" s="901"/>
      <c r="AM88" s="901"/>
      <c r="AN88" s="901"/>
      <c r="AO88" s="901"/>
      <c r="AP88" s="904">
        <f>SUM(AP68:AT75)</f>
        <v>24049</v>
      </c>
      <c r="AQ88" s="904"/>
      <c r="AR88" s="904"/>
      <c r="AS88" s="904"/>
      <c r="AT88" s="904"/>
      <c r="AU88" s="904">
        <f>SUM(AU68:AY75)</f>
        <v>2618</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254</v>
      </c>
      <c r="CS102" s="912"/>
      <c r="CT102" s="912"/>
      <c r="CU102" s="912"/>
      <c r="CV102" s="953"/>
      <c r="CW102" s="952">
        <v>7</v>
      </c>
      <c r="CX102" s="912"/>
      <c r="CY102" s="912"/>
      <c r="CZ102" s="912"/>
      <c r="DA102" s="953"/>
      <c r="DB102" s="952">
        <v>153</v>
      </c>
      <c r="DC102" s="912"/>
      <c r="DD102" s="912"/>
      <c r="DE102" s="912"/>
      <c r="DF102" s="953"/>
      <c r="DG102" s="952">
        <v>9806</v>
      </c>
      <c r="DH102" s="912"/>
      <c r="DI102" s="912"/>
      <c r="DJ102" s="912"/>
      <c r="DK102" s="953"/>
      <c r="DL102" s="952">
        <v>9</v>
      </c>
      <c r="DM102" s="912"/>
      <c r="DN102" s="912"/>
      <c r="DO102" s="912"/>
      <c r="DP102" s="953"/>
      <c r="DQ102" s="952">
        <v>6141</v>
      </c>
      <c r="DR102" s="912"/>
      <c r="DS102" s="912"/>
      <c r="DT102" s="912"/>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297</v>
      </c>
      <c r="AG109" s="955"/>
      <c r="AH109" s="955"/>
      <c r="AI109" s="955"/>
      <c r="AJ109" s="956"/>
      <c r="AK109" s="954" t="s">
        <v>296</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297</v>
      </c>
      <c r="BW109" s="955"/>
      <c r="BX109" s="955"/>
      <c r="BY109" s="955"/>
      <c r="BZ109" s="956"/>
      <c r="CA109" s="954" t="s">
        <v>296</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297</v>
      </c>
      <c r="DM109" s="955"/>
      <c r="DN109" s="955"/>
      <c r="DO109" s="955"/>
      <c r="DP109" s="956"/>
      <c r="DQ109" s="954" t="s">
        <v>296</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7706261</v>
      </c>
      <c r="AB110" s="962"/>
      <c r="AC110" s="962"/>
      <c r="AD110" s="962"/>
      <c r="AE110" s="963"/>
      <c r="AF110" s="964">
        <v>7478745</v>
      </c>
      <c r="AG110" s="962"/>
      <c r="AH110" s="962"/>
      <c r="AI110" s="962"/>
      <c r="AJ110" s="963"/>
      <c r="AK110" s="964">
        <v>7657350</v>
      </c>
      <c r="AL110" s="962"/>
      <c r="AM110" s="962"/>
      <c r="AN110" s="962"/>
      <c r="AO110" s="963"/>
      <c r="AP110" s="965">
        <v>14.4</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75281124</v>
      </c>
      <c r="BR110" s="997"/>
      <c r="BS110" s="997"/>
      <c r="BT110" s="997"/>
      <c r="BU110" s="997"/>
      <c r="BV110" s="997">
        <v>75781849</v>
      </c>
      <c r="BW110" s="997"/>
      <c r="BX110" s="997"/>
      <c r="BY110" s="997"/>
      <c r="BZ110" s="997"/>
      <c r="CA110" s="997">
        <v>78728087</v>
      </c>
      <c r="CB110" s="997"/>
      <c r="CC110" s="997"/>
      <c r="CD110" s="997"/>
      <c r="CE110" s="997"/>
      <c r="CF110" s="1011">
        <v>148.6</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2565438</v>
      </c>
      <c r="DH110" s="997"/>
      <c r="DI110" s="997"/>
      <c r="DJ110" s="997"/>
      <c r="DK110" s="997"/>
      <c r="DL110" s="997">
        <v>5919240</v>
      </c>
      <c r="DM110" s="997"/>
      <c r="DN110" s="997"/>
      <c r="DO110" s="997"/>
      <c r="DP110" s="997"/>
      <c r="DQ110" s="997">
        <v>2546035</v>
      </c>
      <c r="DR110" s="997"/>
      <c r="DS110" s="997"/>
      <c r="DT110" s="997"/>
      <c r="DU110" s="997"/>
      <c r="DV110" s="998">
        <v>4.8</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404</v>
      </c>
      <c r="AG111" s="1004"/>
      <c r="AH111" s="1004"/>
      <c r="AI111" s="1004"/>
      <c r="AJ111" s="1005"/>
      <c r="AK111" s="1006" t="s">
        <v>427</v>
      </c>
      <c r="AL111" s="1004"/>
      <c r="AM111" s="1004"/>
      <c r="AN111" s="1004"/>
      <c r="AO111" s="1005"/>
      <c r="AP111" s="1007" t="s">
        <v>427</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8660134</v>
      </c>
      <c r="BR111" s="990"/>
      <c r="BS111" s="990"/>
      <c r="BT111" s="990"/>
      <c r="BU111" s="990"/>
      <c r="BV111" s="990">
        <v>10432873</v>
      </c>
      <c r="BW111" s="990"/>
      <c r="BX111" s="990"/>
      <c r="BY111" s="990"/>
      <c r="BZ111" s="990"/>
      <c r="CA111" s="990">
        <v>6162761</v>
      </c>
      <c r="CB111" s="990"/>
      <c r="CC111" s="990"/>
      <c r="CD111" s="990"/>
      <c r="CE111" s="990"/>
      <c r="CF111" s="984">
        <v>11.6</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404</v>
      </c>
      <c r="DH111" s="990"/>
      <c r="DI111" s="990"/>
      <c r="DJ111" s="990"/>
      <c r="DK111" s="990"/>
      <c r="DL111" s="990" t="s">
        <v>404</v>
      </c>
      <c r="DM111" s="990"/>
      <c r="DN111" s="990"/>
      <c r="DO111" s="990"/>
      <c r="DP111" s="990"/>
      <c r="DQ111" s="990" t="s">
        <v>404</v>
      </c>
      <c r="DR111" s="990"/>
      <c r="DS111" s="990"/>
      <c r="DT111" s="990"/>
      <c r="DU111" s="990"/>
      <c r="DV111" s="991" t="s">
        <v>427</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404</v>
      </c>
      <c r="AB112" s="1029"/>
      <c r="AC112" s="1029"/>
      <c r="AD112" s="1029"/>
      <c r="AE112" s="1030"/>
      <c r="AF112" s="1031" t="s">
        <v>404</v>
      </c>
      <c r="AG112" s="1029"/>
      <c r="AH112" s="1029"/>
      <c r="AI112" s="1029"/>
      <c r="AJ112" s="1030"/>
      <c r="AK112" s="1031" t="s">
        <v>404</v>
      </c>
      <c r="AL112" s="1029"/>
      <c r="AM112" s="1029"/>
      <c r="AN112" s="1029"/>
      <c r="AO112" s="1030"/>
      <c r="AP112" s="1032" t="s">
        <v>404</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26456715</v>
      </c>
      <c r="BR112" s="990"/>
      <c r="BS112" s="990"/>
      <c r="BT112" s="990"/>
      <c r="BU112" s="990"/>
      <c r="BV112" s="990">
        <v>24114375</v>
      </c>
      <c r="BW112" s="990"/>
      <c r="BX112" s="990"/>
      <c r="BY112" s="990"/>
      <c r="BZ112" s="990"/>
      <c r="CA112" s="990">
        <v>22145060</v>
      </c>
      <c r="CB112" s="990"/>
      <c r="CC112" s="990"/>
      <c r="CD112" s="990"/>
      <c r="CE112" s="990"/>
      <c r="CF112" s="984">
        <v>41.8</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404</v>
      </c>
      <c r="DH112" s="990"/>
      <c r="DI112" s="990"/>
      <c r="DJ112" s="990"/>
      <c r="DK112" s="990"/>
      <c r="DL112" s="990" t="s">
        <v>404</v>
      </c>
      <c r="DM112" s="990"/>
      <c r="DN112" s="990"/>
      <c r="DO112" s="990"/>
      <c r="DP112" s="990"/>
      <c r="DQ112" s="990" t="s">
        <v>404</v>
      </c>
      <c r="DR112" s="990"/>
      <c r="DS112" s="990"/>
      <c r="DT112" s="990"/>
      <c r="DU112" s="990"/>
      <c r="DV112" s="991" t="s">
        <v>404</v>
      </c>
      <c r="DW112" s="991"/>
      <c r="DX112" s="991"/>
      <c r="DY112" s="991"/>
      <c r="DZ112" s="992"/>
    </row>
    <row r="113" spans="1:130" s="226"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2651832</v>
      </c>
      <c r="AB113" s="1004"/>
      <c r="AC113" s="1004"/>
      <c r="AD113" s="1004"/>
      <c r="AE113" s="1005"/>
      <c r="AF113" s="1006">
        <v>2465574</v>
      </c>
      <c r="AG113" s="1004"/>
      <c r="AH113" s="1004"/>
      <c r="AI113" s="1004"/>
      <c r="AJ113" s="1005"/>
      <c r="AK113" s="1006">
        <v>2406843</v>
      </c>
      <c r="AL113" s="1004"/>
      <c r="AM113" s="1004"/>
      <c r="AN113" s="1004"/>
      <c r="AO113" s="1005"/>
      <c r="AP113" s="1007">
        <v>4.5</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3006817</v>
      </c>
      <c r="BR113" s="990"/>
      <c r="BS113" s="990"/>
      <c r="BT113" s="990"/>
      <c r="BU113" s="990"/>
      <c r="BV113" s="990">
        <v>2768362</v>
      </c>
      <c r="BW113" s="990"/>
      <c r="BX113" s="990"/>
      <c r="BY113" s="990"/>
      <c r="BZ113" s="990"/>
      <c r="CA113" s="990">
        <v>2617771</v>
      </c>
      <c r="CB113" s="990"/>
      <c r="CC113" s="990"/>
      <c r="CD113" s="990"/>
      <c r="CE113" s="990"/>
      <c r="CF113" s="984">
        <v>4.9000000000000004</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404</v>
      </c>
      <c r="DH113" s="1029"/>
      <c r="DI113" s="1029"/>
      <c r="DJ113" s="1029"/>
      <c r="DK113" s="1030"/>
      <c r="DL113" s="1031" t="s">
        <v>404</v>
      </c>
      <c r="DM113" s="1029"/>
      <c r="DN113" s="1029"/>
      <c r="DO113" s="1029"/>
      <c r="DP113" s="1030"/>
      <c r="DQ113" s="1031" t="s">
        <v>404</v>
      </c>
      <c r="DR113" s="1029"/>
      <c r="DS113" s="1029"/>
      <c r="DT113" s="1029"/>
      <c r="DU113" s="1030"/>
      <c r="DV113" s="1032" t="s">
        <v>404</v>
      </c>
      <c r="DW113" s="1033"/>
      <c r="DX113" s="1033"/>
      <c r="DY113" s="1033"/>
      <c r="DZ113" s="1034"/>
    </row>
    <row r="114" spans="1:130" s="226" customFormat="1" ht="26.25" customHeight="1">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208427</v>
      </c>
      <c r="AB114" s="1029"/>
      <c r="AC114" s="1029"/>
      <c r="AD114" s="1029"/>
      <c r="AE114" s="1030"/>
      <c r="AF114" s="1031">
        <v>182576</v>
      </c>
      <c r="AG114" s="1029"/>
      <c r="AH114" s="1029"/>
      <c r="AI114" s="1029"/>
      <c r="AJ114" s="1030"/>
      <c r="AK114" s="1031">
        <v>128189</v>
      </c>
      <c r="AL114" s="1029"/>
      <c r="AM114" s="1029"/>
      <c r="AN114" s="1029"/>
      <c r="AO114" s="1030"/>
      <c r="AP114" s="1032">
        <v>0.2</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5680392</v>
      </c>
      <c r="BR114" s="990"/>
      <c r="BS114" s="990"/>
      <c r="BT114" s="990"/>
      <c r="BU114" s="990"/>
      <c r="BV114" s="990">
        <v>4589300</v>
      </c>
      <c r="BW114" s="990"/>
      <c r="BX114" s="990"/>
      <c r="BY114" s="990"/>
      <c r="BZ114" s="990"/>
      <c r="CA114" s="990">
        <v>3527742</v>
      </c>
      <c r="CB114" s="990"/>
      <c r="CC114" s="990"/>
      <c r="CD114" s="990"/>
      <c r="CE114" s="990"/>
      <c r="CF114" s="984">
        <v>6.7</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404</v>
      </c>
      <c r="DH114" s="1029"/>
      <c r="DI114" s="1029"/>
      <c r="DJ114" s="1029"/>
      <c r="DK114" s="1030"/>
      <c r="DL114" s="1031" t="s">
        <v>404</v>
      </c>
      <c r="DM114" s="1029"/>
      <c r="DN114" s="1029"/>
      <c r="DO114" s="1029"/>
      <c r="DP114" s="1030"/>
      <c r="DQ114" s="1031" t="s">
        <v>404</v>
      </c>
      <c r="DR114" s="1029"/>
      <c r="DS114" s="1029"/>
      <c r="DT114" s="1029"/>
      <c r="DU114" s="1030"/>
      <c r="DV114" s="1032" t="s">
        <v>404</v>
      </c>
      <c r="DW114" s="1033"/>
      <c r="DX114" s="1033"/>
      <c r="DY114" s="1033"/>
      <c r="DZ114" s="1034"/>
    </row>
    <row r="115" spans="1:130" s="226" customFormat="1" ht="26.25" customHeight="1">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982596</v>
      </c>
      <c r="AB115" s="1004"/>
      <c r="AC115" s="1004"/>
      <c r="AD115" s="1004"/>
      <c r="AE115" s="1005"/>
      <c r="AF115" s="1006">
        <v>1549573</v>
      </c>
      <c r="AG115" s="1004"/>
      <c r="AH115" s="1004"/>
      <c r="AI115" s="1004"/>
      <c r="AJ115" s="1005"/>
      <c r="AK115" s="1006">
        <v>1099386</v>
      </c>
      <c r="AL115" s="1004"/>
      <c r="AM115" s="1004"/>
      <c r="AN115" s="1004"/>
      <c r="AO115" s="1005"/>
      <c r="AP115" s="1007">
        <v>2.1</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v>6648827</v>
      </c>
      <c r="BR115" s="990"/>
      <c r="BS115" s="990"/>
      <c r="BT115" s="990"/>
      <c r="BU115" s="990"/>
      <c r="BV115" s="990">
        <v>6318177</v>
      </c>
      <c r="BW115" s="990"/>
      <c r="BX115" s="990"/>
      <c r="BY115" s="990"/>
      <c r="BZ115" s="990"/>
      <c r="CA115" s="990">
        <v>6156478</v>
      </c>
      <c r="CB115" s="990"/>
      <c r="CC115" s="990"/>
      <c r="CD115" s="990"/>
      <c r="CE115" s="990"/>
      <c r="CF115" s="984">
        <v>11.6</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6092404</v>
      </c>
      <c r="DH115" s="1029"/>
      <c r="DI115" s="1029"/>
      <c r="DJ115" s="1029"/>
      <c r="DK115" s="1030"/>
      <c r="DL115" s="1031">
        <v>4510798</v>
      </c>
      <c r="DM115" s="1029"/>
      <c r="DN115" s="1029"/>
      <c r="DO115" s="1029"/>
      <c r="DP115" s="1030"/>
      <c r="DQ115" s="1031">
        <v>3611632</v>
      </c>
      <c r="DR115" s="1029"/>
      <c r="DS115" s="1029"/>
      <c r="DT115" s="1029"/>
      <c r="DU115" s="1030"/>
      <c r="DV115" s="1032">
        <v>6.8</v>
      </c>
      <c r="DW115" s="1033"/>
      <c r="DX115" s="1033"/>
      <c r="DY115" s="1033"/>
      <c r="DZ115" s="1034"/>
    </row>
    <row r="116" spans="1:130" s="226" customFormat="1" ht="26.25" customHeight="1">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2106</v>
      </c>
      <c r="AB116" s="1029"/>
      <c r="AC116" s="1029"/>
      <c r="AD116" s="1029"/>
      <c r="AE116" s="1030"/>
      <c r="AF116" s="1031">
        <v>342</v>
      </c>
      <c r="AG116" s="1029"/>
      <c r="AH116" s="1029"/>
      <c r="AI116" s="1029"/>
      <c r="AJ116" s="1030"/>
      <c r="AK116" s="1031">
        <v>434</v>
      </c>
      <c r="AL116" s="1029"/>
      <c r="AM116" s="1029"/>
      <c r="AN116" s="1029"/>
      <c r="AO116" s="1030"/>
      <c r="AP116" s="1032">
        <v>0</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404</v>
      </c>
      <c r="BR116" s="990"/>
      <c r="BS116" s="990"/>
      <c r="BT116" s="990"/>
      <c r="BU116" s="990"/>
      <c r="BV116" s="990" t="s">
        <v>404</v>
      </c>
      <c r="BW116" s="990"/>
      <c r="BX116" s="990"/>
      <c r="BY116" s="990"/>
      <c r="BZ116" s="990"/>
      <c r="CA116" s="990" t="s">
        <v>404</v>
      </c>
      <c r="CB116" s="990"/>
      <c r="CC116" s="990"/>
      <c r="CD116" s="990"/>
      <c r="CE116" s="990"/>
      <c r="CF116" s="984" t="s">
        <v>404</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404</v>
      </c>
      <c r="DH116" s="1029"/>
      <c r="DI116" s="1029"/>
      <c r="DJ116" s="1029"/>
      <c r="DK116" s="1030"/>
      <c r="DL116" s="1031" t="s">
        <v>404</v>
      </c>
      <c r="DM116" s="1029"/>
      <c r="DN116" s="1029"/>
      <c r="DO116" s="1029"/>
      <c r="DP116" s="1030"/>
      <c r="DQ116" s="1031" t="s">
        <v>404</v>
      </c>
      <c r="DR116" s="1029"/>
      <c r="DS116" s="1029"/>
      <c r="DT116" s="1029"/>
      <c r="DU116" s="1030"/>
      <c r="DV116" s="1032" t="s">
        <v>404</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11551222</v>
      </c>
      <c r="AB117" s="1047"/>
      <c r="AC117" s="1047"/>
      <c r="AD117" s="1047"/>
      <c r="AE117" s="1048"/>
      <c r="AF117" s="1049">
        <v>11676810</v>
      </c>
      <c r="AG117" s="1047"/>
      <c r="AH117" s="1047"/>
      <c r="AI117" s="1047"/>
      <c r="AJ117" s="1048"/>
      <c r="AK117" s="1049">
        <v>11292202</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297</v>
      </c>
      <c r="AG118" s="955"/>
      <c r="AH118" s="955"/>
      <c r="AI118" s="955"/>
      <c r="AJ118" s="956"/>
      <c r="AK118" s="954" t="s">
        <v>296</v>
      </c>
      <c r="AL118" s="955"/>
      <c r="AM118" s="955"/>
      <c r="AN118" s="955"/>
      <c r="AO118" s="956"/>
      <c r="AP118" s="1041" t="s">
        <v>420</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175565</v>
      </c>
      <c r="AB119" s="962"/>
      <c r="AC119" s="962"/>
      <c r="AD119" s="962"/>
      <c r="AE119" s="963"/>
      <c r="AF119" s="964">
        <v>175676</v>
      </c>
      <c r="AG119" s="962"/>
      <c r="AH119" s="962"/>
      <c r="AI119" s="962"/>
      <c r="AJ119" s="963"/>
      <c r="AK119" s="964">
        <v>198554</v>
      </c>
      <c r="AL119" s="962"/>
      <c r="AM119" s="962"/>
      <c r="AN119" s="962"/>
      <c r="AO119" s="963"/>
      <c r="AP119" s="965">
        <v>0.4</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451</v>
      </c>
      <c r="BP119" s="1076"/>
      <c r="BQ119" s="1067">
        <v>125734009</v>
      </c>
      <c r="BR119" s="1068"/>
      <c r="BS119" s="1068"/>
      <c r="BT119" s="1068"/>
      <c r="BU119" s="1068"/>
      <c r="BV119" s="1068">
        <v>124004936</v>
      </c>
      <c r="BW119" s="1068"/>
      <c r="BX119" s="1068"/>
      <c r="BY119" s="1068"/>
      <c r="BZ119" s="1068"/>
      <c r="CA119" s="1068">
        <v>119337899</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2292</v>
      </c>
      <c r="DH119" s="1054"/>
      <c r="DI119" s="1054"/>
      <c r="DJ119" s="1054"/>
      <c r="DK119" s="1055"/>
      <c r="DL119" s="1053">
        <v>2835</v>
      </c>
      <c r="DM119" s="1054"/>
      <c r="DN119" s="1054"/>
      <c r="DO119" s="1054"/>
      <c r="DP119" s="1055"/>
      <c r="DQ119" s="1053">
        <v>5094</v>
      </c>
      <c r="DR119" s="1054"/>
      <c r="DS119" s="1054"/>
      <c r="DT119" s="1054"/>
      <c r="DU119" s="1055"/>
      <c r="DV119" s="1056">
        <v>0</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7792813</v>
      </c>
      <c r="BR120" s="997"/>
      <c r="BS120" s="997"/>
      <c r="BT120" s="997"/>
      <c r="BU120" s="997"/>
      <c r="BV120" s="997">
        <v>9481210</v>
      </c>
      <c r="BW120" s="997"/>
      <c r="BX120" s="997"/>
      <c r="BY120" s="997"/>
      <c r="BZ120" s="997"/>
      <c r="CA120" s="997">
        <v>10342248</v>
      </c>
      <c r="CB120" s="997"/>
      <c r="CC120" s="997"/>
      <c r="CD120" s="997"/>
      <c r="CE120" s="997"/>
      <c r="CF120" s="1011">
        <v>19.5</v>
      </c>
      <c r="CG120" s="1012"/>
      <c r="CH120" s="1012"/>
      <c r="CI120" s="1012"/>
      <c r="CJ120" s="1012"/>
      <c r="CK120" s="1077" t="s">
        <v>455</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23041605</v>
      </c>
      <c r="DH120" s="997"/>
      <c r="DI120" s="997"/>
      <c r="DJ120" s="997"/>
      <c r="DK120" s="997"/>
      <c r="DL120" s="997">
        <v>21114880</v>
      </c>
      <c r="DM120" s="997"/>
      <c r="DN120" s="997"/>
      <c r="DO120" s="997"/>
      <c r="DP120" s="997"/>
      <c r="DQ120" s="997">
        <v>19514136</v>
      </c>
      <c r="DR120" s="997"/>
      <c r="DS120" s="997"/>
      <c r="DT120" s="997"/>
      <c r="DU120" s="997"/>
      <c r="DV120" s="998">
        <v>36.799999999999997</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11958995</v>
      </c>
      <c r="BR121" s="990"/>
      <c r="BS121" s="990"/>
      <c r="BT121" s="990"/>
      <c r="BU121" s="990"/>
      <c r="BV121" s="990">
        <v>11879803</v>
      </c>
      <c r="BW121" s="990"/>
      <c r="BX121" s="990"/>
      <c r="BY121" s="990"/>
      <c r="BZ121" s="990"/>
      <c r="CA121" s="990">
        <v>12978634</v>
      </c>
      <c r="CB121" s="990"/>
      <c r="CC121" s="990"/>
      <c r="CD121" s="990"/>
      <c r="CE121" s="990"/>
      <c r="CF121" s="984">
        <v>24.5</v>
      </c>
      <c r="CG121" s="985"/>
      <c r="CH121" s="985"/>
      <c r="CI121" s="985"/>
      <c r="CJ121" s="985"/>
      <c r="CK121" s="1080"/>
      <c r="CL121" s="1081"/>
      <c r="CM121" s="1081"/>
      <c r="CN121" s="1081"/>
      <c r="CO121" s="1082"/>
      <c r="CP121" s="1090" t="s">
        <v>458</v>
      </c>
      <c r="CQ121" s="1091"/>
      <c r="CR121" s="1091"/>
      <c r="CS121" s="1091"/>
      <c r="CT121" s="1091"/>
      <c r="CU121" s="1091"/>
      <c r="CV121" s="1091"/>
      <c r="CW121" s="1091"/>
      <c r="CX121" s="1091"/>
      <c r="CY121" s="1091"/>
      <c r="CZ121" s="1091"/>
      <c r="DA121" s="1091"/>
      <c r="DB121" s="1091"/>
      <c r="DC121" s="1091"/>
      <c r="DD121" s="1091"/>
      <c r="DE121" s="1091"/>
      <c r="DF121" s="1092"/>
      <c r="DG121" s="989">
        <v>2317254</v>
      </c>
      <c r="DH121" s="990"/>
      <c r="DI121" s="990"/>
      <c r="DJ121" s="990"/>
      <c r="DK121" s="990"/>
      <c r="DL121" s="990">
        <v>2121346</v>
      </c>
      <c r="DM121" s="990"/>
      <c r="DN121" s="990"/>
      <c r="DO121" s="990"/>
      <c r="DP121" s="990"/>
      <c r="DQ121" s="990">
        <v>1922865</v>
      </c>
      <c r="DR121" s="990"/>
      <c r="DS121" s="990"/>
      <c r="DT121" s="990"/>
      <c r="DU121" s="990"/>
      <c r="DV121" s="991">
        <v>3.6</v>
      </c>
      <c r="DW121" s="991"/>
      <c r="DX121" s="991"/>
      <c r="DY121" s="991"/>
      <c r="DZ121" s="992"/>
    </row>
    <row r="122" spans="1:130" s="226" customFormat="1" ht="26.25" customHeight="1">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76200752</v>
      </c>
      <c r="BR122" s="1068"/>
      <c r="BS122" s="1068"/>
      <c r="BT122" s="1068"/>
      <c r="BU122" s="1068"/>
      <c r="BV122" s="1068">
        <v>76470956</v>
      </c>
      <c r="BW122" s="1068"/>
      <c r="BX122" s="1068"/>
      <c r="BY122" s="1068"/>
      <c r="BZ122" s="1068"/>
      <c r="CA122" s="1068">
        <v>76077345</v>
      </c>
      <c r="CB122" s="1068"/>
      <c r="CC122" s="1068"/>
      <c r="CD122" s="1068"/>
      <c r="CE122" s="1068"/>
      <c r="CF122" s="1088">
        <v>143.6</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v>701205</v>
      </c>
      <c r="DH122" s="990"/>
      <c r="DI122" s="990"/>
      <c r="DJ122" s="990"/>
      <c r="DK122" s="990"/>
      <c r="DL122" s="990">
        <v>564929</v>
      </c>
      <c r="DM122" s="990"/>
      <c r="DN122" s="990"/>
      <c r="DO122" s="990"/>
      <c r="DP122" s="990"/>
      <c r="DQ122" s="990">
        <v>465584</v>
      </c>
      <c r="DR122" s="990"/>
      <c r="DS122" s="990"/>
      <c r="DT122" s="990"/>
      <c r="DU122" s="990"/>
      <c r="DV122" s="991">
        <v>0.9</v>
      </c>
      <c r="DW122" s="991"/>
      <c r="DX122" s="991"/>
      <c r="DY122" s="991"/>
      <c r="DZ122" s="992"/>
    </row>
    <row r="123" spans="1:130" s="226" customFormat="1" ht="26.25" customHeight="1">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460</v>
      </c>
      <c r="BP123" s="1076"/>
      <c r="BQ123" s="1135">
        <v>95952560</v>
      </c>
      <c r="BR123" s="1136"/>
      <c r="BS123" s="1136"/>
      <c r="BT123" s="1136"/>
      <c r="BU123" s="1136"/>
      <c r="BV123" s="1136">
        <v>97831969</v>
      </c>
      <c r="BW123" s="1136"/>
      <c r="BX123" s="1136"/>
      <c r="BY123" s="1136"/>
      <c r="BZ123" s="1136"/>
      <c r="CA123" s="1136">
        <v>99398227</v>
      </c>
      <c r="CB123" s="1136"/>
      <c r="CC123" s="1136"/>
      <c r="CD123" s="1136"/>
      <c r="CE123" s="1136"/>
      <c r="CF123" s="1069"/>
      <c r="CG123" s="1070"/>
      <c r="CH123" s="1070"/>
      <c r="CI123" s="1070"/>
      <c r="CJ123" s="1071"/>
      <c r="CK123" s="1080"/>
      <c r="CL123" s="1081"/>
      <c r="CM123" s="1081"/>
      <c r="CN123" s="1081"/>
      <c r="CO123" s="1082"/>
      <c r="CP123" s="1090" t="s">
        <v>400</v>
      </c>
      <c r="CQ123" s="1091"/>
      <c r="CR123" s="1091"/>
      <c r="CS123" s="1091"/>
      <c r="CT123" s="1091"/>
      <c r="CU123" s="1091"/>
      <c r="CV123" s="1091"/>
      <c r="CW123" s="1091"/>
      <c r="CX123" s="1091"/>
      <c r="CY123" s="1091"/>
      <c r="CZ123" s="1091"/>
      <c r="DA123" s="1091"/>
      <c r="DB123" s="1091"/>
      <c r="DC123" s="1091"/>
      <c r="DD123" s="1091"/>
      <c r="DE123" s="1091"/>
      <c r="DF123" s="1092"/>
      <c r="DG123" s="1028">
        <v>396651</v>
      </c>
      <c r="DH123" s="1029"/>
      <c r="DI123" s="1029"/>
      <c r="DJ123" s="1029"/>
      <c r="DK123" s="1030"/>
      <c r="DL123" s="1031">
        <v>313220</v>
      </c>
      <c r="DM123" s="1029"/>
      <c r="DN123" s="1029"/>
      <c r="DO123" s="1029"/>
      <c r="DP123" s="1030"/>
      <c r="DQ123" s="1031">
        <v>242475</v>
      </c>
      <c r="DR123" s="1029"/>
      <c r="DS123" s="1029"/>
      <c r="DT123" s="1029"/>
      <c r="DU123" s="1030"/>
      <c r="DV123" s="1032">
        <v>0.5</v>
      </c>
      <c r="DW123" s="1033"/>
      <c r="DX123" s="1033"/>
      <c r="DY123" s="1033"/>
      <c r="DZ123" s="1034"/>
    </row>
    <row r="124" spans="1:130" s="226"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58.1</v>
      </c>
      <c r="BR124" s="1098"/>
      <c r="BS124" s="1098"/>
      <c r="BT124" s="1098"/>
      <c r="BU124" s="1098"/>
      <c r="BV124" s="1098">
        <v>49.9</v>
      </c>
      <c r="BW124" s="1098"/>
      <c r="BX124" s="1098"/>
      <c r="BY124" s="1098"/>
      <c r="BZ124" s="1098"/>
      <c r="CA124" s="1098">
        <v>37.6</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807031</v>
      </c>
      <c r="AB126" s="1029"/>
      <c r="AC126" s="1029"/>
      <c r="AD126" s="1029"/>
      <c r="AE126" s="1030"/>
      <c r="AF126" s="1031">
        <v>1373897</v>
      </c>
      <c r="AG126" s="1029"/>
      <c r="AH126" s="1029"/>
      <c r="AI126" s="1029"/>
      <c r="AJ126" s="1030"/>
      <c r="AK126" s="1031">
        <v>900832</v>
      </c>
      <c r="AL126" s="1029"/>
      <c r="AM126" s="1029"/>
      <c r="AN126" s="1029"/>
      <c r="AO126" s="1030"/>
      <c r="AP126" s="1032">
        <v>1.7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v>6646233</v>
      </c>
      <c r="DH126" s="990"/>
      <c r="DI126" s="990"/>
      <c r="DJ126" s="990"/>
      <c r="DK126" s="990"/>
      <c r="DL126" s="990">
        <v>6316451</v>
      </c>
      <c r="DM126" s="990"/>
      <c r="DN126" s="990"/>
      <c r="DO126" s="990"/>
      <c r="DP126" s="990"/>
      <c r="DQ126" s="990">
        <v>6140446</v>
      </c>
      <c r="DR126" s="990"/>
      <c r="DS126" s="990"/>
      <c r="DT126" s="990"/>
      <c r="DU126" s="990"/>
      <c r="DV126" s="991">
        <v>11.6</v>
      </c>
      <c r="DW126" s="991"/>
      <c r="DX126" s="991"/>
      <c r="DY126" s="991"/>
      <c r="DZ126" s="992"/>
    </row>
    <row r="127" spans="1:130" s="226" customFormat="1" ht="26.25" customHeight="1">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1683669</v>
      </c>
      <c r="AB128" s="1118"/>
      <c r="AC128" s="1118"/>
      <c r="AD128" s="1118"/>
      <c r="AE128" s="1119"/>
      <c r="AF128" s="1120">
        <v>1472708</v>
      </c>
      <c r="AG128" s="1118"/>
      <c r="AH128" s="1118"/>
      <c r="AI128" s="1118"/>
      <c r="AJ128" s="1119"/>
      <c r="AK128" s="1120">
        <v>1640267</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121</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v>2594</v>
      </c>
      <c r="DH128" s="1110"/>
      <c r="DI128" s="1110"/>
      <c r="DJ128" s="1110"/>
      <c r="DK128" s="1110"/>
      <c r="DL128" s="1110">
        <v>1726</v>
      </c>
      <c r="DM128" s="1110"/>
      <c r="DN128" s="1110"/>
      <c r="DO128" s="1110"/>
      <c r="DP128" s="1110"/>
      <c r="DQ128" s="1110">
        <v>16032</v>
      </c>
      <c r="DR128" s="1110"/>
      <c r="DS128" s="1110"/>
      <c r="DT128" s="1110"/>
      <c r="DU128" s="1110"/>
      <c r="DV128" s="1111">
        <v>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57480625</v>
      </c>
      <c r="AB129" s="1029"/>
      <c r="AC129" s="1029"/>
      <c r="AD129" s="1029"/>
      <c r="AE129" s="1030"/>
      <c r="AF129" s="1031">
        <v>58588462</v>
      </c>
      <c r="AG129" s="1029"/>
      <c r="AH129" s="1029"/>
      <c r="AI129" s="1029"/>
      <c r="AJ129" s="1030"/>
      <c r="AK129" s="1031">
        <v>59251684</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121</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6258017</v>
      </c>
      <c r="AB130" s="1029"/>
      <c r="AC130" s="1029"/>
      <c r="AD130" s="1029"/>
      <c r="AE130" s="1030"/>
      <c r="AF130" s="1031">
        <v>6236271</v>
      </c>
      <c r="AG130" s="1029"/>
      <c r="AH130" s="1029"/>
      <c r="AI130" s="1029"/>
      <c r="AJ130" s="1030"/>
      <c r="AK130" s="1031">
        <v>6256730</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51222608</v>
      </c>
      <c r="AB131" s="1054"/>
      <c r="AC131" s="1054"/>
      <c r="AD131" s="1054"/>
      <c r="AE131" s="1055"/>
      <c r="AF131" s="1053">
        <v>52352191</v>
      </c>
      <c r="AG131" s="1054"/>
      <c r="AH131" s="1054"/>
      <c r="AI131" s="1054"/>
      <c r="AJ131" s="1055"/>
      <c r="AK131" s="1053">
        <v>52994954</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v>37.6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7.0467634139999999</v>
      </c>
      <c r="AB132" s="1170"/>
      <c r="AC132" s="1170"/>
      <c r="AD132" s="1170"/>
      <c r="AE132" s="1171"/>
      <c r="AF132" s="1172">
        <v>7.5791116360000004</v>
      </c>
      <c r="AG132" s="1170"/>
      <c r="AH132" s="1170"/>
      <c r="AI132" s="1170"/>
      <c r="AJ132" s="1171"/>
      <c r="AK132" s="1172">
        <v>6.406656634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8.1999999999999993</v>
      </c>
      <c r="AB133" s="1153"/>
      <c r="AC133" s="1153"/>
      <c r="AD133" s="1153"/>
      <c r="AE133" s="1154"/>
      <c r="AF133" s="1152">
        <v>7.6</v>
      </c>
      <c r="AG133" s="1153"/>
      <c r="AH133" s="1153"/>
      <c r="AI133" s="1153"/>
      <c r="AJ133" s="1154"/>
      <c r="AK133" s="1152">
        <v>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LrIHGg37nRnr9y1CNAOX4bF2Ili6xBWFwVelP2PzUzd0ThvnHBU14de0/yILKp9/kPzZSa+0bVXX9hnb+70Jw==" saltValue="nx3otLvM6HtCXgXXx+3m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Q52" sqref="CQ5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IdhJl+QYca3jBr1pOqA1H1V+fPUIPh0L51QdJvp1Cso8ICtWHHrsMhSD2rIYXuxZf7mKm1AULjFAXBoZlphKw==" saltValue="SabfJdEYLLVPpM2Z32IX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ho0iLOWG9/0jUcG4T9CwL2STcfXZjTF5q75qUFiUGRvRuiKdxD0gHwiCuSiOVTjTd80XevulprZOPuJsHYK4g==" saltValue="+9tDt2+wsqm/oAbHJHuE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17529501</v>
      </c>
      <c r="AP9" s="292">
        <v>51427</v>
      </c>
      <c r="AQ9" s="293">
        <v>57800</v>
      </c>
      <c r="AR9" s="294">
        <v>-11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1286291</v>
      </c>
      <c r="AP10" s="295">
        <v>3774</v>
      </c>
      <c r="AQ10" s="296">
        <v>2573</v>
      </c>
      <c r="AR10" s="297">
        <v>46.7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100835</v>
      </c>
      <c r="AP11" s="295">
        <v>296</v>
      </c>
      <c r="AQ11" s="296">
        <v>1586</v>
      </c>
      <c r="AR11" s="297">
        <v>-81.3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t="s">
        <v>498</v>
      </c>
      <c r="AP12" s="295" t="s">
        <v>498</v>
      </c>
      <c r="AQ12" s="296">
        <v>532</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498</v>
      </c>
      <c r="AP13" s="295" t="s">
        <v>498</v>
      </c>
      <c r="AQ13" s="296">
        <v>18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667003</v>
      </c>
      <c r="AP14" s="295">
        <v>1957</v>
      </c>
      <c r="AQ14" s="296">
        <v>1833</v>
      </c>
      <c r="AR14" s="297">
        <v>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295802</v>
      </c>
      <c r="AP15" s="295">
        <v>868</v>
      </c>
      <c r="AQ15" s="296">
        <v>1281</v>
      </c>
      <c r="AR15" s="297">
        <v>-32.200000000000003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-1506711</v>
      </c>
      <c r="AP16" s="295">
        <v>-4420</v>
      </c>
      <c r="AQ16" s="296">
        <v>-4437</v>
      </c>
      <c r="AR16" s="297">
        <v>-0.4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18372721</v>
      </c>
      <c r="AP17" s="295">
        <v>53901</v>
      </c>
      <c r="AQ17" s="296">
        <v>61185</v>
      </c>
      <c r="AR17" s="297">
        <v>-11.9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6.12</v>
      </c>
      <c r="AP21" s="308">
        <v>6.2</v>
      </c>
      <c r="AQ21" s="309">
        <v>-0.08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103.7</v>
      </c>
      <c r="AP22" s="313">
        <v>100.2</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7657350</v>
      </c>
      <c r="AP32" s="322">
        <v>22465</v>
      </c>
      <c r="AQ32" s="323">
        <v>37891</v>
      </c>
      <c r="AR32" s="324">
        <v>-40.700000000000003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498</v>
      </c>
      <c r="AP33" s="322" t="s">
        <v>498</v>
      </c>
      <c r="AQ33" s="323">
        <v>3</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498</v>
      </c>
      <c r="AP34" s="322" t="s">
        <v>498</v>
      </c>
      <c r="AQ34" s="323">
        <v>103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2406843</v>
      </c>
      <c r="AP35" s="322">
        <v>7061</v>
      </c>
      <c r="AQ35" s="323">
        <v>9138</v>
      </c>
      <c r="AR35" s="324">
        <v>-22.7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128189</v>
      </c>
      <c r="AP36" s="322">
        <v>376</v>
      </c>
      <c r="AQ36" s="323">
        <v>348</v>
      </c>
      <c r="AR36" s="324">
        <v>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1099386</v>
      </c>
      <c r="AP37" s="322">
        <v>3225</v>
      </c>
      <c r="AQ37" s="323">
        <v>851</v>
      </c>
      <c r="AR37" s="324">
        <v>279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v>434</v>
      </c>
      <c r="AP38" s="325">
        <v>1</v>
      </c>
      <c r="AQ38" s="326">
        <v>1</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-1640267</v>
      </c>
      <c r="AP39" s="322">
        <v>-4812</v>
      </c>
      <c r="AQ39" s="323">
        <v>-8418</v>
      </c>
      <c r="AR39" s="324">
        <v>-42.8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-6256730</v>
      </c>
      <c r="AP40" s="322">
        <v>-18356</v>
      </c>
      <c r="AQ40" s="323">
        <v>-29250</v>
      </c>
      <c r="AR40" s="324">
        <v>-37.200000000000003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3395205</v>
      </c>
      <c r="AP41" s="322">
        <v>9961</v>
      </c>
      <c r="AQ41" s="323">
        <v>10666</v>
      </c>
      <c r="AR41" s="324">
        <v>-6.6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10632574</v>
      </c>
      <c r="AN51" s="344">
        <v>32068</v>
      </c>
      <c r="AO51" s="345">
        <v>-1</v>
      </c>
      <c r="AP51" s="346">
        <v>41235</v>
      </c>
      <c r="AQ51" s="347">
        <v>5.6</v>
      </c>
      <c r="AR51" s="348">
        <v>-6.6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5874038</v>
      </c>
      <c r="AN52" s="352">
        <v>17716</v>
      </c>
      <c r="AO52" s="353">
        <v>-3.2</v>
      </c>
      <c r="AP52" s="354">
        <v>22086</v>
      </c>
      <c r="AQ52" s="355">
        <v>4.2</v>
      </c>
      <c r="AR52" s="356">
        <v>-7.4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11485359</v>
      </c>
      <c r="AN53" s="344">
        <v>34415</v>
      </c>
      <c r="AO53" s="345">
        <v>7.3</v>
      </c>
      <c r="AP53" s="346">
        <v>41862</v>
      </c>
      <c r="AQ53" s="347">
        <v>1.5</v>
      </c>
      <c r="AR53" s="348">
        <v>5.8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8417088</v>
      </c>
      <c r="AN54" s="352">
        <v>25221</v>
      </c>
      <c r="AO54" s="353">
        <v>42.4</v>
      </c>
      <c r="AP54" s="354">
        <v>23710</v>
      </c>
      <c r="AQ54" s="355">
        <v>7.4</v>
      </c>
      <c r="AR54" s="356">
        <v>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11137680</v>
      </c>
      <c r="AN55" s="344">
        <v>33092</v>
      </c>
      <c r="AO55" s="345">
        <v>-3.8</v>
      </c>
      <c r="AP55" s="346">
        <v>50880</v>
      </c>
      <c r="AQ55" s="347">
        <v>21.5</v>
      </c>
      <c r="AR55" s="348">
        <v>-25.3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8048205</v>
      </c>
      <c r="AN56" s="352">
        <v>23913</v>
      </c>
      <c r="AO56" s="353">
        <v>-5.2</v>
      </c>
      <c r="AP56" s="354">
        <v>27819</v>
      </c>
      <c r="AQ56" s="355">
        <v>17.3</v>
      </c>
      <c r="AR56" s="356">
        <v>-22.5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8991039</v>
      </c>
      <c r="AN57" s="344">
        <v>26510</v>
      </c>
      <c r="AO57" s="345">
        <v>-19.899999999999999</v>
      </c>
      <c r="AP57" s="346">
        <v>46395</v>
      </c>
      <c r="AQ57" s="347">
        <v>-8.8000000000000007</v>
      </c>
      <c r="AR57" s="348">
        <v>-11.1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5875151</v>
      </c>
      <c r="AN58" s="352">
        <v>17323</v>
      </c>
      <c r="AO58" s="353">
        <v>-27.6</v>
      </c>
      <c r="AP58" s="354">
        <v>26304</v>
      </c>
      <c r="AQ58" s="355">
        <v>-5.4</v>
      </c>
      <c r="AR58" s="356">
        <v>-22.2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11808770</v>
      </c>
      <c r="AN59" s="344">
        <v>34644</v>
      </c>
      <c r="AO59" s="345">
        <v>30.7</v>
      </c>
      <c r="AP59" s="346">
        <v>48088</v>
      </c>
      <c r="AQ59" s="347">
        <v>3.6</v>
      </c>
      <c r="AR59" s="348">
        <v>27.1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6063918</v>
      </c>
      <c r="AN60" s="352">
        <v>17790</v>
      </c>
      <c r="AO60" s="353">
        <v>2.7</v>
      </c>
      <c r="AP60" s="354">
        <v>25183</v>
      </c>
      <c r="AQ60" s="355">
        <v>-4.3</v>
      </c>
      <c r="AR60" s="356">
        <v>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10811084</v>
      </c>
      <c r="AN61" s="359">
        <v>32146</v>
      </c>
      <c r="AO61" s="360">
        <v>2.7</v>
      </c>
      <c r="AP61" s="361">
        <v>45692</v>
      </c>
      <c r="AQ61" s="362">
        <v>4.7</v>
      </c>
      <c r="AR61" s="348">
        <v>-2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6855680</v>
      </c>
      <c r="AN62" s="352">
        <v>20393</v>
      </c>
      <c r="AO62" s="353">
        <v>1.8</v>
      </c>
      <c r="AP62" s="354">
        <v>25020</v>
      </c>
      <c r="AQ62" s="355">
        <v>3.8</v>
      </c>
      <c r="AR62" s="356">
        <v>-2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KIVxx8DQwK5l7fhuBCu29PMM2cTTp39DfjqQOavPwTiRx52CyoigwBrrQ409+EoeCPMawoB6WGtZwiUjHWkDw==" saltValue="hWzH22Ok6AhPJqegaj8G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BK100" sqref="BK10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fuKoIaZI8l/GB52/MrRS5dHdqKgcb4NKOlyeq7T02aTjBrEftG4UyOEl7AATDk6e37k05GISiS6fwAjuzALZA==" saltValue="Q7vyEey6jtH7eAcAUu5B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B114" sqref="B114"/>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DBnFhJVBWlqoDVCsMRJiRWkxsZ8R9QE+HOHnh5P6FjR4gxAH788GpFt9zDVGhIBvQPShhaKGMWN8wz9B9NpyA==" saltValue="LBi3zNFkM5HZlgU8qMES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55" zoomScaleNormal="5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6.71</v>
      </c>
      <c r="G47" s="12">
        <v>5.66</v>
      </c>
      <c r="H47" s="12">
        <v>5.08</v>
      </c>
      <c r="I47" s="12">
        <v>6.7</v>
      </c>
      <c r="J47" s="13">
        <v>6.8</v>
      </c>
    </row>
    <row r="48" spans="2:10" ht="57.75" customHeight="1">
      <c r="B48" s="14"/>
      <c r="C48" s="1214" t="s">
        <v>4</v>
      </c>
      <c r="D48" s="1214"/>
      <c r="E48" s="1215"/>
      <c r="F48" s="15">
        <v>7.78</v>
      </c>
      <c r="G48" s="16">
        <v>6.19</v>
      </c>
      <c r="H48" s="16">
        <v>8.9700000000000006</v>
      </c>
      <c r="I48" s="16">
        <v>8.01</v>
      </c>
      <c r="J48" s="17">
        <v>8.65</v>
      </c>
    </row>
    <row r="49" spans="2:10" ht="57.75" customHeight="1" thickBot="1">
      <c r="B49" s="18"/>
      <c r="C49" s="1216" t="s">
        <v>5</v>
      </c>
      <c r="D49" s="1216"/>
      <c r="E49" s="1217"/>
      <c r="F49" s="19" t="s">
        <v>546</v>
      </c>
      <c r="G49" s="20" t="s">
        <v>547</v>
      </c>
      <c r="H49" s="20">
        <v>2.59</v>
      </c>
      <c r="I49" s="20">
        <v>0.93</v>
      </c>
      <c r="J49" s="21">
        <v>0.9</v>
      </c>
    </row>
    <row r="50" spans="2:10" ht="13.5" customHeight="1"/>
    <row r="51" spans="2:10" ht="13.5" hidden="1" customHeight="1"/>
    <row r="52" spans="2:10" ht="13.5" hidden="1" customHeight="1"/>
    <row r="53" spans="2:10" ht="13.5" hidden="1" customHeight="1"/>
  </sheetData>
  <sheetProtection algorithmName="SHA-512" hashValue="50khqX9M9UENudCtnbD280AyUIWoynUHxxRD5huZjaY9HrAiGkk89PoHIesKNrAWhHk9ShblLJfmWQf+1VrKjA==" saltValue="VyTqfSivAj75+5CSulYX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548</v>
      </c>
      <c r="D34" s="1224"/>
      <c r="E34" s="1225"/>
      <c r="F34" s="32">
        <v>7.78</v>
      </c>
      <c r="G34" s="33">
        <v>6.19</v>
      </c>
      <c r="H34" s="33">
        <v>8.9600000000000009</v>
      </c>
      <c r="I34" s="33">
        <v>8.01</v>
      </c>
      <c r="J34" s="34">
        <v>8.65</v>
      </c>
      <c r="K34" s="22"/>
      <c r="L34" s="22"/>
      <c r="M34" s="22"/>
      <c r="N34" s="22"/>
      <c r="O34" s="22"/>
      <c r="P34" s="22"/>
    </row>
    <row r="35" spans="1:16" ht="39" customHeight="1">
      <c r="A35" s="22"/>
      <c r="B35" s="35"/>
      <c r="C35" s="1218" t="s">
        <v>549</v>
      </c>
      <c r="D35" s="1219"/>
      <c r="E35" s="1220"/>
      <c r="F35" s="36">
        <v>1.55</v>
      </c>
      <c r="G35" s="37">
        <v>2.16</v>
      </c>
      <c r="H35" s="37">
        <v>2.42</v>
      </c>
      <c r="I35" s="37">
        <v>3.38</v>
      </c>
      <c r="J35" s="38">
        <v>4.51</v>
      </c>
      <c r="K35" s="22"/>
      <c r="L35" s="22"/>
      <c r="M35" s="22"/>
      <c r="N35" s="22"/>
      <c r="O35" s="22"/>
      <c r="P35" s="22"/>
    </row>
    <row r="36" spans="1:16" ht="39" customHeight="1">
      <c r="A36" s="22"/>
      <c r="B36" s="35"/>
      <c r="C36" s="1218" t="s">
        <v>550</v>
      </c>
      <c r="D36" s="1219"/>
      <c r="E36" s="1220"/>
      <c r="F36" s="36">
        <v>1.08</v>
      </c>
      <c r="G36" s="37">
        <v>0.88</v>
      </c>
      <c r="H36" s="37">
        <v>0.81</v>
      </c>
      <c r="I36" s="37">
        <v>1.01</v>
      </c>
      <c r="J36" s="38">
        <v>0.97</v>
      </c>
      <c r="K36" s="22"/>
      <c r="L36" s="22"/>
      <c r="M36" s="22"/>
      <c r="N36" s="22"/>
      <c r="O36" s="22"/>
      <c r="P36" s="22"/>
    </row>
    <row r="37" spans="1:16" ht="39" customHeight="1">
      <c r="A37" s="22"/>
      <c r="B37" s="35"/>
      <c r="C37" s="1218" t="s">
        <v>551</v>
      </c>
      <c r="D37" s="1219"/>
      <c r="E37" s="1220"/>
      <c r="F37" s="36">
        <v>2.02</v>
      </c>
      <c r="G37" s="37">
        <v>1.82</v>
      </c>
      <c r="H37" s="37">
        <v>1.63</v>
      </c>
      <c r="I37" s="37">
        <v>1.84</v>
      </c>
      <c r="J37" s="38">
        <v>0.94</v>
      </c>
      <c r="K37" s="22"/>
      <c r="L37" s="22"/>
      <c r="M37" s="22"/>
      <c r="N37" s="22"/>
      <c r="O37" s="22"/>
      <c r="P37" s="22"/>
    </row>
    <row r="38" spans="1:16" ht="39" customHeight="1">
      <c r="A38" s="22"/>
      <c r="B38" s="35"/>
      <c r="C38" s="1218" t="s">
        <v>552</v>
      </c>
      <c r="D38" s="1219"/>
      <c r="E38" s="1220"/>
      <c r="F38" s="36">
        <v>4.96</v>
      </c>
      <c r="G38" s="37">
        <v>3.64</v>
      </c>
      <c r="H38" s="37">
        <v>2.94</v>
      </c>
      <c r="I38" s="37">
        <v>2.35</v>
      </c>
      <c r="J38" s="38">
        <v>0.94</v>
      </c>
      <c r="K38" s="22"/>
      <c r="L38" s="22"/>
      <c r="M38" s="22"/>
      <c r="N38" s="22"/>
      <c r="O38" s="22"/>
      <c r="P38" s="22"/>
    </row>
    <row r="39" spans="1:16" ht="39" customHeight="1">
      <c r="A39" s="22"/>
      <c r="B39" s="35"/>
      <c r="C39" s="1218" t="s">
        <v>553</v>
      </c>
      <c r="D39" s="1219"/>
      <c r="E39" s="1220"/>
      <c r="F39" s="36">
        <v>0.23</v>
      </c>
      <c r="G39" s="37">
        <v>0.18</v>
      </c>
      <c r="H39" s="37">
        <v>0.35</v>
      </c>
      <c r="I39" s="37">
        <v>0.21</v>
      </c>
      <c r="J39" s="38">
        <v>0.28999999999999998</v>
      </c>
      <c r="K39" s="22"/>
      <c r="L39" s="22"/>
      <c r="M39" s="22"/>
      <c r="N39" s="22"/>
      <c r="O39" s="22"/>
      <c r="P39" s="22"/>
    </row>
    <row r="40" spans="1:16" ht="39" customHeight="1">
      <c r="A40" s="22"/>
      <c r="B40" s="35"/>
      <c r="C40" s="1218" t="s">
        <v>554</v>
      </c>
      <c r="D40" s="1219"/>
      <c r="E40" s="1220"/>
      <c r="F40" s="36">
        <v>0.16</v>
      </c>
      <c r="G40" s="37">
        <v>0.22</v>
      </c>
      <c r="H40" s="37">
        <v>0.23</v>
      </c>
      <c r="I40" s="37">
        <v>0.12</v>
      </c>
      <c r="J40" s="38">
        <v>0.24</v>
      </c>
      <c r="K40" s="22"/>
      <c r="L40" s="22"/>
      <c r="M40" s="22"/>
      <c r="N40" s="22"/>
      <c r="O40" s="22"/>
      <c r="P40" s="22"/>
    </row>
    <row r="41" spans="1:16" ht="39" customHeight="1">
      <c r="A41" s="22"/>
      <c r="B41" s="35"/>
      <c r="C41" s="1218" t="s">
        <v>555</v>
      </c>
      <c r="D41" s="1219"/>
      <c r="E41" s="1220"/>
      <c r="F41" s="36">
        <v>0.36</v>
      </c>
      <c r="G41" s="37">
        <v>0.38</v>
      </c>
      <c r="H41" s="37">
        <v>0.34</v>
      </c>
      <c r="I41" s="37">
        <v>0.23</v>
      </c>
      <c r="J41" s="38">
        <v>0.23</v>
      </c>
      <c r="K41" s="22"/>
      <c r="L41" s="22"/>
      <c r="M41" s="22"/>
      <c r="N41" s="22"/>
      <c r="O41" s="22"/>
      <c r="P41" s="22"/>
    </row>
    <row r="42" spans="1:16" ht="39" customHeight="1">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557</v>
      </c>
      <c r="D43" s="1222"/>
      <c r="E43" s="1223"/>
      <c r="F43" s="41">
        <v>7.0000000000000007E-2</v>
      </c>
      <c r="G43" s="42">
        <v>0.08</v>
      </c>
      <c r="H43" s="42">
        <v>7.0000000000000007E-2</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NBFJiWtm6Do+wH6W2tSxJC6X2A6UP6ZOcN2DlUDf757Rpv/jv9GVaD+EJmcSnlgBUCpm+FCIPQeO3HibGlHxg==" saltValue="Mglc3+f77vUZ6FSC9YXa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election activeCell="O55" sqref="O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8780</v>
      </c>
      <c r="L45" s="60">
        <v>8049</v>
      </c>
      <c r="M45" s="60">
        <v>7706</v>
      </c>
      <c r="N45" s="60">
        <v>7479</v>
      </c>
      <c r="O45" s="61">
        <v>7657</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2960</v>
      </c>
      <c r="L48" s="64">
        <v>2809</v>
      </c>
      <c r="M48" s="64">
        <v>2652</v>
      </c>
      <c r="N48" s="64">
        <v>2466</v>
      </c>
      <c r="O48" s="65">
        <v>2407</v>
      </c>
      <c r="P48" s="48"/>
      <c r="Q48" s="48"/>
      <c r="R48" s="48"/>
      <c r="S48" s="48"/>
      <c r="T48" s="48"/>
      <c r="U48" s="48"/>
    </row>
    <row r="49" spans="1:21" ht="30.75" customHeight="1">
      <c r="A49" s="48"/>
      <c r="B49" s="1236"/>
      <c r="C49" s="1237"/>
      <c r="D49" s="62"/>
      <c r="E49" s="1228" t="s">
        <v>16</v>
      </c>
      <c r="F49" s="1228"/>
      <c r="G49" s="1228"/>
      <c r="H49" s="1228"/>
      <c r="I49" s="1228"/>
      <c r="J49" s="1229"/>
      <c r="K49" s="63">
        <v>170</v>
      </c>
      <c r="L49" s="64">
        <v>129</v>
      </c>
      <c r="M49" s="64">
        <v>208</v>
      </c>
      <c r="N49" s="64">
        <v>183</v>
      </c>
      <c r="O49" s="65">
        <v>128</v>
      </c>
      <c r="P49" s="48"/>
      <c r="Q49" s="48"/>
      <c r="R49" s="48"/>
      <c r="S49" s="48"/>
      <c r="T49" s="48"/>
      <c r="U49" s="48"/>
    </row>
    <row r="50" spans="1:21" ht="30.75" customHeight="1">
      <c r="A50" s="48"/>
      <c r="B50" s="1236"/>
      <c r="C50" s="1237"/>
      <c r="D50" s="62"/>
      <c r="E50" s="1228" t="s">
        <v>17</v>
      </c>
      <c r="F50" s="1228"/>
      <c r="G50" s="1228"/>
      <c r="H50" s="1228"/>
      <c r="I50" s="1228"/>
      <c r="J50" s="1229"/>
      <c r="K50" s="63">
        <v>1107</v>
      </c>
      <c r="L50" s="64">
        <v>1482</v>
      </c>
      <c r="M50" s="64">
        <v>983</v>
      </c>
      <c r="N50" s="64">
        <v>1550</v>
      </c>
      <c r="O50" s="65">
        <v>1099</v>
      </c>
      <c r="P50" s="48"/>
      <c r="Q50" s="48"/>
      <c r="R50" s="48"/>
      <c r="S50" s="48"/>
      <c r="T50" s="48"/>
      <c r="U50" s="48"/>
    </row>
    <row r="51" spans="1:21" ht="30.75" customHeight="1">
      <c r="A51" s="48"/>
      <c r="B51" s="1238"/>
      <c r="C51" s="1239"/>
      <c r="D51" s="66"/>
      <c r="E51" s="1228" t="s">
        <v>18</v>
      </c>
      <c r="F51" s="1228"/>
      <c r="G51" s="1228"/>
      <c r="H51" s="1228"/>
      <c r="I51" s="1228"/>
      <c r="J51" s="1229"/>
      <c r="K51" s="63">
        <v>4</v>
      </c>
      <c r="L51" s="64">
        <v>4</v>
      </c>
      <c r="M51" s="64">
        <v>2</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8504</v>
      </c>
      <c r="L52" s="64">
        <v>8459</v>
      </c>
      <c r="M52" s="64">
        <v>7943</v>
      </c>
      <c r="N52" s="64">
        <v>7709</v>
      </c>
      <c r="O52" s="65">
        <v>7897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4517</v>
      </c>
      <c r="L53" s="69">
        <v>4014</v>
      </c>
      <c r="M53" s="69">
        <v>3608</v>
      </c>
      <c r="N53" s="69">
        <v>3969</v>
      </c>
      <c r="O53" s="70">
        <v>3394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ZjFVzC+66NkAAGeoNDg6/jcvdXP2EDt4/eqPv7AgbA0mgd7+6SfOxnh0rub+ReooyvrlRZx/niVcfLfI9QhFw==" saltValue="EbHDTCg0iJonCXM6hrC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K43" sqref="K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42" t="s">
        <v>24</v>
      </c>
      <c r="C41" s="1243"/>
      <c r="D41" s="81"/>
      <c r="E41" s="1248" t="s">
        <v>25</v>
      </c>
      <c r="F41" s="1248"/>
      <c r="G41" s="1248"/>
      <c r="H41" s="1249"/>
      <c r="I41" s="82">
        <v>73005</v>
      </c>
      <c r="J41" s="83">
        <v>74212</v>
      </c>
      <c r="K41" s="83">
        <v>75281</v>
      </c>
      <c r="L41" s="83">
        <v>75782</v>
      </c>
      <c r="M41" s="84">
        <v>78728</v>
      </c>
    </row>
    <row r="42" spans="2:13" ht="27.75" customHeight="1">
      <c r="B42" s="1244"/>
      <c r="C42" s="1245"/>
      <c r="D42" s="85"/>
      <c r="E42" s="1250" t="s">
        <v>26</v>
      </c>
      <c r="F42" s="1250"/>
      <c r="G42" s="1250"/>
      <c r="H42" s="1251"/>
      <c r="I42" s="86">
        <v>11347</v>
      </c>
      <c r="J42" s="87">
        <v>9716</v>
      </c>
      <c r="K42" s="87">
        <v>8660</v>
      </c>
      <c r="L42" s="87">
        <v>10433</v>
      </c>
      <c r="M42" s="88">
        <v>6163</v>
      </c>
    </row>
    <row r="43" spans="2:13" ht="27.75" customHeight="1">
      <c r="B43" s="1244"/>
      <c r="C43" s="1245"/>
      <c r="D43" s="85"/>
      <c r="E43" s="1250" t="s">
        <v>27</v>
      </c>
      <c r="F43" s="1250"/>
      <c r="G43" s="1250"/>
      <c r="H43" s="1251"/>
      <c r="I43" s="86">
        <v>31934</v>
      </c>
      <c r="J43" s="87">
        <v>28537</v>
      </c>
      <c r="K43" s="87">
        <v>26457</v>
      </c>
      <c r="L43" s="87">
        <v>24114</v>
      </c>
      <c r="M43" s="88">
        <v>22145</v>
      </c>
    </row>
    <row r="44" spans="2:13" ht="27.75" customHeight="1">
      <c r="B44" s="1244"/>
      <c r="C44" s="1245"/>
      <c r="D44" s="85"/>
      <c r="E44" s="1250" t="s">
        <v>28</v>
      </c>
      <c r="F44" s="1250"/>
      <c r="G44" s="1250"/>
      <c r="H44" s="1251"/>
      <c r="I44" s="86">
        <v>970</v>
      </c>
      <c r="J44" s="87">
        <v>1669</v>
      </c>
      <c r="K44" s="87">
        <v>3007</v>
      </c>
      <c r="L44" s="87">
        <v>2768</v>
      </c>
      <c r="M44" s="88">
        <v>2618</v>
      </c>
    </row>
    <row r="45" spans="2:13" ht="27.75" customHeight="1">
      <c r="B45" s="1244"/>
      <c r="C45" s="1245"/>
      <c r="D45" s="85"/>
      <c r="E45" s="1250" t="s">
        <v>29</v>
      </c>
      <c r="F45" s="1250"/>
      <c r="G45" s="1250"/>
      <c r="H45" s="1251"/>
      <c r="I45" s="86">
        <v>8344</v>
      </c>
      <c r="J45" s="87">
        <v>6484</v>
      </c>
      <c r="K45" s="87">
        <v>5680</v>
      </c>
      <c r="L45" s="87">
        <v>4589</v>
      </c>
      <c r="M45" s="88">
        <v>3528</v>
      </c>
    </row>
    <row r="46" spans="2:13" ht="27.75" customHeight="1">
      <c r="B46" s="1244"/>
      <c r="C46" s="1245"/>
      <c r="D46" s="89"/>
      <c r="E46" s="1250" t="s">
        <v>30</v>
      </c>
      <c r="F46" s="1250"/>
      <c r="G46" s="1250"/>
      <c r="H46" s="1251"/>
      <c r="I46" s="86">
        <v>6838</v>
      </c>
      <c r="J46" s="87">
        <v>6531</v>
      </c>
      <c r="K46" s="87">
        <v>6649</v>
      </c>
      <c r="L46" s="87">
        <v>6318</v>
      </c>
      <c r="M46" s="88">
        <v>6156</v>
      </c>
    </row>
    <row r="47" spans="2:13" ht="27.75" customHeight="1">
      <c r="B47" s="1244"/>
      <c r="C47" s="1245"/>
      <c r="D47" s="90"/>
      <c r="E47" s="1252" t="s">
        <v>31</v>
      </c>
      <c r="F47" s="1253"/>
      <c r="G47" s="1253"/>
      <c r="H47" s="1254"/>
      <c r="I47" s="86" t="s">
        <v>498</v>
      </c>
      <c r="J47" s="87" t="s">
        <v>498</v>
      </c>
      <c r="K47" s="87" t="s">
        <v>498</v>
      </c>
      <c r="L47" s="87" t="s">
        <v>498</v>
      </c>
      <c r="M47" s="88" t="s">
        <v>498</v>
      </c>
    </row>
    <row r="48" spans="2:13" ht="27.75" customHeight="1">
      <c r="B48" s="1244"/>
      <c r="C48" s="1245"/>
      <c r="D48" s="85"/>
      <c r="E48" s="1250" t="s">
        <v>32</v>
      </c>
      <c r="F48" s="1250"/>
      <c r="G48" s="1250"/>
      <c r="H48" s="1251"/>
      <c r="I48" s="86" t="s">
        <v>498</v>
      </c>
      <c r="J48" s="87" t="s">
        <v>498</v>
      </c>
      <c r="K48" s="87" t="s">
        <v>498</v>
      </c>
      <c r="L48" s="87" t="s">
        <v>498</v>
      </c>
      <c r="M48" s="88" t="s">
        <v>498</v>
      </c>
    </row>
    <row r="49" spans="2:13" ht="27.75" customHeight="1">
      <c r="B49" s="1246"/>
      <c r="C49" s="1247"/>
      <c r="D49" s="85"/>
      <c r="E49" s="1250" t="s">
        <v>33</v>
      </c>
      <c r="F49" s="1250"/>
      <c r="G49" s="1250"/>
      <c r="H49" s="1251"/>
      <c r="I49" s="86" t="s">
        <v>498</v>
      </c>
      <c r="J49" s="87" t="s">
        <v>498</v>
      </c>
      <c r="K49" s="87" t="s">
        <v>498</v>
      </c>
      <c r="L49" s="87" t="s">
        <v>498</v>
      </c>
      <c r="M49" s="88" t="s">
        <v>498</v>
      </c>
    </row>
    <row r="50" spans="2:13" ht="27.75" customHeight="1">
      <c r="B50" s="1255" t="s">
        <v>34</v>
      </c>
      <c r="C50" s="1256"/>
      <c r="D50" s="91"/>
      <c r="E50" s="1250" t="s">
        <v>35</v>
      </c>
      <c r="F50" s="1250"/>
      <c r="G50" s="1250"/>
      <c r="H50" s="1251"/>
      <c r="I50" s="86">
        <v>7624</v>
      </c>
      <c r="J50" s="87">
        <v>7654</v>
      </c>
      <c r="K50" s="87">
        <v>7793</v>
      </c>
      <c r="L50" s="87">
        <v>9481</v>
      </c>
      <c r="M50" s="88">
        <v>10342</v>
      </c>
    </row>
    <row r="51" spans="2:13" ht="27.75" customHeight="1">
      <c r="B51" s="1244"/>
      <c r="C51" s="1245"/>
      <c r="D51" s="85"/>
      <c r="E51" s="1250" t="s">
        <v>36</v>
      </c>
      <c r="F51" s="1250"/>
      <c r="G51" s="1250"/>
      <c r="H51" s="1251"/>
      <c r="I51" s="86">
        <v>13103</v>
      </c>
      <c r="J51" s="87">
        <v>11498</v>
      </c>
      <c r="K51" s="87">
        <v>11959</v>
      </c>
      <c r="L51" s="87">
        <v>11880</v>
      </c>
      <c r="M51" s="88">
        <v>12979</v>
      </c>
    </row>
    <row r="52" spans="2:13" ht="27.75" customHeight="1">
      <c r="B52" s="1246"/>
      <c r="C52" s="1247"/>
      <c r="D52" s="85"/>
      <c r="E52" s="1250" t="s">
        <v>37</v>
      </c>
      <c r="F52" s="1250"/>
      <c r="G52" s="1250"/>
      <c r="H52" s="1251"/>
      <c r="I52" s="86">
        <v>75755</v>
      </c>
      <c r="J52" s="87">
        <v>76030</v>
      </c>
      <c r="K52" s="87">
        <v>76201</v>
      </c>
      <c r="L52" s="87">
        <v>76471</v>
      </c>
      <c r="M52" s="88">
        <v>76077</v>
      </c>
    </row>
    <row r="53" spans="2:13" ht="27.75" customHeight="1" thickBot="1">
      <c r="B53" s="1257" t="s">
        <v>38</v>
      </c>
      <c r="C53" s="1258"/>
      <c r="D53" s="92"/>
      <c r="E53" s="1259" t="s">
        <v>39</v>
      </c>
      <c r="F53" s="1259"/>
      <c r="G53" s="1259"/>
      <c r="H53" s="1260"/>
      <c r="I53" s="93">
        <v>35955</v>
      </c>
      <c r="J53" s="94">
        <v>31966</v>
      </c>
      <c r="K53" s="94">
        <v>29781</v>
      </c>
      <c r="L53" s="94">
        <v>26173</v>
      </c>
      <c r="M53" s="95">
        <v>19940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tAmCt54MsoifTk5MFGjO6A1xWN0kEDQ/cPwyDa7l+L4QSJAmltWbaQjqzxDDVrJDoln/2v2cY3HjdzAVa4akQ==" saltValue="rFwhYz0GW8xJWI0TTd7V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4" zoomScale="55" zoomScaleNormal="55" zoomScaleSheetLayoutView="100" workbookViewId="0">
      <selection activeCell="J44" sqref="J4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2919</v>
      </c>
      <c r="G55" s="107">
        <v>3924</v>
      </c>
      <c r="H55" s="108">
        <v>4027</v>
      </c>
    </row>
    <row r="56" spans="2:8" ht="52.5" customHeight="1">
      <c r="B56" s="109"/>
      <c r="C56" s="1271" t="s">
        <v>43</v>
      </c>
      <c r="D56" s="1271"/>
      <c r="E56" s="1272"/>
      <c r="F56" s="110" t="s">
        <v>498</v>
      </c>
      <c r="G56" s="110" t="s">
        <v>498</v>
      </c>
      <c r="H56" s="111" t="s">
        <v>498</v>
      </c>
    </row>
    <row r="57" spans="2:8" ht="53.25" customHeight="1">
      <c r="B57" s="109"/>
      <c r="C57" s="1273" t="s">
        <v>44</v>
      </c>
      <c r="D57" s="1273"/>
      <c r="E57" s="1274"/>
      <c r="F57" s="112">
        <v>2882</v>
      </c>
      <c r="G57" s="112">
        <v>3110</v>
      </c>
      <c r="H57" s="113">
        <v>3407</v>
      </c>
    </row>
    <row r="58" spans="2:8" ht="45.75" customHeight="1">
      <c r="B58" s="114"/>
      <c r="C58" s="1261" t="s">
        <v>558</v>
      </c>
      <c r="D58" s="1262"/>
      <c r="E58" s="1263"/>
      <c r="F58" s="115">
        <v>1830</v>
      </c>
      <c r="G58" s="115">
        <v>2050</v>
      </c>
      <c r="H58" s="116">
        <v>2350</v>
      </c>
    </row>
    <row r="59" spans="2:8" ht="45.75" customHeight="1">
      <c r="B59" s="114"/>
      <c r="C59" s="1261" t="s">
        <v>559</v>
      </c>
      <c r="D59" s="1262"/>
      <c r="E59" s="1263"/>
      <c r="F59" s="115">
        <v>955</v>
      </c>
      <c r="G59" s="115">
        <v>963</v>
      </c>
      <c r="H59" s="116">
        <v>960</v>
      </c>
    </row>
    <row r="60" spans="2:8" ht="45.75" customHeight="1">
      <c r="B60" s="114"/>
      <c r="C60" s="1261" t="s">
        <v>560</v>
      </c>
      <c r="D60" s="1262"/>
      <c r="E60" s="1263"/>
      <c r="F60" s="115">
        <v>97</v>
      </c>
      <c r="G60" s="115">
        <v>97</v>
      </c>
      <c r="H60" s="116">
        <v>97</v>
      </c>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5801</v>
      </c>
      <c r="G63" s="121">
        <v>7034</v>
      </c>
      <c r="H63" s="122">
        <v>7434</v>
      </c>
    </row>
    <row r="64" spans="2:8" ht="15" customHeight="1"/>
    <row r="65" ht="0" hidden="1" customHeight="1"/>
    <row r="66" ht="0" hidden="1" customHeight="1"/>
  </sheetData>
  <sheetProtection algorithmName="SHA-512" hashValue="nnYcCfCelwYTGouVtJeoyWKPT7lFyZfVBPopaA+vL6mQhVL/KGoLt0QihIFnFU7sKxRkvTCoJzJ7ajWtajKTBA==" saltValue="7D3qUPCciNydXsypZ09+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20" sqref="AN2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58.1</v>
      </c>
      <c r="CG51" s="1277"/>
      <c r="CH51" s="1277"/>
      <c r="CI51" s="1277"/>
      <c r="CJ51" s="1277"/>
      <c r="CK51" s="1277"/>
      <c r="CL51" s="1277"/>
      <c r="CM51" s="1277"/>
      <c r="CN51" s="1277">
        <v>49.9</v>
      </c>
      <c r="CO51" s="1277"/>
      <c r="CP51" s="1277"/>
      <c r="CQ51" s="1277"/>
      <c r="CR51" s="1277"/>
      <c r="CS51" s="1277"/>
      <c r="CT51" s="1277"/>
      <c r="CU51" s="1277"/>
      <c r="CV51" s="1277">
        <v>37.6</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47.9</v>
      </c>
      <c r="CG53" s="1277"/>
      <c r="CH53" s="1277"/>
      <c r="CI53" s="1277"/>
      <c r="CJ53" s="1277"/>
      <c r="CK53" s="1277"/>
      <c r="CL53" s="1277"/>
      <c r="CM53" s="1277"/>
      <c r="CN53" s="1277">
        <v>73.3</v>
      </c>
      <c r="CO53" s="1277"/>
      <c r="CP53" s="1277"/>
      <c r="CQ53" s="1277"/>
      <c r="CR53" s="1277"/>
      <c r="CS53" s="1277"/>
      <c r="CT53" s="1277"/>
      <c r="CU53" s="1277"/>
      <c r="CV53" s="1277">
        <v>73.5</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590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592</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v>74.400000000000006</v>
      </c>
      <c r="BQ73" s="1277"/>
      <c r="BR73" s="1277"/>
      <c r="BS73" s="1277"/>
      <c r="BT73" s="1277"/>
      <c r="BU73" s="1277"/>
      <c r="BV73" s="1277"/>
      <c r="BW73" s="1277"/>
      <c r="BX73" s="1277">
        <v>65.900000000000006</v>
      </c>
      <c r="BY73" s="1277"/>
      <c r="BZ73" s="1277"/>
      <c r="CA73" s="1277"/>
      <c r="CB73" s="1277"/>
      <c r="CC73" s="1277"/>
      <c r="CD73" s="1277"/>
      <c r="CE73" s="1277"/>
      <c r="CF73" s="1277">
        <v>58.1</v>
      </c>
      <c r="CG73" s="1277"/>
      <c r="CH73" s="1277"/>
      <c r="CI73" s="1277"/>
      <c r="CJ73" s="1277"/>
      <c r="CK73" s="1277"/>
      <c r="CL73" s="1277"/>
      <c r="CM73" s="1277"/>
      <c r="CN73" s="1277">
        <v>49.9</v>
      </c>
      <c r="CO73" s="1277"/>
      <c r="CP73" s="1277"/>
      <c r="CQ73" s="1277"/>
      <c r="CR73" s="1277"/>
      <c r="CS73" s="1277"/>
      <c r="CT73" s="1277"/>
      <c r="CU73" s="1277"/>
      <c r="CV73" s="1277">
        <v>37.6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593</v>
      </c>
      <c r="BC75" s="1280"/>
      <c r="BD75" s="1280"/>
      <c r="BE75" s="1280"/>
      <c r="BF75" s="1280"/>
      <c r="BG75" s="1280"/>
      <c r="BH75" s="1280"/>
      <c r="BI75" s="1280"/>
      <c r="BJ75" s="1280"/>
      <c r="BK75" s="1280"/>
      <c r="BL75" s="1280"/>
      <c r="BM75" s="1280"/>
      <c r="BN75" s="1280"/>
      <c r="BO75" s="1280"/>
      <c r="BP75" s="1277">
        <v>9.6999999999999993</v>
      </c>
      <c r="BQ75" s="1277"/>
      <c r="BR75" s="1277"/>
      <c r="BS75" s="1277"/>
      <c r="BT75" s="1277"/>
      <c r="BU75" s="1277"/>
      <c r="BV75" s="1277"/>
      <c r="BW75" s="1277"/>
      <c r="BX75" s="1277">
        <v>9</v>
      </c>
      <c r="BY75" s="1277"/>
      <c r="BZ75" s="1277"/>
      <c r="CA75" s="1277"/>
      <c r="CB75" s="1277"/>
      <c r="CC75" s="1277"/>
      <c r="CD75" s="1277"/>
      <c r="CE75" s="1277"/>
      <c r="CF75" s="1277">
        <v>8.1999999999999993</v>
      </c>
      <c r="CG75" s="1277"/>
      <c r="CH75" s="1277"/>
      <c r="CI75" s="1277"/>
      <c r="CJ75" s="1277"/>
      <c r="CK75" s="1277"/>
      <c r="CL75" s="1277"/>
      <c r="CM75" s="1277"/>
      <c r="CN75" s="1277">
        <v>7.6</v>
      </c>
      <c r="CO75" s="1277"/>
      <c r="CP75" s="1277"/>
      <c r="CQ75" s="1277"/>
      <c r="CR75" s="1277"/>
      <c r="CS75" s="1277"/>
      <c r="CT75" s="1277"/>
      <c r="CU75" s="1277"/>
      <c r="CV75" s="1277">
        <v>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MVl4AXcnW22ma/P7v8u1Koi6uYbh/h65xMiuojjK8SBhU/e9FcQOLzcFN72+9YEVrjsFfTHCqwgkpVzgouOhQ==" saltValue="pyO74wKb6mL63YzOJ350V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O112" sqref="CO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mGDotzHXVzxk6N8FfUreqC6gcRwv8NYrezGWfOt5wsoU8MiW0fM85CZffHXLAvgbA4jaHYehvedTZhCSLxidg==" saltValue="fNBW+/cRR615ILYor8F1J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W7" sqref="CW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fM/c08XHZB+pe7vfUol+/uVbNm6EEazlGgiL5ootHcfGjqJmNJdhGu6MALkTdsAGPaiHNSeKPkYLirTDofLuw==" saltValue="E6iOp0cnVyZgA4Eu9WlDr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32068</v>
      </c>
      <c r="E3" s="141"/>
      <c r="F3" s="142">
        <v>41235</v>
      </c>
      <c r="G3" s="143"/>
      <c r="H3" s="144"/>
    </row>
    <row r="4" spans="1:8">
      <c r="A4" s="145"/>
      <c r="B4" s="146"/>
      <c r="C4" s="147"/>
      <c r="D4" s="148">
        <v>17716</v>
      </c>
      <c r="E4" s="149"/>
      <c r="F4" s="150">
        <v>22086</v>
      </c>
      <c r="G4" s="151"/>
      <c r="H4" s="152"/>
    </row>
    <row r="5" spans="1:8">
      <c r="A5" s="133" t="s">
        <v>533</v>
      </c>
      <c r="B5" s="138"/>
      <c r="C5" s="139"/>
      <c r="D5" s="140">
        <v>34415</v>
      </c>
      <c r="E5" s="141"/>
      <c r="F5" s="142">
        <v>41862</v>
      </c>
      <c r="G5" s="143"/>
      <c r="H5" s="144"/>
    </row>
    <row r="6" spans="1:8">
      <c r="A6" s="145"/>
      <c r="B6" s="146"/>
      <c r="C6" s="147"/>
      <c r="D6" s="148">
        <v>25221</v>
      </c>
      <c r="E6" s="149"/>
      <c r="F6" s="150">
        <v>23710</v>
      </c>
      <c r="G6" s="151"/>
      <c r="H6" s="152"/>
    </row>
    <row r="7" spans="1:8">
      <c r="A7" s="133" t="s">
        <v>534</v>
      </c>
      <c r="B7" s="138"/>
      <c r="C7" s="139"/>
      <c r="D7" s="140">
        <v>33092</v>
      </c>
      <c r="E7" s="141"/>
      <c r="F7" s="142">
        <v>50880</v>
      </c>
      <c r="G7" s="143"/>
      <c r="H7" s="144"/>
    </row>
    <row r="8" spans="1:8">
      <c r="A8" s="145"/>
      <c r="B8" s="146"/>
      <c r="C8" s="147"/>
      <c r="D8" s="148">
        <v>23913</v>
      </c>
      <c r="E8" s="149"/>
      <c r="F8" s="150">
        <v>27819</v>
      </c>
      <c r="G8" s="151"/>
      <c r="H8" s="152"/>
    </row>
    <row r="9" spans="1:8">
      <c r="A9" s="133" t="s">
        <v>535</v>
      </c>
      <c r="B9" s="138"/>
      <c r="C9" s="139"/>
      <c r="D9" s="140">
        <v>26510</v>
      </c>
      <c r="E9" s="141"/>
      <c r="F9" s="142">
        <v>46395</v>
      </c>
      <c r="G9" s="143"/>
      <c r="H9" s="144"/>
    </row>
    <row r="10" spans="1:8">
      <c r="A10" s="145"/>
      <c r="B10" s="146"/>
      <c r="C10" s="147"/>
      <c r="D10" s="148">
        <v>17323</v>
      </c>
      <c r="E10" s="149"/>
      <c r="F10" s="150">
        <v>26304</v>
      </c>
      <c r="G10" s="151"/>
      <c r="H10" s="152"/>
    </row>
    <row r="11" spans="1:8">
      <c r="A11" s="133" t="s">
        <v>536</v>
      </c>
      <c r="B11" s="138"/>
      <c r="C11" s="139"/>
      <c r="D11" s="140">
        <v>34644</v>
      </c>
      <c r="E11" s="141"/>
      <c r="F11" s="142">
        <v>48088</v>
      </c>
      <c r="G11" s="143"/>
      <c r="H11" s="144"/>
    </row>
    <row r="12" spans="1:8">
      <c r="A12" s="145"/>
      <c r="B12" s="146"/>
      <c r="C12" s="153"/>
      <c r="D12" s="148">
        <v>17790</v>
      </c>
      <c r="E12" s="149"/>
      <c r="F12" s="150">
        <v>25183</v>
      </c>
      <c r="G12" s="151"/>
      <c r="H12" s="152"/>
    </row>
    <row r="13" spans="1:8">
      <c r="A13" s="133"/>
      <c r="B13" s="138"/>
      <c r="C13" s="154"/>
      <c r="D13" s="155">
        <v>32146</v>
      </c>
      <c r="E13" s="156"/>
      <c r="F13" s="157">
        <v>45692</v>
      </c>
      <c r="G13" s="158"/>
      <c r="H13" s="144"/>
    </row>
    <row r="14" spans="1:8">
      <c r="A14" s="145"/>
      <c r="B14" s="146"/>
      <c r="C14" s="147"/>
      <c r="D14" s="148">
        <v>20393</v>
      </c>
      <c r="E14" s="149"/>
      <c r="F14" s="150">
        <v>25020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7.78</v>
      </c>
      <c r="C19" s="159">
        <f>ROUND(VALUE(SUBSTITUTE(実質収支比率等に係る経年分析!G$48,"▲","-")),2)</f>
        <v>6.19</v>
      </c>
      <c r="D19" s="159">
        <f>ROUND(VALUE(SUBSTITUTE(実質収支比率等に係る経年分析!H$48,"▲","-")),2)</f>
        <v>8.9700000000000006</v>
      </c>
      <c r="E19" s="159">
        <f>ROUND(VALUE(SUBSTITUTE(実質収支比率等に係る経年分析!I$48,"▲","-")),2)</f>
        <v>8.01</v>
      </c>
      <c r="F19" s="159">
        <f>ROUND(VALUE(SUBSTITUTE(実質収支比率等に係る経年分析!J$48,"▲","-")),2)</f>
        <v>8.65</v>
      </c>
    </row>
    <row r="20" spans="1:11">
      <c r="A20" s="159" t="s">
        <v>49</v>
      </c>
      <c r="B20" s="159">
        <f>ROUND(VALUE(SUBSTITUTE(実質収支比率等に係る経年分析!F$47,"▲","-")),2)</f>
        <v>6.71</v>
      </c>
      <c r="C20" s="159">
        <f>ROUND(VALUE(SUBSTITUTE(実質収支比率等に係る経年分析!G$47,"▲","-")),2)</f>
        <v>5.66</v>
      </c>
      <c r="D20" s="159">
        <f>ROUND(VALUE(SUBSTITUTE(実質収支比率等に係る経年分析!H$47,"▲","-")),2)</f>
        <v>5.08</v>
      </c>
      <c r="E20" s="159">
        <f>ROUND(VALUE(SUBSTITUTE(実質収支比率等に係る経年分析!I$47,"▲","-")),2)</f>
        <v>6.7</v>
      </c>
      <c r="F20" s="159">
        <f>ROUND(VALUE(SUBSTITUTE(実質収支比率等に係る経年分析!J$47,"▲","-")),2)</f>
        <v>6.8</v>
      </c>
    </row>
    <row r="21" spans="1:11">
      <c r="A21" s="159" t="s">
        <v>50</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-2.56</v>
      </c>
      <c r="D21" s="159">
        <f>IF(ISNUMBER(VALUE(SUBSTITUTE(実質収支比率等に係る経年分析!H$49,"▲","-"))),ROUND(VALUE(SUBSTITUTE(実質収支比率等に係る経年分析!H$49,"▲","-")),2),NA())</f>
        <v>2.59</v>
      </c>
      <c r="E21" s="159">
        <f>IF(ISNUMBER(VALUE(SUBSTITUTE(実質収支比率等に係る経年分析!I$49,"▲","-"))),ROUND(VALUE(SUBSTITUTE(実質収支比率等に係る経年分析!I$49,"▲","-")),2),NA())</f>
        <v>0.93</v>
      </c>
      <c r="F21" s="159">
        <f>IF(ISNUMBER(VALUE(SUBSTITUTE(実質収支比率等に係る経年分析!J$49,"▲","-"))),ROUND(VALUE(SUBSTITUTE(実質収支比率等に係る経年分析!J$49,"▲","-")),2),NA())</f>
        <v>0.9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都市計画事業東越谷土地区画整理事業費特別会計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0.34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0.23</v>
      </c>
    </row>
    <row r="30" spans="1:11">
      <c r="A30" s="160" t="str">
        <f>IF(連結実質赤字比率に係る赤字・黒字の構成分析!C$40="",NA(),連結実質赤字比率に係る赤字・黒字の構成分析!C$40)</f>
        <v>都市計画事業七左第一土地区画整理事業費特別会計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都市計画事業西大袋土地区画整理事業費特別会計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4.96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2.94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2.35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0.94</v>
      </c>
    </row>
    <row r="34" spans="1:16">
      <c r="A34" s="160" t="str">
        <f>IF(連結実質赤字比率に係る赤字・黒字の構成分析!C$36="",NA(),連結実質赤字比率に係る赤字・黒字の構成分析!C$36)</f>
        <v>公共下水道事業費特別会計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8.9600000000000009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8504</v>
      </c>
      <c r="E42" s="161"/>
      <c r="F42" s="161"/>
      <c r="G42" s="161">
        <f>'実質公債費比率（分子）の構造'!L$52</f>
        <v>8459</v>
      </c>
      <c r="H42" s="161"/>
      <c r="I42" s="161"/>
      <c r="J42" s="161">
        <f>'実質公債費比率（分子）の構造'!M$52</f>
        <v>7943</v>
      </c>
      <c r="K42" s="161"/>
      <c r="L42" s="161"/>
      <c r="M42" s="161">
        <f>'実質公債費比率（分子）の構造'!N$52</f>
        <v>7709</v>
      </c>
      <c r="N42" s="161"/>
      <c r="O42" s="161"/>
      <c r="P42" s="161">
        <f>'実質公債費比率（分子）の構造'!O$52</f>
        <v>7897</v>
      </c>
    </row>
    <row r="43" spans="1:16">
      <c r="A43" s="161" t="s">
        <v>58</v>
      </c>
      <c r="B43" s="161">
        <f>'実質公債費比率（分子）の構造'!K$51</f>
        <v>4</v>
      </c>
      <c r="C43" s="161"/>
      <c r="D43" s="161"/>
      <c r="E43" s="161">
        <f>'実質公債費比率（分子）の構造'!L$51</f>
        <v>4</v>
      </c>
      <c r="F43" s="161"/>
      <c r="G43" s="161"/>
      <c r="H43" s="161">
        <f>'実質公債費比率（分子）の構造'!M$51</f>
        <v>2</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1107</v>
      </c>
      <c r="C44" s="161"/>
      <c r="D44" s="161"/>
      <c r="E44" s="161">
        <f>'実質公債費比率（分子）の構造'!L$50</f>
        <v>1482</v>
      </c>
      <c r="F44" s="161"/>
      <c r="G44" s="161"/>
      <c r="H44" s="161">
        <f>'実質公債費比率（分子）の構造'!M$50</f>
        <v>983</v>
      </c>
      <c r="I44" s="161"/>
      <c r="J44" s="161"/>
      <c r="K44" s="161">
        <f>'実質公債費比率（分子）の構造'!N$50</f>
        <v>1550</v>
      </c>
      <c r="L44" s="161"/>
      <c r="M44" s="161"/>
      <c r="N44" s="161">
        <f>'実質公債費比率（分子）の構造'!O$50</f>
        <v>1099</v>
      </c>
      <c r="O44" s="161"/>
      <c r="P44" s="161"/>
    </row>
    <row r="45" spans="1:16">
      <c r="A45" s="161" t="s">
        <v>60</v>
      </c>
      <c r="B45" s="161">
        <f>'実質公債費比率（分子）の構造'!K$49</f>
        <v>170</v>
      </c>
      <c r="C45" s="161"/>
      <c r="D45" s="161"/>
      <c r="E45" s="161">
        <f>'実質公債費比率（分子）の構造'!L$49</f>
        <v>129</v>
      </c>
      <c r="F45" s="161"/>
      <c r="G45" s="161"/>
      <c r="H45" s="161">
        <f>'実質公債費比率（分子）の構造'!M$49</f>
        <v>208</v>
      </c>
      <c r="I45" s="161"/>
      <c r="J45" s="161"/>
      <c r="K45" s="161">
        <f>'実質公債費比率（分子）の構造'!N$49</f>
        <v>183</v>
      </c>
      <c r="L45" s="161"/>
      <c r="M45" s="161"/>
      <c r="N45" s="161">
        <f>'実質公債費比率（分子）の構造'!O$49</f>
        <v>128</v>
      </c>
      <c r="O45" s="161"/>
      <c r="P45" s="161"/>
    </row>
    <row r="46" spans="1:16">
      <c r="A46" s="161" t="s">
        <v>61</v>
      </c>
      <c r="B46" s="161">
        <f>'実質公債費比率（分子）の構造'!K$48</f>
        <v>2960</v>
      </c>
      <c r="C46" s="161"/>
      <c r="D46" s="161"/>
      <c r="E46" s="161">
        <f>'実質公債費比率（分子）の構造'!L$48</f>
        <v>2809</v>
      </c>
      <c r="F46" s="161"/>
      <c r="G46" s="161"/>
      <c r="H46" s="161">
        <f>'実質公債費比率（分子）の構造'!M$48</f>
        <v>2652</v>
      </c>
      <c r="I46" s="161"/>
      <c r="J46" s="161"/>
      <c r="K46" s="161">
        <f>'実質公債費比率（分子）の構造'!N$48</f>
        <v>2466</v>
      </c>
      <c r="L46" s="161"/>
      <c r="M46" s="161"/>
      <c r="N46" s="161">
        <f>'実質公債費比率（分子）の構造'!O$48</f>
        <v>2407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8780</v>
      </c>
      <c r="C49" s="161"/>
      <c r="D49" s="161"/>
      <c r="E49" s="161">
        <f>'実質公債費比率（分子）の構造'!L$45</f>
        <v>8049</v>
      </c>
      <c r="F49" s="161"/>
      <c r="G49" s="161"/>
      <c r="H49" s="161">
        <f>'実質公債費比率（分子）の構造'!M$45</f>
        <v>7706</v>
      </c>
      <c r="I49" s="161"/>
      <c r="J49" s="161"/>
      <c r="K49" s="161">
        <f>'実質公債費比率（分子）の構造'!N$45</f>
        <v>7479</v>
      </c>
      <c r="L49" s="161"/>
      <c r="M49" s="161"/>
      <c r="N49" s="161">
        <f>'実質公債費比率（分子）の構造'!O$45</f>
        <v>7657</v>
      </c>
      <c r="O49" s="161"/>
      <c r="P49" s="161"/>
    </row>
    <row r="50" spans="1:16">
      <c r="A50" s="161" t="s">
        <v>65</v>
      </c>
      <c r="B50" s="161" t="e">
        <f>NA()</f>
        <v>#N/A</v>
      </c>
      <c r="C50" s="161">
        <f>IF(ISNUMBER('実質公債費比率（分子）の構造'!K$53),'実質公債費比率（分子）の構造'!K$53,NA())</f>
        <v>4517</v>
      </c>
      <c r="D50" s="161" t="e">
        <f>NA()</f>
        <v>#N/A</v>
      </c>
      <c r="E50" s="161" t="e">
        <f>NA()</f>
        <v>#N/A</v>
      </c>
      <c r="F50" s="161">
        <f>IF(ISNUMBER('実質公債費比率（分子）の構造'!L$53),'実質公債費比率（分子）の構造'!L$53,NA())</f>
        <v>4014</v>
      </c>
      <c r="G50" s="161" t="e">
        <f>NA()</f>
        <v>#N/A</v>
      </c>
      <c r="H50" s="161" t="e">
        <f>NA()</f>
        <v>#N/A</v>
      </c>
      <c r="I50" s="161">
        <f>IF(ISNUMBER('実質公債費比率（分子）の構造'!M$53),'実質公債費比率（分子）の構造'!M$53,NA())</f>
        <v>3608</v>
      </c>
      <c r="J50" s="161" t="e">
        <f>NA()</f>
        <v>#N/A</v>
      </c>
      <c r="K50" s="161" t="e">
        <f>NA()</f>
        <v>#N/A</v>
      </c>
      <c r="L50" s="161">
        <f>IF(ISNUMBER('実質公債費比率（分子）の構造'!N$53),'実質公債費比率（分子）の構造'!N$53,NA())</f>
        <v>3969</v>
      </c>
      <c r="M50" s="161" t="e">
        <f>NA()</f>
        <v>#N/A</v>
      </c>
      <c r="N50" s="161" t="e">
        <f>NA()</f>
        <v>#N/A</v>
      </c>
      <c r="O50" s="161">
        <f>IF(ISNUMBER('実質公債費比率（分子）の構造'!O$53),'実質公債費比率（分子）の構造'!O$53,NA())</f>
        <v>3394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75755</v>
      </c>
      <c r="E56" s="160"/>
      <c r="F56" s="160"/>
      <c r="G56" s="160">
        <f>'将来負担比率（分子）の構造'!J$52</f>
        <v>76030</v>
      </c>
      <c r="H56" s="160"/>
      <c r="I56" s="160"/>
      <c r="J56" s="160">
        <f>'将来負担比率（分子）の構造'!K$52</f>
        <v>76201</v>
      </c>
      <c r="K56" s="160"/>
      <c r="L56" s="160"/>
      <c r="M56" s="160">
        <f>'将来負担比率（分子）の構造'!L$52</f>
        <v>76471</v>
      </c>
      <c r="N56" s="160"/>
      <c r="O56" s="160"/>
      <c r="P56" s="160">
        <f>'将来負担比率（分子）の構造'!M$52</f>
        <v>76077</v>
      </c>
    </row>
    <row r="57" spans="1:16">
      <c r="A57" s="160" t="s">
        <v>36</v>
      </c>
      <c r="B57" s="160"/>
      <c r="C57" s="160"/>
      <c r="D57" s="160">
        <f>'将来負担比率（分子）の構造'!I$51</f>
        <v>13103</v>
      </c>
      <c r="E57" s="160"/>
      <c r="F57" s="160"/>
      <c r="G57" s="160">
        <f>'将来負担比率（分子）の構造'!J$51</f>
        <v>11498</v>
      </c>
      <c r="H57" s="160"/>
      <c r="I57" s="160"/>
      <c r="J57" s="160">
        <f>'将来負担比率（分子）の構造'!K$51</f>
        <v>11959</v>
      </c>
      <c r="K57" s="160"/>
      <c r="L57" s="160"/>
      <c r="M57" s="160">
        <f>'将来負担比率（分子）の構造'!L$51</f>
        <v>11880</v>
      </c>
      <c r="N57" s="160"/>
      <c r="O57" s="160"/>
      <c r="P57" s="160">
        <f>'将来負担比率（分子）の構造'!M$51</f>
        <v>12979</v>
      </c>
    </row>
    <row r="58" spans="1:16">
      <c r="A58" s="160" t="s">
        <v>35</v>
      </c>
      <c r="B58" s="160"/>
      <c r="C58" s="160"/>
      <c r="D58" s="160">
        <f>'将来負担比率（分子）の構造'!I$50</f>
        <v>7624</v>
      </c>
      <c r="E58" s="160"/>
      <c r="F58" s="160"/>
      <c r="G58" s="160">
        <f>'将来負担比率（分子）の構造'!J$50</f>
        <v>7654</v>
      </c>
      <c r="H58" s="160"/>
      <c r="I58" s="160"/>
      <c r="J58" s="160">
        <f>'将来負担比率（分子）の構造'!K$50</f>
        <v>7793</v>
      </c>
      <c r="K58" s="160"/>
      <c r="L58" s="160"/>
      <c r="M58" s="160">
        <f>'将来負担比率（分子）の構造'!L$50</f>
        <v>9481</v>
      </c>
      <c r="N58" s="160"/>
      <c r="O58" s="160"/>
      <c r="P58" s="160">
        <f>'将来負担比率（分子）の構造'!M$50</f>
        <v>10342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6838</v>
      </c>
      <c r="C61" s="160"/>
      <c r="D61" s="160"/>
      <c r="E61" s="160">
        <f>'将来負担比率（分子）の構造'!J$46</f>
        <v>6531</v>
      </c>
      <c r="F61" s="160"/>
      <c r="G61" s="160"/>
      <c r="H61" s="160">
        <f>'将来負担比率（分子）の構造'!K$46</f>
        <v>6649</v>
      </c>
      <c r="I61" s="160"/>
      <c r="J61" s="160"/>
      <c r="K61" s="160">
        <f>'将来負担比率（分子）の構造'!L$46</f>
        <v>6318</v>
      </c>
      <c r="L61" s="160"/>
      <c r="M61" s="160"/>
      <c r="N61" s="160">
        <f>'将来負担比率（分子）の構造'!M$46</f>
        <v>6156</v>
      </c>
      <c r="O61" s="160"/>
      <c r="P61" s="160"/>
    </row>
    <row r="62" spans="1:16">
      <c r="A62" s="160" t="s">
        <v>29</v>
      </c>
      <c r="B62" s="160">
        <f>'将来負担比率（分子）の構造'!I$45</f>
        <v>8344</v>
      </c>
      <c r="C62" s="160"/>
      <c r="D62" s="160"/>
      <c r="E62" s="160">
        <f>'将来負担比率（分子）の構造'!J$45</f>
        <v>6484</v>
      </c>
      <c r="F62" s="160"/>
      <c r="G62" s="160"/>
      <c r="H62" s="160">
        <f>'将来負担比率（分子）の構造'!K$45</f>
        <v>5680</v>
      </c>
      <c r="I62" s="160"/>
      <c r="J62" s="160"/>
      <c r="K62" s="160">
        <f>'将来負担比率（分子）の構造'!L$45</f>
        <v>4589</v>
      </c>
      <c r="L62" s="160"/>
      <c r="M62" s="160"/>
      <c r="N62" s="160">
        <f>'将来負担比率（分子）の構造'!M$45</f>
        <v>3528</v>
      </c>
      <c r="O62" s="160"/>
      <c r="P62" s="160"/>
    </row>
    <row r="63" spans="1:16">
      <c r="A63" s="160" t="s">
        <v>28</v>
      </c>
      <c r="B63" s="160">
        <f>'将来負担比率（分子）の構造'!I$44</f>
        <v>970</v>
      </c>
      <c r="C63" s="160"/>
      <c r="D63" s="160"/>
      <c r="E63" s="160">
        <f>'将来負担比率（分子）の構造'!J$44</f>
        <v>1669</v>
      </c>
      <c r="F63" s="160"/>
      <c r="G63" s="160"/>
      <c r="H63" s="160">
        <f>'将来負担比率（分子）の構造'!K$44</f>
        <v>3007</v>
      </c>
      <c r="I63" s="160"/>
      <c r="J63" s="160"/>
      <c r="K63" s="160">
        <f>'将来負担比率（分子）の構造'!L$44</f>
        <v>2768</v>
      </c>
      <c r="L63" s="160"/>
      <c r="M63" s="160"/>
      <c r="N63" s="160">
        <f>'将来負担比率（分子）の構造'!M$44</f>
        <v>2618</v>
      </c>
      <c r="O63" s="160"/>
      <c r="P63" s="160"/>
    </row>
    <row r="64" spans="1:16">
      <c r="A64" s="160" t="s">
        <v>27</v>
      </c>
      <c r="B64" s="160">
        <f>'将来負担比率（分子）の構造'!I$43</f>
        <v>31934</v>
      </c>
      <c r="C64" s="160"/>
      <c r="D64" s="160"/>
      <c r="E64" s="160">
        <f>'将来負担比率（分子）の構造'!J$43</f>
        <v>28537</v>
      </c>
      <c r="F64" s="160"/>
      <c r="G64" s="160"/>
      <c r="H64" s="160">
        <f>'将来負担比率（分子）の構造'!K$43</f>
        <v>26457</v>
      </c>
      <c r="I64" s="160"/>
      <c r="J64" s="160"/>
      <c r="K64" s="160">
        <f>'将来負担比率（分子）の構造'!L$43</f>
        <v>24114</v>
      </c>
      <c r="L64" s="160"/>
      <c r="M64" s="160"/>
      <c r="N64" s="160">
        <f>'将来負担比率（分子）の構造'!M$43</f>
        <v>22145</v>
      </c>
      <c r="O64" s="160"/>
      <c r="P64" s="160"/>
    </row>
    <row r="65" spans="1:16">
      <c r="A65" s="160" t="s">
        <v>26</v>
      </c>
      <c r="B65" s="160">
        <f>'将来負担比率（分子）の構造'!I$42</f>
        <v>11347</v>
      </c>
      <c r="C65" s="160"/>
      <c r="D65" s="160"/>
      <c r="E65" s="160">
        <f>'将来負担比率（分子）の構造'!J$42</f>
        <v>9716</v>
      </c>
      <c r="F65" s="160"/>
      <c r="G65" s="160"/>
      <c r="H65" s="160">
        <f>'将来負担比率（分子）の構造'!K$42</f>
        <v>8660</v>
      </c>
      <c r="I65" s="160"/>
      <c r="J65" s="160"/>
      <c r="K65" s="160">
        <f>'将来負担比率（分子）の構造'!L$42</f>
        <v>10433</v>
      </c>
      <c r="L65" s="160"/>
      <c r="M65" s="160"/>
      <c r="N65" s="160">
        <f>'将来負担比率（分子）の構造'!M$42</f>
        <v>6163</v>
      </c>
      <c r="O65" s="160"/>
      <c r="P65" s="160"/>
    </row>
    <row r="66" spans="1:16">
      <c r="A66" s="160" t="s">
        <v>25</v>
      </c>
      <c r="B66" s="160">
        <f>'将来負担比率（分子）の構造'!I$41</f>
        <v>73005</v>
      </c>
      <c r="C66" s="160"/>
      <c r="D66" s="160"/>
      <c r="E66" s="160">
        <f>'将来負担比率（分子）の構造'!J$41</f>
        <v>74212</v>
      </c>
      <c r="F66" s="160"/>
      <c r="G66" s="160"/>
      <c r="H66" s="160">
        <f>'将来負担比率（分子）の構造'!K$41</f>
        <v>75281</v>
      </c>
      <c r="I66" s="160"/>
      <c r="J66" s="160"/>
      <c r="K66" s="160">
        <f>'将来負担比率（分子）の構造'!L$41</f>
        <v>75782</v>
      </c>
      <c r="L66" s="160"/>
      <c r="M66" s="160"/>
      <c r="N66" s="160">
        <f>'将来負担比率（分子）の構造'!M$41</f>
        <v>78728</v>
      </c>
      <c r="O66" s="160"/>
      <c r="P66" s="160"/>
    </row>
    <row r="67" spans="1:16">
      <c r="A67" s="160" t="s">
        <v>69</v>
      </c>
      <c r="B67" s="160" t="e">
        <f>NA()</f>
        <v>#N/A</v>
      </c>
      <c r="C67" s="160">
        <f>IF(ISNUMBER('将来負担比率（分子）の構造'!I$53), IF('将来負担比率（分子）の構造'!I$53 &lt; 0, 0, '将来負担比率（分子）の構造'!I$53), NA())</f>
        <v>35955</v>
      </c>
      <c r="D67" s="160" t="e">
        <f>NA()</f>
        <v>#N/A</v>
      </c>
      <c r="E67" s="160" t="e">
        <f>NA()</f>
        <v>#N/A</v>
      </c>
      <c r="F67" s="160">
        <f>IF(ISNUMBER('将来負担比率（分子）の構造'!J$53), IF('将来負担比率（分子）の構造'!J$53 &lt; 0, 0, '将来負担比率（分子）の構造'!J$53), NA())</f>
        <v>31966</v>
      </c>
      <c r="G67" s="160" t="e">
        <f>NA()</f>
        <v>#N/A</v>
      </c>
      <c r="H67" s="160" t="e">
        <f>NA()</f>
        <v>#N/A</v>
      </c>
      <c r="I67" s="160">
        <f>IF(ISNUMBER('将来負担比率（分子）の構造'!K$53), IF('将来負担比率（分子）の構造'!K$53 &lt; 0, 0, '将来負担比率（分子）の構造'!K$53), NA())</f>
        <v>29781</v>
      </c>
      <c r="J67" s="160" t="e">
        <f>NA()</f>
        <v>#N/A</v>
      </c>
      <c r="K67" s="160" t="e">
        <f>NA()</f>
        <v>#N/A</v>
      </c>
      <c r="L67" s="160">
        <f>IF(ISNUMBER('将来負担比率（分子）の構造'!L$53), IF('将来負担比率（分子）の構造'!L$53 &lt; 0, 0, '将来負担比率（分子）の構造'!L$53), NA())</f>
        <v>26173</v>
      </c>
      <c r="M67" s="160" t="e">
        <f>NA()</f>
        <v>#N/A</v>
      </c>
      <c r="N67" s="160" t="e">
        <f>NA()</f>
        <v>#N/A</v>
      </c>
      <c r="O67" s="160">
        <f>IF(ISNUMBER('将来負担比率（分子）の構造'!M$53), IF('将来負担比率（分子）の構造'!M$53 &lt; 0, 0, '将来負担比率（分子）の構造'!M$53), NA())</f>
        <v>19940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2919</v>
      </c>
      <c r="C72" s="164">
        <f>基金残高に係る経年分析!G55</f>
        <v>3924</v>
      </c>
      <c r="D72" s="164">
        <f>基金残高に係る経年分析!H55</f>
        <v>4027</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2882</v>
      </c>
      <c r="C74" s="164">
        <f>基金残高に係る経年分析!G57</f>
        <v>3110</v>
      </c>
      <c r="D74" s="164">
        <f>基金残高に係る経年分析!H57</f>
        <v>3407</v>
      </c>
    </row>
  </sheetData>
  <sheetProtection algorithmName="SHA-512" hashValue="HAF54KzWGwQFciVjWWJSp8GGqY/b8wCF+UJEtKuAoFSLyLE1jZuT8QXVhimZ8tv3ySsXFdIL8O6wJFsgKIKR0g==" saltValue="vIZaZdWsFLKwengT6LLC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2019-10-29T00:44:57Z</cp:lastPrinted>
  <dcterms:created xsi:type="dcterms:W3CDTF">2019-02-14T02:03:46Z</dcterms:created>
  <dcterms:modified xsi:type="dcterms:W3CDTF">2019-10-30T08:06:31Z</dcterms:modified>
  <cp:category/>
</cp:coreProperties>
</file>