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<sst xmlns="http://schemas.openxmlformats.org/spreadsheetml/2006/main" count="401" uniqueCount="215">
  <si>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</si>
  <si>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</si>
  <si>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</si>
  <si>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</si>
  <si>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</si>
  <si>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</si>
  <si>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</si>
  <si>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</si>
  <si>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</si>
  <si>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</si>
  <si>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</si>
  <si>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</si>
  <si>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</si>
  <si>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</si>
  <si>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</si>
  <si>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</si>
  <si>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</si>
  <si>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</si>
  <si>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</si>
  <si>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</si>
  <si>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</si>
  <si>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</si>
  <si>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</si>
  <si>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</si>
  <si>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</si>
  <si>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</si>
  <si>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</si>
  <si>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</si>
  <si>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</si>
  <si>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</si>
  <si>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</si>
  <si>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</si>
  <si>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</si>
  <si>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</si>
  <si>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</si>
  <si>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</si>
  <si>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</si>
  <si>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</si>
  <si>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</si>
  <si>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</si>
  <si>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</si>
  <si>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</si>
  <si>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H12.04.01</t>
  </si>
  <si>
    <t>H18.04.01</t>
  </si>
  <si>
    <t>H13.04.01</t>
  </si>
  <si>
    <t>S58.10.17</t>
  </si>
  <si>
    <t>S61.05.16</t>
  </si>
  <si>
    <t>H03.04.01</t>
  </si>
  <si>
    <t>H08.09.05</t>
  </si>
  <si>
    <t>H14.02.01</t>
  </si>
  <si>
    <t>H17.04.01</t>
  </si>
  <si>
    <t>秩父市</t>
  </si>
  <si>
    <t>H07.08.15</t>
  </si>
  <si>
    <t>H12.04.03</t>
  </si>
  <si>
    <t>H22.03.23</t>
  </si>
  <si>
    <t>加須市</t>
  </si>
  <si>
    <t>H04.12.01</t>
  </si>
  <si>
    <t>H07.04.01</t>
  </si>
  <si>
    <t>H04.04.01</t>
  </si>
  <si>
    <t>S63.01.30</t>
  </si>
  <si>
    <t>H02.04.01</t>
  </si>
  <si>
    <t>S62.04.01</t>
  </si>
  <si>
    <t>S58.08.10</t>
  </si>
  <si>
    <t>S63.02.01</t>
  </si>
  <si>
    <t>H18.01.01</t>
  </si>
  <si>
    <t>H02.09.01</t>
  </si>
  <si>
    <t>S63.04.01</t>
  </si>
  <si>
    <t>H06.02.17</t>
  </si>
  <si>
    <t>H09.04.01</t>
  </si>
  <si>
    <t>H05.09.22</t>
  </si>
  <si>
    <t>H13.08.31</t>
  </si>
  <si>
    <t>H19.04.01</t>
  </si>
  <si>
    <t>H11.11.18</t>
  </si>
  <si>
    <t>H17.05.09</t>
  </si>
  <si>
    <t>H10.04.01</t>
  </si>
  <si>
    <t>H07.10.02</t>
  </si>
  <si>
    <t>H10.10.01</t>
  </si>
  <si>
    <t>H07.09.26</t>
  </si>
  <si>
    <t>H06.09.05</t>
  </si>
  <si>
    <t>H10.06.01</t>
  </si>
  <si>
    <t>H06.04.01</t>
  </si>
  <si>
    <t>H06.09.30</t>
  </si>
  <si>
    <t>H09.04.05</t>
  </si>
  <si>
    <t>H06.03.11</t>
  </si>
  <si>
    <t>S61.04.01</t>
  </si>
  <si>
    <t>H02.04.02</t>
  </si>
  <si>
    <t>吉見町</t>
  </si>
  <si>
    <t>H12.06.30</t>
  </si>
  <si>
    <t>H18.04.03</t>
  </si>
  <si>
    <t>鳩山町</t>
  </si>
  <si>
    <t>美里町</t>
  </si>
  <si>
    <t>H11.11.04</t>
  </si>
  <si>
    <t>H16.04.01</t>
  </si>
  <si>
    <t>H11.03.10</t>
  </si>
  <si>
    <t>H08.09.11</t>
  </si>
  <si>
    <t>H11.10.01</t>
  </si>
  <si>
    <t>H08.04.01</t>
  </si>
  <si>
    <t>H10.07.15</t>
  </si>
  <si>
    <t>H08.10.01</t>
  </si>
  <si>
    <t>H11.12.13</t>
  </si>
  <si>
    <t>H16.06.01</t>
  </si>
  <si>
    <t>H10.07.01</t>
  </si>
  <si>
    <t>松伏町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</si>
  <si>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</si>
  <si>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</si>
  <si>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</si>
  <si>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</si>
  <si>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</si>
  <si>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</si>
  <si>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</si>
  <si>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</si>
  <si>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</si>
  <si>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</si>
  <si>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</si>
  <si>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</si>
  <si>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</si>
  <si>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</si>
  <si>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</si>
  <si>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</si>
  <si>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一時借入金利息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</si>
  <si>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</si>
  <si>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</si>
  <si>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</si>
  <si>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</si>
  <si>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</si>
  <si>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</si>
  <si>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</si>
  <si>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</si>
  <si>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</si>
  <si>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</si>
  <si>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</si>
  <si>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</si>
  <si>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</si>
  <si>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</si>
  <si>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</si>
  <si>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</si>
  <si>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</si>
  <si>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</si>
  <si>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</si>
  <si>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</si>
  <si>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</si>
  <si>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</si>
  <si>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</si>
  <si>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</si>
  <si>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</si>
  <si>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</si>
  <si>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</si>
  <si>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</si>
  <si>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</si>
  <si>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</si>
  <si>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</si>
  <si>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</si>
  <si>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</si>
  <si>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</si>
  <si>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</si>
  <si>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</si>
  <si>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</si>
  <si>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</si>
  <si>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</si>
  <si>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</si>
  <si>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</si>
  <si>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</si>
  <si>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</si>
  <si>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</si>
  <si>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</si>
  <si>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</si>
  <si>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</si>
  <si>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</si>
  <si>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</si>
  <si>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</si>
  <si>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</si>
  <si>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使用料収入 A(千円)</t>
  </si>
  <si>
    <t>汚水処理費 B(千円)</t>
  </si>
  <si>
    <t>経費回収率 A/B×100(%)</t>
  </si>
  <si>
    <t>使用料単価(円/㎥)</t>
  </si>
  <si>
    <t>処理原価(円/㎥)</t>
  </si>
  <si>
    <t>逆ざや(円/㎥)</t>
  </si>
  <si>
    <t/>
  </si>
  <si>
    <t>○</t>
  </si>
  <si>
    <t>H11.04.01</t>
  </si>
  <si>
    <t>H02.10.01</t>
  </si>
  <si>
    <t>H23.04.01</t>
  </si>
  <si>
    <t>H18.06.01</t>
  </si>
  <si>
    <t>H16.12.13</t>
  </si>
  <si>
    <t>滑川町</t>
  </si>
  <si>
    <t>H15.12.16</t>
  </si>
  <si>
    <t>H14.04.01</t>
  </si>
  <si>
    <t>川越市</t>
  </si>
  <si>
    <t>熊谷市</t>
  </si>
  <si>
    <t>本庄市</t>
  </si>
  <si>
    <t>鴻巣市</t>
  </si>
  <si>
    <t>深谷市</t>
  </si>
  <si>
    <t>久喜市</t>
  </si>
  <si>
    <t>蓮田市</t>
  </si>
  <si>
    <t>幸手市</t>
  </si>
  <si>
    <t>吉川市</t>
  </si>
  <si>
    <t>毛呂山町</t>
  </si>
  <si>
    <t>小川町</t>
  </si>
  <si>
    <t>上里町</t>
  </si>
  <si>
    <t>寄居町</t>
  </si>
  <si>
    <t>宮代町</t>
  </si>
  <si>
    <t>白岡町</t>
  </si>
  <si>
    <t>計</t>
  </si>
  <si>
    <t>農集</t>
  </si>
  <si>
    <t>農集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</si>
  <si>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</si>
  <si>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</si>
  <si>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</si>
  <si>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</si>
  <si>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</si>
  <si>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</si>
  <si>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下水道使用料</t>
  </si>
  <si>
    <t>　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</si>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</sst>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.000_);[Red]\(#,##0.000\)"/>
    <numFmt numFmtId="179" formatCode="#,##0_ ;&quot;▲ &quot;#,##0_ "/>
    <numFmt numFmtId="180" formatCode="#,##0.0_ ;&quot;▲ &quot;#,##0.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7" fontId="4" fillId="0" borderId="14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8" fontId="4" fillId="0" borderId="14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25" xfId="48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76" fontId="4" fillId="0" borderId="27" xfId="48" applyNumberFormat="1" applyFont="1" applyFill="1" applyBorder="1" applyAlignment="1">
      <alignment horizontal="right" vertical="center"/>
    </xf>
    <xf numFmtId="40" fontId="4" fillId="0" borderId="14" xfId="48" applyNumberFormat="1" applyFont="1" applyFill="1" applyBorder="1" applyAlignment="1">
      <alignment horizontal="center" vertical="center"/>
    </xf>
    <xf numFmtId="179" fontId="4" fillId="0" borderId="14" xfId="48" applyNumberFormat="1" applyFont="1" applyFill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7" fontId="4" fillId="0" borderId="25" xfId="48" applyNumberFormat="1" applyFont="1" applyFill="1" applyBorder="1" applyAlignment="1">
      <alignment horizontal="right" vertical="center"/>
    </xf>
    <xf numFmtId="180" fontId="4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179" fontId="4" fillId="0" borderId="27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3" xfId="0" applyFont="1" applyBorder="1" applyAlignment="1">
      <alignment vertical="center" textRotation="255"/>
    </xf>
    <xf numFmtId="0" fontId="4" fillId="0" borderId="54" xfId="0" applyFont="1" applyBorder="1" applyAlignment="1">
      <alignment vertical="center" textRotation="255"/>
    </xf>
    <xf numFmtId="0" fontId="4" fillId="0" borderId="55" xfId="0" applyFont="1" applyBorder="1" applyAlignment="1">
      <alignment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56" xfId="0" applyFont="1" applyBorder="1" applyAlignment="1">
      <alignment vertical="center" textRotation="255"/>
    </xf>
    <xf numFmtId="0" fontId="4" fillId="0" borderId="57" xfId="0" applyFont="1" applyBorder="1" applyAlignment="1">
      <alignment vertical="center" textRotation="255"/>
    </xf>
    <xf numFmtId="0" fontId="4" fillId="0" borderId="58" xfId="0" applyFont="1" applyBorder="1" applyAlignment="1">
      <alignment vertical="center" textRotation="255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Zeros="0"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3" width="1.59765625" style="19" customWidth="1"/>
    <col min="4" max="4" width="2.59765625" style="19" customWidth="1"/>
    <col min="5" max="5" width="14.59765625" style="19" customWidth="1"/>
    <col min="6" max="10" width="10" style="19" hidden="1" customWidth="1"/>
    <col min="11" max="32" width="9.59765625" style="19" customWidth="1"/>
    <col min="33" max="33" width="9.59765625" style="44" customWidth="1"/>
    <col min="34" max="16384" width="9.59765625" style="19" customWidth="1"/>
  </cols>
  <sheetData>
    <row r="1" spans="1:33" ht="9.75" customHeight="1">
      <c r="A1" s="77" t="s">
        <v>212</v>
      </c>
      <c r="B1" s="78"/>
      <c r="C1" s="78"/>
      <c r="D1" s="78"/>
      <c r="E1" s="79"/>
      <c r="F1" s="1"/>
      <c r="G1" s="1"/>
      <c r="H1" s="1"/>
      <c r="I1" s="1"/>
      <c r="J1" s="1"/>
      <c r="K1" s="2" t="s">
        <v>187</v>
      </c>
      <c r="L1" s="2" t="s">
        <v>188</v>
      </c>
      <c r="M1" s="2" t="s">
        <v>51</v>
      </c>
      <c r="N1" s="2" t="s">
        <v>55</v>
      </c>
      <c r="O1" s="2" t="s">
        <v>189</v>
      </c>
      <c r="P1" s="2" t="s">
        <v>190</v>
      </c>
      <c r="Q1" s="2" t="s">
        <v>191</v>
      </c>
      <c r="R1" s="2" t="s">
        <v>192</v>
      </c>
      <c r="S1" s="2" t="s">
        <v>193</v>
      </c>
      <c r="T1" s="2" t="s">
        <v>194</v>
      </c>
      <c r="U1" s="2" t="s">
        <v>195</v>
      </c>
      <c r="V1" s="2" t="s">
        <v>196</v>
      </c>
      <c r="W1" s="2" t="s">
        <v>184</v>
      </c>
      <c r="X1" s="2" t="s">
        <v>197</v>
      </c>
      <c r="Y1" s="2" t="s">
        <v>86</v>
      </c>
      <c r="Z1" s="2" t="s">
        <v>89</v>
      </c>
      <c r="AA1" s="2" t="s">
        <v>90</v>
      </c>
      <c r="AB1" s="2" t="s">
        <v>198</v>
      </c>
      <c r="AC1" s="2" t="s">
        <v>199</v>
      </c>
      <c r="AD1" s="2" t="s">
        <v>200</v>
      </c>
      <c r="AE1" s="2" t="s">
        <v>201</v>
      </c>
      <c r="AF1" s="2" t="s">
        <v>102</v>
      </c>
      <c r="AG1" s="45" t="s">
        <v>202</v>
      </c>
    </row>
    <row r="2" spans="1:33" ht="9.75" customHeight="1">
      <c r="A2" s="80"/>
      <c r="B2" s="81"/>
      <c r="C2" s="81"/>
      <c r="D2" s="81"/>
      <c r="E2" s="82"/>
      <c r="F2" s="3"/>
      <c r="G2" s="3"/>
      <c r="H2" s="3"/>
      <c r="I2" s="3"/>
      <c r="J2" s="3"/>
      <c r="K2" s="4" t="s">
        <v>203</v>
      </c>
      <c r="L2" s="4" t="s">
        <v>203</v>
      </c>
      <c r="M2" s="4" t="s">
        <v>203</v>
      </c>
      <c r="N2" s="4" t="s">
        <v>203</v>
      </c>
      <c r="O2" s="4" t="s">
        <v>203</v>
      </c>
      <c r="P2" s="4" t="s">
        <v>203</v>
      </c>
      <c r="Q2" s="4" t="s">
        <v>203</v>
      </c>
      <c r="R2" s="4" t="s">
        <v>203</v>
      </c>
      <c r="S2" s="4" t="s">
        <v>203</v>
      </c>
      <c r="T2" s="4" t="s">
        <v>203</v>
      </c>
      <c r="U2" s="4" t="s">
        <v>203</v>
      </c>
      <c r="V2" s="4" t="s">
        <v>203</v>
      </c>
      <c r="W2" s="4" t="s">
        <v>203</v>
      </c>
      <c r="X2" s="4" t="s">
        <v>203</v>
      </c>
      <c r="Y2" s="4" t="s">
        <v>203</v>
      </c>
      <c r="Z2" s="4" t="s">
        <v>203</v>
      </c>
      <c r="AA2" s="4" t="s">
        <v>203</v>
      </c>
      <c r="AB2" s="4" t="s">
        <v>203</v>
      </c>
      <c r="AC2" s="4" t="s">
        <v>203</v>
      </c>
      <c r="AD2" s="4" t="s">
        <v>203</v>
      </c>
      <c r="AE2" s="4" t="s">
        <v>203</v>
      </c>
      <c r="AF2" s="4" t="s">
        <v>203</v>
      </c>
      <c r="AG2" s="46" t="s">
        <v>204</v>
      </c>
    </row>
    <row r="3" spans="1:33" ht="9.75" customHeight="1">
      <c r="A3" s="86" t="s">
        <v>0</v>
      </c>
      <c r="B3" s="87"/>
      <c r="C3" s="87"/>
      <c r="D3" s="87"/>
      <c r="E3" s="88"/>
      <c r="F3" s="11"/>
      <c r="G3" s="11"/>
      <c r="H3" s="11"/>
      <c r="I3" s="11"/>
      <c r="J3" s="11"/>
      <c r="K3" s="5" t="s">
        <v>42</v>
      </c>
      <c r="L3" s="5" t="s">
        <v>45</v>
      </c>
      <c r="M3" s="5" t="s">
        <v>48</v>
      </c>
      <c r="N3" s="5" t="s">
        <v>52</v>
      </c>
      <c r="O3" s="5" t="s">
        <v>56</v>
      </c>
      <c r="P3" s="5" t="s">
        <v>59</v>
      </c>
      <c r="Q3" s="5" t="s">
        <v>62</v>
      </c>
      <c r="R3" s="5" t="s">
        <v>61</v>
      </c>
      <c r="S3" s="5" t="s">
        <v>67</v>
      </c>
      <c r="T3" s="5" t="s">
        <v>70</v>
      </c>
      <c r="U3" s="5" t="s">
        <v>72</v>
      </c>
      <c r="V3" s="5" t="s">
        <v>75</v>
      </c>
      <c r="W3" s="5" t="s">
        <v>78</v>
      </c>
      <c r="X3" s="5" t="s">
        <v>81</v>
      </c>
      <c r="Y3" s="5" t="s">
        <v>84</v>
      </c>
      <c r="Z3" s="5" t="s">
        <v>87</v>
      </c>
      <c r="AA3" s="5" t="s">
        <v>58</v>
      </c>
      <c r="AB3" s="5" t="s">
        <v>91</v>
      </c>
      <c r="AC3" s="5" t="s">
        <v>94</v>
      </c>
      <c r="AD3" s="5" t="s">
        <v>97</v>
      </c>
      <c r="AE3" s="5" t="s">
        <v>98</v>
      </c>
      <c r="AF3" s="5" t="s">
        <v>99</v>
      </c>
      <c r="AG3" s="47"/>
    </row>
    <row r="4" spans="1:33" ht="9.75" customHeight="1">
      <c r="A4" s="89" t="s">
        <v>1</v>
      </c>
      <c r="B4" s="90"/>
      <c r="C4" s="90"/>
      <c r="D4" s="90"/>
      <c r="E4" s="85"/>
      <c r="F4" s="11"/>
      <c r="G4" s="11"/>
      <c r="H4" s="11"/>
      <c r="I4" s="11"/>
      <c r="J4" s="11"/>
      <c r="K4" s="6" t="s">
        <v>43</v>
      </c>
      <c r="L4" s="6" t="s">
        <v>46</v>
      </c>
      <c r="M4" s="6" t="s">
        <v>49</v>
      </c>
      <c r="N4" s="6" t="s">
        <v>53</v>
      </c>
      <c r="O4" s="6" t="s">
        <v>57</v>
      </c>
      <c r="P4" s="6" t="s">
        <v>60</v>
      </c>
      <c r="Q4" s="6" t="s">
        <v>63</v>
      </c>
      <c r="R4" s="6" t="s">
        <v>65</v>
      </c>
      <c r="S4" s="6" t="s">
        <v>68</v>
      </c>
      <c r="T4" s="6" t="s">
        <v>71</v>
      </c>
      <c r="U4" s="6" t="s">
        <v>73</v>
      </c>
      <c r="V4" s="6" t="s">
        <v>76</v>
      </c>
      <c r="W4" s="6" t="s">
        <v>79</v>
      </c>
      <c r="X4" s="6" t="s">
        <v>82</v>
      </c>
      <c r="Y4" s="6" t="s">
        <v>85</v>
      </c>
      <c r="Z4" s="6" t="s">
        <v>88</v>
      </c>
      <c r="AA4" s="6" t="s">
        <v>57</v>
      </c>
      <c r="AB4" s="6" t="s">
        <v>92</v>
      </c>
      <c r="AC4" s="6" t="s">
        <v>95</v>
      </c>
      <c r="AD4" s="6" t="s">
        <v>50</v>
      </c>
      <c r="AE4" s="6" t="s">
        <v>42</v>
      </c>
      <c r="AF4" s="6" t="s">
        <v>100</v>
      </c>
      <c r="AG4" s="48"/>
    </row>
    <row r="5" spans="1:33" ht="9.75" customHeight="1">
      <c r="A5" s="89" t="s">
        <v>2</v>
      </c>
      <c r="B5" s="90"/>
      <c r="C5" s="90"/>
      <c r="D5" s="90"/>
      <c r="E5" s="85"/>
      <c r="F5" s="11"/>
      <c r="G5" s="11"/>
      <c r="H5" s="11"/>
      <c r="I5" s="11"/>
      <c r="J5" s="11"/>
      <c r="K5" s="6" t="s">
        <v>44</v>
      </c>
      <c r="L5" s="6" t="s">
        <v>47</v>
      </c>
      <c r="M5" s="6" t="s">
        <v>50</v>
      </c>
      <c r="N5" s="6" t="s">
        <v>54</v>
      </c>
      <c r="O5" s="6" t="s">
        <v>58</v>
      </c>
      <c r="P5" s="6" t="s">
        <v>61</v>
      </c>
      <c r="Q5" s="6" t="s">
        <v>64</v>
      </c>
      <c r="R5" s="6" t="s">
        <v>66</v>
      </c>
      <c r="S5" s="6" t="s">
        <v>69</v>
      </c>
      <c r="T5" s="6" t="s">
        <v>44</v>
      </c>
      <c r="U5" s="6" t="s">
        <v>74</v>
      </c>
      <c r="V5" s="6" t="s">
        <v>77</v>
      </c>
      <c r="W5" s="6" t="s">
        <v>80</v>
      </c>
      <c r="X5" s="6" t="s">
        <v>83</v>
      </c>
      <c r="Y5" s="6" t="s">
        <v>56</v>
      </c>
      <c r="Z5" s="6" t="s">
        <v>42</v>
      </c>
      <c r="AA5" s="6" t="s">
        <v>58</v>
      </c>
      <c r="AB5" s="6" t="s">
        <v>93</v>
      </c>
      <c r="AC5" s="6" t="s">
        <v>96</v>
      </c>
      <c r="AD5" s="6" t="s">
        <v>74</v>
      </c>
      <c r="AE5" s="6" t="s">
        <v>98</v>
      </c>
      <c r="AF5" s="6" t="s">
        <v>101</v>
      </c>
      <c r="AG5" s="48"/>
    </row>
    <row r="6" spans="1:33" ht="9.75" customHeight="1">
      <c r="A6" s="91" t="s">
        <v>3</v>
      </c>
      <c r="B6" s="94" t="s">
        <v>4</v>
      </c>
      <c r="C6" s="90"/>
      <c r="D6" s="84"/>
      <c r="E6" s="85"/>
      <c r="F6" s="7"/>
      <c r="G6" s="7"/>
      <c r="H6" s="7"/>
      <c r="I6" s="7"/>
      <c r="J6" s="7"/>
      <c r="K6" s="8">
        <v>345296</v>
      </c>
      <c r="L6" s="8">
        <v>203837</v>
      </c>
      <c r="M6" s="8">
        <v>68042</v>
      </c>
      <c r="N6" s="8">
        <v>116968</v>
      </c>
      <c r="O6" s="8">
        <v>80676</v>
      </c>
      <c r="P6" s="8">
        <v>120541</v>
      </c>
      <c r="Q6" s="8">
        <v>147140</v>
      </c>
      <c r="R6" s="8">
        <v>155879</v>
      </c>
      <c r="S6" s="8">
        <v>63543</v>
      </c>
      <c r="T6" s="8">
        <v>54231</v>
      </c>
      <c r="U6" s="8">
        <v>67525</v>
      </c>
      <c r="V6" s="8">
        <v>36084</v>
      </c>
      <c r="W6" s="8">
        <v>17376</v>
      </c>
      <c r="X6" s="8">
        <v>33503</v>
      </c>
      <c r="Y6" s="8">
        <v>21187</v>
      </c>
      <c r="Z6" s="8">
        <v>15136</v>
      </c>
      <c r="AA6" s="8">
        <v>11735</v>
      </c>
      <c r="AB6" s="8">
        <v>31780</v>
      </c>
      <c r="AC6" s="8">
        <v>36190</v>
      </c>
      <c r="AD6" s="8">
        <v>33125</v>
      </c>
      <c r="AE6" s="8">
        <v>50839</v>
      </c>
      <c r="AF6" s="8">
        <v>31156</v>
      </c>
      <c r="AG6" s="48">
        <f>SUM($F$6:$AF$6)</f>
        <v>1741789</v>
      </c>
    </row>
    <row r="7" spans="1:33" ht="9.75" customHeight="1">
      <c r="A7" s="92"/>
      <c r="B7" s="83" t="s">
        <v>5</v>
      </c>
      <c r="C7" s="84"/>
      <c r="D7" s="84"/>
      <c r="E7" s="85"/>
      <c r="F7" s="7"/>
      <c r="G7" s="7"/>
      <c r="H7" s="7"/>
      <c r="I7" s="7"/>
      <c r="J7" s="7"/>
      <c r="K7" s="8">
        <v>268773</v>
      </c>
      <c r="L7" s="8">
        <v>123089</v>
      </c>
      <c r="M7" s="8">
        <v>30671</v>
      </c>
      <c r="N7" s="8">
        <v>56983</v>
      </c>
      <c r="O7" s="8">
        <v>45427</v>
      </c>
      <c r="P7" s="8">
        <v>93237</v>
      </c>
      <c r="Q7" s="8">
        <v>79798</v>
      </c>
      <c r="R7" s="8">
        <v>100753</v>
      </c>
      <c r="S7" s="8">
        <v>42845</v>
      </c>
      <c r="T7" s="8">
        <v>36826</v>
      </c>
      <c r="U7" s="8">
        <v>0</v>
      </c>
      <c r="V7" s="8">
        <v>20148</v>
      </c>
      <c r="W7" s="8">
        <v>8707</v>
      </c>
      <c r="X7" s="8">
        <v>20104</v>
      </c>
      <c r="Y7" s="8">
        <v>3778</v>
      </c>
      <c r="Z7" s="8">
        <v>9762</v>
      </c>
      <c r="AA7" s="8">
        <v>0</v>
      </c>
      <c r="AB7" s="8">
        <v>0</v>
      </c>
      <c r="AC7" s="8">
        <v>8595</v>
      </c>
      <c r="AD7" s="8">
        <v>22317</v>
      </c>
      <c r="AE7" s="8">
        <v>33892</v>
      </c>
      <c r="AF7" s="8">
        <v>21027</v>
      </c>
      <c r="AG7" s="48">
        <f>SUM($F$7:$AF$7)</f>
        <v>1026732</v>
      </c>
    </row>
    <row r="8" spans="1:33" ht="9.75" customHeight="1">
      <c r="A8" s="92"/>
      <c r="B8" s="83" t="s">
        <v>6</v>
      </c>
      <c r="C8" s="84"/>
      <c r="D8" s="84"/>
      <c r="E8" s="85"/>
      <c r="F8" s="7"/>
      <c r="G8" s="7"/>
      <c r="H8" s="7"/>
      <c r="I8" s="7"/>
      <c r="J8" s="7"/>
      <c r="K8" s="8">
        <v>3850</v>
      </c>
      <c r="L8" s="8">
        <v>12930</v>
      </c>
      <c r="M8" s="8">
        <v>10405</v>
      </c>
      <c r="N8" s="8">
        <v>17189</v>
      </c>
      <c r="O8" s="8">
        <v>8610</v>
      </c>
      <c r="P8" s="8">
        <v>5660</v>
      </c>
      <c r="Q8" s="8">
        <v>34630</v>
      </c>
      <c r="R8" s="8">
        <v>20590</v>
      </c>
      <c r="S8" s="8">
        <v>14112</v>
      </c>
      <c r="T8" s="8">
        <v>10420</v>
      </c>
      <c r="U8" s="8">
        <v>680</v>
      </c>
      <c r="V8" s="8">
        <v>810</v>
      </c>
      <c r="W8" s="8">
        <v>2039</v>
      </c>
      <c r="X8" s="8">
        <v>3000</v>
      </c>
      <c r="Y8" s="8">
        <v>6644</v>
      </c>
      <c r="Z8" s="8">
        <v>890</v>
      </c>
      <c r="AA8" s="8">
        <v>5017</v>
      </c>
      <c r="AB8" s="8">
        <v>450</v>
      </c>
      <c r="AC8" s="8">
        <v>5282</v>
      </c>
      <c r="AD8" s="8">
        <v>1350</v>
      </c>
      <c r="AE8" s="8">
        <v>2370</v>
      </c>
      <c r="AF8" s="8">
        <v>210</v>
      </c>
      <c r="AG8" s="48">
        <f>SUM($F$8:$AF$8)</f>
        <v>167138</v>
      </c>
    </row>
    <row r="9" spans="1:33" ht="9.75" customHeight="1">
      <c r="A9" s="92"/>
      <c r="B9" s="83" t="s">
        <v>7</v>
      </c>
      <c r="C9" s="84"/>
      <c r="D9" s="84"/>
      <c r="E9" s="85"/>
      <c r="F9" s="7"/>
      <c r="G9" s="7"/>
      <c r="H9" s="7"/>
      <c r="I9" s="7"/>
      <c r="J9" s="7"/>
      <c r="K9" s="8">
        <v>1397</v>
      </c>
      <c r="L9" s="8">
        <v>10599</v>
      </c>
      <c r="M9" s="8">
        <v>2206</v>
      </c>
      <c r="N9" s="8">
        <v>13815</v>
      </c>
      <c r="O9" s="8">
        <v>2226</v>
      </c>
      <c r="P9" s="8">
        <v>3192</v>
      </c>
      <c r="Q9" s="8">
        <v>24511</v>
      </c>
      <c r="R9" s="8">
        <v>14730</v>
      </c>
      <c r="S9" s="8">
        <v>4106</v>
      </c>
      <c r="T9" s="8">
        <v>459</v>
      </c>
      <c r="U9" s="8">
        <v>544</v>
      </c>
      <c r="V9" s="8">
        <v>511</v>
      </c>
      <c r="W9" s="8">
        <v>1702</v>
      </c>
      <c r="X9" s="8">
        <v>1903</v>
      </c>
      <c r="Y9" s="8">
        <v>4744</v>
      </c>
      <c r="Z9" s="8">
        <v>870</v>
      </c>
      <c r="AA9" s="8">
        <v>5476</v>
      </c>
      <c r="AB9" s="8">
        <v>299</v>
      </c>
      <c r="AC9" s="8">
        <v>1674</v>
      </c>
      <c r="AD9" s="8">
        <v>974</v>
      </c>
      <c r="AE9" s="8">
        <v>1608</v>
      </c>
      <c r="AF9" s="8">
        <v>151</v>
      </c>
      <c r="AG9" s="48">
        <f>SUM($F$9:$AF$9)</f>
        <v>97697</v>
      </c>
    </row>
    <row r="10" spans="1:33" ht="9.75" customHeight="1">
      <c r="A10" s="92"/>
      <c r="B10" s="83" t="s">
        <v>8</v>
      </c>
      <c r="C10" s="84"/>
      <c r="D10" s="84"/>
      <c r="E10" s="85"/>
      <c r="F10" s="7"/>
      <c r="G10" s="7"/>
      <c r="H10" s="7"/>
      <c r="I10" s="7"/>
      <c r="J10" s="7"/>
      <c r="K10" s="8">
        <v>1397</v>
      </c>
      <c r="L10" s="8">
        <v>10599</v>
      </c>
      <c r="M10" s="8">
        <v>2206</v>
      </c>
      <c r="N10" s="8">
        <v>13815</v>
      </c>
      <c r="O10" s="8">
        <v>2226</v>
      </c>
      <c r="P10" s="8">
        <v>3192</v>
      </c>
      <c r="Q10" s="8">
        <v>24511</v>
      </c>
      <c r="R10" s="8">
        <v>14730</v>
      </c>
      <c r="S10" s="8">
        <v>4106</v>
      </c>
      <c r="T10" s="8">
        <v>459</v>
      </c>
      <c r="U10" s="8">
        <v>544</v>
      </c>
      <c r="V10" s="8">
        <v>511</v>
      </c>
      <c r="W10" s="8">
        <v>1702</v>
      </c>
      <c r="X10" s="8">
        <v>1903</v>
      </c>
      <c r="Y10" s="8">
        <v>4744</v>
      </c>
      <c r="Z10" s="8">
        <v>870</v>
      </c>
      <c r="AA10" s="8">
        <v>5476</v>
      </c>
      <c r="AB10" s="8">
        <v>299</v>
      </c>
      <c r="AC10" s="8">
        <v>1674</v>
      </c>
      <c r="AD10" s="8">
        <v>974</v>
      </c>
      <c r="AE10" s="8">
        <v>1608</v>
      </c>
      <c r="AF10" s="8">
        <v>151</v>
      </c>
      <c r="AG10" s="48">
        <f>SUM($F$10:$AF$10)</f>
        <v>97697</v>
      </c>
    </row>
    <row r="11" spans="1:33" ht="9.75" customHeight="1">
      <c r="A11" s="92"/>
      <c r="B11" s="83" t="s">
        <v>9</v>
      </c>
      <c r="C11" s="84"/>
      <c r="D11" s="84"/>
      <c r="E11" s="85"/>
      <c r="F11" s="7"/>
      <c r="G11" s="7"/>
      <c r="H11" s="7"/>
      <c r="I11" s="7"/>
      <c r="J11" s="7"/>
      <c r="K11" s="8">
        <v>1139</v>
      </c>
      <c r="L11" s="8">
        <v>8904</v>
      </c>
      <c r="M11" s="8">
        <v>1518</v>
      </c>
      <c r="N11" s="8">
        <v>9135</v>
      </c>
      <c r="O11" s="8">
        <v>1555</v>
      </c>
      <c r="P11" s="8">
        <v>2854</v>
      </c>
      <c r="Q11" s="8">
        <v>21209</v>
      </c>
      <c r="R11" s="8">
        <v>11132</v>
      </c>
      <c r="S11" s="8">
        <v>3133</v>
      </c>
      <c r="T11" s="8">
        <v>398</v>
      </c>
      <c r="U11" s="8">
        <v>323</v>
      </c>
      <c r="V11" s="8">
        <v>511</v>
      </c>
      <c r="W11" s="8">
        <v>1625</v>
      </c>
      <c r="X11" s="8">
        <v>1527</v>
      </c>
      <c r="Y11" s="8">
        <v>4661</v>
      </c>
      <c r="Z11" s="8">
        <v>870</v>
      </c>
      <c r="AA11" s="8">
        <v>3379</v>
      </c>
      <c r="AB11" s="8">
        <v>181</v>
      </c>
      <c r="AC11" s="8">
        <v>1579</v>
      </c>
      <c r="AD11" s="8">
        <v>735</v>
      </c>
      <c r="AE11" s="8">
        <v>1366</v>
      </c>
      <c r="AF11" s="8">
        <v>121</v>
      </c>
      <c r="AG11" s="48">
        <f>SUM($F$11:$AF$11)</f>
        <v>77855</v>
      </c>
    </row>
    <row r="12" spans="1:33" ht="9.75" customHeight="1">
      <c r="A12" s="92"/>
      <c r="B12" s="83" t="s">
        <v>10</v>
      </c>
      <c r="C12" s="84"/>
      <c r="D12" s="84"/>
      <c r="E12" s="85"/>
      <c r="F12" s="9"/>
      <c r="G12" s="9"/>
      <c r="H12" s="9"/>
      <c r="I12" s="9"/>
      <c r="J12" s="9"/>
      <c r="K12" s="10">
        <f aca="true" t="shared" si="0" ref="K12:AG12">K10/K6*100</f>
        <v>0.40458041796024286</v>
      </c>
      <c r="L12" s="10">
        <f t="shared" si="0"/>
        <v>5.199742931852412</v>
      </c>
      <c r="M12" s="10">
        <f t="shared" si="0"/>
        <v>3.242115164163311</v>
      </c>
      <c r="N12" s="10">
        <f t="shared" si="0"/>
        <v>11.810922645509883</v>
      </c>
      <c r="O12" s="10">
        <f t="shared" si="0"/>
        <v>2.759184887698944</v>
      </c>
      <c r="P12" s="10">
        <f t="shared" si="0"/>
        <v>2.648061655370372</v>
      </c>
      <c r="Q12" s="10">
        <f t="shared" si="0"/>
        <v>16.65828462688596</v>
      </c>
      <c r="R12" s="10">
        <f t="shared" si="0"/>
        <v>9.449637218611873</v>
      </c>
      <c r="S12" s="10">
        <f t="shared" si="0"/>
        <v>6.461766048187842</v>
      </c>
      <c r="T12" s="10">
        <f t="shared" si="0"/>
        <v>0.8463793771090337</v>
      </c>
      <c r="U12" s="10">
        <f t="shared" si="0"/>
        <v>0.8056275453535728</v>
      </c>
      <c r="V12" s="10">
        <f t="shared" si="0"/>
        <v>1.4161401175036028</v>
      </c>
      <c r="W12" s="10">
        <f t="shared" si="0"/>
        <v>9.795119705340701</v>
      </c>
      <c r="X12" s="10">
        <f t="shared" si="0"/>
        <v>5.680088350296988</v>
      </c>
      <c r="Y12" s="10">
        <f t="shared" si="0"/>
        <v>22.391088875253693</v>
      </c>
      <c r="Z12" s="10">
        <f t="shared" si="0"/>
        <v>5.747885835095137</v>
      </c>
      <c r="AA12" s="10">
        <f t="shared" si="0"/>
        <v>46.66382616105667</v>
      </c>
      <c r="AB12" s="10">
        <f t="shared" si="0"/>
        <v>0.9408432976714916</v>
      </c>
      <c r="AC12" s="10">
        <f t="shared" si="0"/>
        <v>4.625587178778668</v>
      </c>
      <c r="AD12" s="10">
        <f t="shared" si="0"/>
        <v>2.940377358490566</v>
      </c>
      <c r="AE12" s="10">
        <f t="shared" si="0"/>
        <v>3.162926100041307</v>
      </c>
      <c r="AF12" s="10">
        <f t="shared" si="0"/>
        <v>0.48465785081525226</v>
      </c>
      <c r="AG12" s="10">
        <f t="shared" si="0"/>
        <v>5.609003157098822</v>
      </c>
    </row>
    <row r="13" spans="1:33" ht="9.75" customHeight="1">
      <c r="A13" s="92"/>
      <c r="B13" s="83" t="s">
        <v>11</v>
      </c>
      <c r="C13" s="84"/>
      <c r="D13" s="84"/>
      <c r="E13" s="85"/>
      <c r="F13" s="9"/>
      <c r="G13" s="9"/>
      <c r="H13" s="9"/>
      <c r="I13" s="9"/>
      <c r="J13" s="9"/>
      <c r="K13" s="10">
        <f aca="true" t="shared" si="1" ref="K13:AG13">K11/K10*100</f>
        <v>81.53185397279886</v>
      </c>
      <c r="L13" s="10">
        <f t="shared" si="1"/>
        <v>84.00792527596943</v>
      </c>
      <c r="M13" s="10">
        <f t="shared" si="1"/>
        <v>68.81233000906619</v>
      </c>
      <c r="N13" s="10">
        <f t="shared" si="1"/>
        <v>66.12377850162866</v>
      </c>
      <c r="O13" s="10">
        <f t="shared" si="1"/>
        <v>69.85624438454627</v>
      </c>
      <c r="P13" s="10">
        <f t="shared" si="1"/>
        <v>89.41102756892231</v>
      </c>
      <c r="Q13" s="10">
        <f t="shared" si="1"/>
        <v>86.52849740932642</v>
      </c>
      <c r="R13" s="10">
        <f t="shared" si="1"/>
        <v>75.57365919891377</v>
      </c>
      <c r="S13" s="10">
        <f t="shared" si="1"/>
        <v>76.30297126156844</v>
      </c>
      <c r="T13" s="10">
        <f t="shared" si="1"/>
        <v>86.71023965141612</v>
      </c>
      <c r="U13" s="10">
        <f t="shared" si="1"/>
        <v>59.375</v>
      </c>
      <c r="V13" s="10">
        <f t="shared" si="1"/>
        <v>100</v>
      </c>
      <c r="W13" s="10">
        <f t="shared" si="1"/>
        <v>95.475910693302</v>
      </c>
      <c r="X13" s="10">
        <f t="shared" si="1"/>
        <v>80.24172359432475</v>
      </c>
      <c r="Y13" s="10">
        <f t="shared" si="1"/>
        <v>98.2504215851602</v>
      </c>
      <c r="Z13" s="10">
        <f t="shared" si="1"/>
        <v>100</v>
      </c>
      <c r="AA13" s="10">
        <f t="shared" si="1"/>
        <v>61.70562454346238</v>
      </c>
      <c r="AB13" s="10">
        <f t="shared" si="1"/>
        <v>60.535117056856194</v>
      </c>
      <c r="AC13" s="10">
        <f t="shared" si="1"/>
        <v>94.32497013142175</v>
      </c>
      <c r="AD13" s="10">
        <f t="shared" si="1"/>
        <v>75.46201232032854</v>
      </c>
      <c r="AE13" s="10">
        <f t="shared" si="1"/>
        <v>84.95024875621891</v>
      </c>
      <c r="AF13" s="10">
        <f t="shared" si="1"/>
        <v>80.13245033112582</v>
      </c>
      <c r="AG13" s="10">
        <f t="shared" si="1"/>
        <v>79.69026684545074</v>
      </c>
    </row>
    <row r="14" spans="1:33" ht="9.75" customHeight="1">
      <c r="A14" s="92"/>
      <c r="B14" s="83" t="s">
        <v>12</v>
      </c>
      <c r="C14" s="84"/>
      <c r="D14" s="84"/>
      <c r="E14" s="85"/>
      <c r="F14" s="9"/>
      <c r="G14" s="9"/>
      <c r="H14" s="9"/>
      <c r="I14" s="9"/>
      <c r="J14" s="9"/>
      <c r="K14" s="8">
        <v>10916</v>
      </c>
      <c r="L14" s="8">
        <v>15988</v>
      </c>
      <c r="M14" s="8">
        <v>57769</v>
      </c>
      <c r="N14" s="8">
        <v>13347</v>
      </c>
      <c r="O14" s="8">
        <v>8971</v>
      </c>
      <c r="P14" s="8">
        <v>6749</v>
      </c>
      <c r="Q14" s="8">
        <v>13841</v>
      </c>
      <c r="R14" s="8">
        <v>8240</v>
      </c>
      <c r="S14" s="8">
        <v>2727</v>
      </c>
      <c r="T14" s="8">
        <v>3395</v>
      </c>
      <c r="U14" s="8">
        <v>3162</v>
      </c>
      <c r="V14" s="8">
        <v>3403</v>
      </c>
      <c r="W14" s="8">
        <v>2971</v>
      </c>
      <c r="X14" s="8">
        <v>6045</v>
      </c>
      <c r="Y14" s="8">
        <v>3863</v>
      </c>
      <c r="Z14" s="8">
        <v>2571</v>
      </c>
      <c r="AA14" s="8">
        <v>3348</v>
      </c>
      <c r="AB14" s="8">
        <v>2921</v>
      </c>
      <c r="AC14" s="8">
        <v>6417</v>
      </c>
      <c r="AD14" s="8">
        <v>1595</v>
      </c>
      <c r="AE14" s="8">
        <v>2488</v>
      </c>
      <c r="AF14" s="8">
        <v>1622</v>
      </c>
      <c r="AG14" s="48">
        <f>SUM($F$14:$AF$14)</f>
        <v>182349</v>
      </c>
    </row>
    <row r="15" spans="1:33" ht="9.75" customHeight="1">
      <c r="A15" s="92"/>
      <c r="B15" s="83" t="s">
        <v>13</v>
      </c>
      <c r="C15" s="84"/>
      <c r="D15" s="84"/>
      <c r="E15" s="85"/>
      <c r="F15" s="9"/>
      <c r="G15" s="9"/>
      <c r="H15" s="9"/>
      <c r="I15" s="9"/>
      <c r="J15" s="9"/>
      <c r="K15" s="8">
        <v>3218</v>
      </c>
      <c r="L15" s="8">
        <v>2606</v>
      </c>
      <c r="M15" s="8">
        <v>789</v>
      </c>
      <c r="N15" s="8">
        <v>1397</v>
      </c>
      <c r="O15" s="8">
        <v>836</v>
      </c>
      <c r="P15" s="8">
        <v>1530</v>
      </c>
      <c r="Q15" s="8">
        <v>1879</v>
      </c>
      <c r="R15" s="8">
        <v>1333</v>
      </c>
      <c r="S15" s="8">
        <v>635</v>
      </c>
      <c r="T15" s="8">
        <v>408</v>
      </c>
      <c r="U15" s="8">
        <v>0</v>
      </c>
      <c r="V15" s="8">
        <v>363</v>
      </c>
      <c r="W15" s="8">
        <v>243</v>
      </c>
      <c r="X15" s="8">
        <v>553</v>
      </c>
      <c r="Y15" s="8">
        <v>162</v>
      </c>
      <c r="Z15" s="8">
        <v>120</v>
      </c>
      <c r="AA15" s="8">
        <v>0</v>
      </c>
      <c r="AB15" s="8">
        <v>0</v>
      </c>
      <c r="AC15" s="8">
        <v>501</v>
      </c>
      <c r="AD15" s="8">
        <v>345</v>
      </c>
      <c r="AE15" s="8">
        <v>545</v>
      </c>
      <c r="AF15" s="8">
        <v>261</v>
      </c>
      <c r="AG15" s="48">
        <f>SUM($F$15:$AF$15)</f>
        <v>17724</v>
      </c>
    </row>
    <row r="16" spans="1:33" ht="9.75" customHeight="1">
      <c r="A16" s="92"/>
      <c r="B16" s="83" t="s">
        <v>14</v>
      </c>
      <c r="C16" s="84"/>
      <c r="D16" s="84"/>
      <c r="E16" s="85"/>
      <c r="F16" s="9"/>
      <c r="G16" s="9"/>
      <c r="H16" s="9"/>
      <c r="I16" s="9"/>
      <c r="J16" s="9"/>
      <c r="K16" s="8">
        <v>67</v>
      </c>
      <c r="L16" s="8">
        <v>457</v>
      </c>
      <c r="M16" s="8">
        <v>735</v>
      </c>
      <c r="N16" s="8">
        <v>1043</v>
      </c>
      <c r="O16" s="8">
        <v>322</v>
      </c>
      <c r="P16" s="8">
        <v>328</v>
      </c>
      <c r="Q16" s="8">
        <v>3474</v>
      </c>
      <c r="R16" s="8">
        <v>1728</v>
      </c>
      <c r="S16" s="8">
        <v>424</v>
      </c>
      <c r="T16" s="8">
        <v>864</v>
      </c>
      <c r="U16" s="8">
        <v>21</v>
      </c>
      <c r="V16" s="8">
        <v>24</v>
      </c>
      <c r="W16" s="8">
        <v>64</v>
      </c>
      <c r="X16" s="8">
        <v>373</v>
      </c>
      <c r="Y16" s="8">
        <v>879</v>
      </c>
      <c r="Z16" s="8">
        <v>24</v>
      </c>
      <c r="AA16" s="8">
        <v>519</v>
      </c>
      <c r="AB16" s="8">
        <v>12</v>
      </c>
      <c r="AC16" s="8">
        <v>85</v>
      </c>
      <c r="AD16" s="8">
        <v>140</v>
      </c>
      <c r="AE16" s="8">
        <v>396</v>
      </c>
      <c r="AF16" s="8">
        <v>4</v>
      </c>
      <c r="AG16" s="48">
        <f>SUM($F$16:$AF$16)</f>
        <v>11983</v>
      </c>
    </row>
    <row r="17" spans="1:33" ht="9.75" customHeight="1">
      <c r="A17" s="92"/>
      <c r="B17" s="83" t="s">
        <v>15</v>
      </c>
      <c r="C17" s="84"/>
      <c r="D17" s="84"/>
      <c r="E17" s="85"/>
      <c r="F17" s="9"/>
      <c r="G17" s="9"/>
      <c r="H17" s="9"/>
      <c r="I17" s="9"/>
      <c r="J17" s="9"/>
      <c r="K17" s="8">
        <v>38</v>
      </c>
      <c r="L17" s="8">
        <v>457</v>
      </c>
      <c r="M17" s="8">
        <v>63</v>
      </c>
      <c r="N17" s="8">
        <v>1043</v>
      </c>
      <c r="O17" s="8">
        <v>104</v>
      </c>
      <c r="P17" s="8">
        <v>197</v>
      </c>
      <c r="Q17" s="8">
        <v>3009</v>
      </c>
      <c r="R17" s="8">
        <v>1728</v>
      </c>
      <c r="S17" s="8">
        <v>131</v>
      </c>
      <c r="T17" s="8">
        <v>42</v>
      </c>
      <c r="U17" s="8">
        <v>21</v>
      </c>
      <c r="V17" s="8">
        <v>24</v>
      </c>
      <c r="W17" s="8">
        <v>64</v>
      </c>
      <c r="X17" s="8">
        <v>302</v>
      </c>
      <c r="Y17" s="8">
        <v>773</v>
      </c>
      <c r="Z17" s="8">
        <v>24</v>
      </c>
      <c r="AA17" s="8">
        <v>282</v>
      </c>
      <c r="AB17" s="8">
        <v>12</v>
      </c>
      <c r="AC17" s="8">
        <v>61</v>
      </c>
      <c r="AD17" s="8">
        <v>140</v>
      </c>
      <c r="AE17" s="8">
        <v>61</v>
      </c>
      <c r="AF17" s="8">
        <v>4</v>
      </c>
      <c r="AG17" s="48">
        <f>SUM($F$17:$AF$17)</f>
        <v>8580</v>
      </c>
    </row>
    <row r="18" spans="1:33" ht="9.75" customHeight="1">
      <c r="A18" s="93"/>
      <c r="B18" s="83" t="s">
        <v>16</v>
      </c>
      <c r="C18" s="84"/>
      <c r="D18" s="84"/>
      <c r="E18" s="85"/>
      <c r="F18" s="9"/>
      <c r="G18" s="9"/>
      <c r="H18" s="9"/>
      <c r="I18" s="9"/>
      <c r="J18" s="9"/>
      <c r="K18" s="8">
        <v>38</v>
      </c>
      <c r="L18" s="8">
        <v>457</v>
      </c>
      <c r="M18" s="8">
        <v>63</v>
      </c>
      <c r="N18" s="8">
        <v>1043</v>
      </c>
      <c r="O18" s="8">
        <v>104</v>
      </c>
      <c r="P18" s="8">
        <v>197</v>
      </c>
      <c r="Q18" s="8">
        <v>3009</v>
      </c>
      <c r="R18" s="8">
        <v>1728</v>
      </c>
      <c r="S18" s="8">
        <v>131</v>
      </c>
      <c r="T18" s="8">
        <v>42</v>
      </c>
      <c r="U18" s="8">
        <v>21</v>
      </c>
      <c r="V18" s="8">
        <v>24</v>
      </c>
      <c r="W18" s="8">
        <v>64</v>
      </c>
      <c r="X18" s="8">
        <v>302</v>
      </c>
      <c r="Y18" s="8">
        <v>773</v>
      </c>
      <c r="Z18" s="8">
        <v>24</v>
      </c>
      <c r="AA18" s="8">
        <v>282</v>
      </c>
      <c r="AB18" s="8">
        <v>12</v>
      </c>
      <c r="AC18" s="8">
        <v>61</v>
      </c>
      <c r="AD18" s="8">
        <v>140</v>
      </c>
      <c r="AE18" s="8">
        <v>61</v>
      </c>
      <c r="AF18" s="8">
        <v>4</v>
      </c>
      <c r="AG18" s="48">
        <f>SUM($F$18:$AF$18)</f>
        <v>8580</v>
      </c>
    </row>
    <row r="19" spans="1:33" ht="9.75" customHeight="1">
      <c r="A19" s="98" t="s">
        <v>19</v>
      </c>
      <c r="B19" s="99"/>
      <c r="C19" s="99"/>
      <c r="D19" s="99"/>
      <c r="E19" s="100"/>
      <c r="F19" s="9"/>
      <c r="G19" s="9"/>
      <c r="H19" s="9"/>
      <c r="I19" s="9"/>
      <c r="J19" s="9"/>
      <c r="K19" s="8">
        <v>26</v>
      </c>
      <c r="L19" s="8">
        <v>113</v>
      </c>
      <c r="M19" s="8">
        <v>27</v>
      </c>
      <c r="N19" s="8">
        <v>161</v>
      </c>
      <c r="O19" s="8">
        <v>20</v>
      </c>
      <c r="P19" s="8">
        <v>34</v>
      </c>
      <c r="Q19" s="8">
        <v>301</v>
      </c>
      <c r="R19" s="8">
        <v>136</v>
      </c>
      <c r="S19" s="8">
        <v>37</v>
      </c>
      <c r="T19" s="8">
        <v>4</v>
      </c>
      <c r="U19" s="8">
        <v>6</v>
      </c>
      <c r="V19" s="8">
        <v>7</v>
      </c>
      <c r="W19" s="8">
        <v>26</v>
      </c>
      <c r="X19" s="8">
        <v>24</v>
      </c>
      <c r="Y19" s="8">
        <v>70</v>
      </c>
      <c r="Z19" s="8">
        <v>16</v>
      </c>
      <c r="AA19" s="8">
        <v>68</v>
      </c>
      <c r="AB19" s="8">
        <v>3</v>
      </c>
      <c r="AC19" s="8">
        <v>38</v>
      </c>
      <c r="AD19" s="8">
        <v>10</v>
      </c>
      <c r="AE19" s="8">
        <v>18</v>
      </c>
      <c r="AF19" s="8">
        <v>2</v>
      </c>
      <c r="AG19" s="48">
        <f>SUM($F$19:$AF$19)</f>
        <v>1147</v>
      </c>
    </row>
    <row r="20" spans="1:33" ht="9.75" customHeight="1">
      <c r="A20" s="12"/>
      <c r="B20" s="95" t="s">
        <v>20</v>
      </c>
      <c r="C20" s="83" t="s">
        <v>21</v>
      </c>
      <c r="D20" s="84"/>
      <c r="E20" s="85"/>
      <c r="F20" s="11"/>
      <c r="G20" s="11"/>
      <c r="H20" s="11"/>
      <c r="I20" s="11"/>
      <c r="J20" s="11"/>
      <c r="K20" s="8">
        <v>26</v>
      </c>
      <c r="L20" s="8">
        <v>113</v>
      </c>
      <c r="M20" s="8">
        <v>27</v>
      </c>
      <c r="N20" s="8">
        <v>161</v>
      </c>
      <c r="O20" s="8">
        <v>20</v>
      </c>
      <c r="P20" s="8">
        <v>34</v>
      </c>
      <c r="Q20" s="8">
        <v>301</v>
      </c>
      <c r="R20" s="8">
        <v>136</v>
      </c>
      <c r="S20" s="8">
        <v>37</v>
      </c>
      <c r="T20" s="8">
        <v>4</v>
      </c>
      <c r="U20" s="8">
        <v>6</v>
      </c>
      <c r="V20" s="8">
        <v>7</v>
      </c>
      <c r="W20" s="8">
        <v>26</v>
      </c>
      <c r="X20" s="8">
        <v>24</v>
      </c>
      <c r="Y20" s="8">
        <v>70</v>
      </c>
      <c r="Z20" s="8">
        <v>16</v>
      </c>
      <c r="AA20" s="8">
        <v>68</v>
      </c>
      <c r="AB20" s="8">
        <v>3</v>
      </c>
      <c r="AC20" s="8">
        <v>38</v>
      </c>
      <c r="AD20" s="8">
        <v>10</v>
      </c>
      <c r="AE20" s="8">
        <v>18</v>
      </c>
      <c r="AF20" s="8">
        <v>2</v>
      </c>
      <c r="AG20" s="48">
        <f>SUM($F$20:$AF$20)</f>
        <v>1147</v>
      </c>
    </row>
    <row r="21" spans="1:33" ht="9.75" customHeight="1">
      <c r="A21" s="12"/>
      <c r="B21" s="96"/>
      <c r="C21" s="83" t="s">
        <v>22</v>
      </c>
      <c r="D21" s="84"/>
      <c r="E21" s="85"/>
      <c r="F21" s="11"/>
      <c r="G21" s="11"/>
      <c r="H21" s="11"/>
      <c r="I21" s="11"/>
      <c r="J21" s="11"/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48">
        <f>SUM($F$21:$AF$21)</f>
        <v>0</v>
      </c>
    </row>
    <row r="22" spans="1:33" ht="9.75" customHeight="1">
      <c r="A22" s="12"/>
      <c r="B22" s="97"/>
      <c r="C22" s="83" t="s">
        <v>23</v>
      </c>
      <c r="D22" s="84"/>
      <c r="E22" s="85"/>
      <c r="F22" s="11"/>
      <c r="G22" s="11"/>
      <c r="H22" s="11"/>
      <c r="I22" s="11"/>
      <c r="J22" s="11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48">
        <f>SUM($F$22:$AF$22)</f>
        <v>0</v>
      </c>
    </row>
    <row r="23" spans="1:33" ht="9.75" customHeight="1">
      <c r="A23" s="12"/>
      <c r="B23" s="95" t="s">
        <v>24</v>
      </c>
      <c r="C23" s="83" t="s">
        <v>21</v>
      </c>
      <c r="D23" s="84"/>
      <c r="E23" s="85"/>
      <c r="F23" s="11"/>
      <c r="G23" s="11"/>
      <c r="H23" s="11"/>
      <c r="I23" s="11"/>
      <c r="J23" s="11"/>
      <c r="K23" s="8">
        <v>11</v>
      </c>
      <c r="L23" s="8">
        <v>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4</v>
      </c>
      <c r="AB23" s="8">
        <v>0</v>
      </c>
      <c r="AC23" s="8">
        <v>15</v>
      </c>
      <c r="AD23" s="8">
        <v>0</v>
      </c>
      <c r="AE23" s="8">
        <v>0</v>
      </c>
      <c r="AF23" s="8">
        <v>0</v>
      </c>
      <c r="AG23" s="48">
        <f>SUM($F$23:$AF$23)</f>
        <v>38</v>
      </c>
    </row>
    <row r="24" spans="1:33" ht="9.75" customHeight="1">
      <c r="A24" s="12"/>
      <c r="B24" s="96"/>
      <c r="C24" s="83" t="s">
        <v>22</v>
      </c>
      <c r="D24" s="84"/>
      <c r="E24" s="85"/>
      <c r="F24" s="11"/>
      <c r="G24" s="11"/>
      <c r="H24" s="11"/>
      <c r="I24" s="11"/>
      <c r="J24" s="11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48">
        <f>SUM($F$24:$AF$24)</f>
        <v>0</v>
      </c>
    </row>
    <row r="25" spans="1:33" ht="9.75" customHeight="1">
      <c r="A25" s="13"/>
      <c r="B25" s="97"/>
      <c r="C25" s="83" t="s">
        <v>23</v>
      </c>
      <c r="D25" s="84"/>
      <c r="E25" s="85"/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48">
        <f>SUM($F$25:$AF$25)</f>
        <v>0</v>
      </c>
    </row>
    <row r="26" spans="1:33" ht="9.75" customHeight="1">
      <c r="A26" s="91" t="s">
        <v>25</v>
      </c>
      <c r="B26" s="101" t="s">
        <v>26</v>
      </c>
      <c r="C26" s="99"/>
      <c r="D26" s="99"/>
      <c r="E26" s="100"/>
      <c r="F26" s="11"/>
      <c r="G26" s="11"/>
      <c r="H26" s="11"/>
      <c r="I26" s="11"/>
      <c r="J26" s="11"/>
      <c r="K26" s="8">
        <v>1</v>
      </c>
      <c r="L26" s="8">
        <v>16</v>
      </c>
      <c r="M26" s="8">
        <v>3</v>
      </c>
      <c r="N26" s="8">
        <v>16</v>
      </c>
      <c r="O26" s="8">
        <v>4</v>
      </c>
      <c r="P26" s="8">
        <v>4</v>
      </c>
      <c r="Q26" s="8">
        <v>27</v>
      </c>
      <c r="R26" s="8">
        <v>18</v>
      </c>
      <c r="S26" s="8">
        <v>4</v>
      </c>
      <c r="T26" s="8">
        <v>1</v>
      </c>
      <c r="U26" s="8">
        <v>1</v>
      </c>
      <c r="V26" s="8">
        <v>2</v>
      </c>
      <c r="W26" s="8">
        <v>3</v>
      </c>
      <c r="X26" s="8">
        <v>3</v>
      </c>
      <c r="Y26" s="8">
        <v>5</v>
      </c>
      <c r="Z26" s="8">
        <v>1</v>
      </c>
      <c r="AA26" s="8">
        <v>7</v>
      </c>
      <c r="AB26" s="8">
        <v>1</v>
      </c>
      <c r="AC26" s="8">
        <v>2</v>
      </c>
      <c r="AD26" s="8">
        <v>1</v>
      </c>
      <c r="AE26" s="8">
        <v>2</v>
      </c>
      <c r="AF26" s="8">
        <v>1</v>
      </c>
      <c r="AG26" s="48">
        <f>SUM($F$26:$AF$26)</f>
        <v>123</v>
      </c>
    </row>
    <row r="27" spans="1:33" ht="9.75" customHeight="1">
      <c r="A27" s="92"/>
      <c r="B27" s="83" t="s">
        <v>27</v>
      </c>
      <c r="C27" s="84"/>
      <c r="D27" s="84"/>
      <c r="E27" s="85"/>
      <c r="F27" s="9"/>
      <c r="G27" s="9"/>
      <c r="H27" s="9"/>
      <c r="I27" s="9"/>
      <c r="J27" s="9"/>
      <c r="K27" s="8">
        <v>683</v>
      </c>
      <c r="L27" s="8">
        <v>3422</v>
      </c>
      <c r="M27" s="8">
        <v>831</v>
      </c>
      <c r="N27" s="8">
        <v>4797</v>
      </c>
      <c r="O27" s="8">
        <v>859</v>
      </c>
      <c r="P27" s="8">
        <v>1868</v>
      </c>
      <c r="Q27" s="8">
        <v>0</v>
      </c>
      <c r="R27" s="8">
        <v>5570</v>
      </c>
      <c r="S27" s="8">
        <v>1386</v>
      </c>
      <c r="T27" s="8">
        <v>235</v>
      </c>
      <c r="U27" s="8">
        <v>184</v>
      </c>
      <c r="V27" s="8">
        <v>220</v>
      </c>
      <c r="W27" s="8">
        <v>447</v>
      </c>
      <c r="X27" s="8">
        <v>740</v>
      </c>
      <c r="Y27" s="8">
        <v>1836</v>
      </c>
      <c r="Z27" s="8">
        <v>241</v>
      </c>
      <c r="AA27" s="8">
        <v>2519</v>
      </c>
      <c r="AB27" s="8">
        <v>127</v>
      </c>
      <c r="AC27" s="8">
        <v>1250</v>
      </c>
      <c r="AD27" s="8">
        <v>365</v>
      </c>
      <c r="AE27" s="8">
        <v>641</v>
      </c>
      <c r="AF27" s="8">
        <v>0</v>
      </c>
      <c r="AG27" s="48"/>
    </row>
    <row r="28" spans="1:33" ht="9.75" customHeight="1">
      <c r="A28" s="92"/>
      <c r="B28" s="60" t="s">
        <v>28</v>
      </c>
      <c r="C28" s="102"/>
      <c r="D28" s="61"/>
      <c r="E28" s="16" t="s">
        <v>29</v>
      </c>
      <c r="F28" s="9"/>
      <c r="G28" s="9"/>
      <c r="H28" s="9"/>
      <c r="I28" s="9"/>
      <c r="J28" s="9"/>
      <c r="K28" s="8">
        <v>683</v>
      </c>
      <c r="L28" s="8">
        <v>3422</v>
      </c>
      <c r="M28" s="8">
        <v>831</v>
      </c>
      <c r="N28" s="8">
        <v>4797</v>
      </c>
      <c r="O28" s="8">
        <v>806</v>
      </c>
      <c r="P28" s="8">
        <v>1053</v>
      </c>
      <c r="Q28" s="8">
        <v>0</v>
      </c>
      <c r="R28" s="8">
        <v>5570</v>
      </c>
      <c r="S28" s="8">
        <v>1386</v>
      </c>
      <c r="T28" s="8">
        <v>235</v>
      </c>
      <c r="U28" s="8">
        <v>89</v>
      </c>
      <c r="V28" s="8">
        <v>132</v>
      </c>
      <c r="W28" s="8">
        <v>447</v>
      </c>
      <c r="X28" s="8">
        <v>740</v>
      </c>
      <c r="Y28" s="8">
        <v>1836</v>
      </c>
      <c r="Z28" s="8">
        <v>241</v>
      </c>
      <c r="AA28" s="8">
        <v>2519</v>
      </c>
      <c r="AB28" s="8">
        <v>127</v>
      </c>
      <c r="AC28" s="8">
        <v>897</v>
      </c>
      <c r="AD28" s="8">
        <v>365</v>
      </c>
      <c r="AE28" s="8">
        <v>641</v>
      </c>
      <c r="AF28" s="8">
        <v>0</v>
      </c>
      <c r="AG28" s="48"/>
    </row>
    <row r="29" spans="1:33" ht="9.75" customHeight="1">
      <c r="A29" s="92"/>
      <c r="B29" s="64"/>
      <c r="C29" s="103"/>
      <c r="D29" s="65"/>
      <c r="E29" s="16" t="s">
        <v>30</v>
      </c>
      <c r="F29" s="9"/>
      <c r="G29" s="9"/>
      <c r="H29" s="9"/>
      <c r="I29" s="9"/>
      <c r="J29" s="9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8"/>
    </row>
    <row r="30" spans="1:33" ht="9.75" customHeight="1">
      <c r="A30" s="92"/>
      <c r="B30" s="101" t="s">
        <v>31</v>
      </c>
      <c r="C30" s="99"/>
      <c r="D30" s="99"/>
      <c r="E30" s="100"/>
      <c r="F30" s="9"/>
      <c r="G30" s="9"/>
      <c r="H30" s="9"/>
      <c r="I30" s="9"/>
      <c r="J30" s="9"/>
      <c r="K30" s="8">
        <v>118192</v>
      </c>
      <c r="L30" s="8">
        <v>792697</v>
      </c>
      <c r="M30" s="8">
        <v>143577</v>
      </c>
      <c r="N30" s="8">
        <v>879574</v>
      </c>
      <c r="O30" s="8">
        <v>180614</v>
      </c>
      <c r="P30" s="8">
        <v>307930</v>
      </c>
      <c r="Q30" s="8">
        <v>2555645</v>
      </c>
      <c r="R30" s="8">
        <v>1222008</v>
      </c>
      <c r="S30" s="8">
        <v>335315</v>
      </c>
      <c r="T30" s="8">
        <v>37704</v>
      </c>
      <c r="U30" s="8">
        <v>32456</v>
      </c>
      <c r="V30" s="8">
        <v>48234</v>
      </c>
      <c r="W30" s="8">
        <v>108414</v>
      </c>
      <c r="X30" s="8">
        <v>168261</v>
      </c>
      <c r="Y30" s="8">
        <v>405014</v>
      </c>
      <c r="Z30" s="8">
        <v>69541</v>
      </c>
      <c r="AA30" s="8">
        <v>344911</v>
      </c>
      <c r="AB30" s="8">
        <v>18072</v>
      </c>
      <c r="AC30" s="8">
        <v>133784</v>
      </c>
      <c r="AD30" s="8">
        <v>73146</v>
      </c>
      <c r="AE30" s="8">
        <v>142087</v>
      </c>
      <c r="AF30" s="8">
        <v>11849</v>
      </c>
      <c r="AG30" s="48">
        <f>SUM($F$30:$AF$30)</f>
        <v>8129025</v>
      </c>
    </row>
    <row r="31" spans="1:33" ht="9.75" customHeight="1">
      <c r="A31" s="92"/>
      <c r="B31" s="14"/>
      <c r="C31" s="83" t="s">
        <v>32</v>
      </c>
      <c r="D31" s="84"/>
      <c r="E31" s="85"/>
      <c r="F31" s="11"/>
      <c r="G31" s="11"/>
      <c r="H31" s="11"/>
      <c r="I31" s="11"/>
      <c r="J31" s="11"/>
      <c r="K31" s="8">
        <v>118192</v>
      </c>
      <c r="L31" s="8">
        <v>792697</v>
      </c>
      <c r="M31" s="8">
        <v>143577</v>
      </c>
      <c r="N31" s="8">
        <v>879574</v>
      </c>
      <c r="O31" s="8">
        <v>180614</v>
      </c>
      <c r="P31" s="8">
        <v>307930</v>
      </c>
      <c r="Q31" s="8">
        <v>2555645</v>
      </c>
      <c r="R31" s="8">
        <v>1222008</v>
      </c>
      <c r="S31" s="8">
        <v>335315</v>
      </c>
      <c r="T31" s="8">
        <v>37704</v>
      </c>
      <c r="U31" s="8">
        <v>32456</v>
      </c>
      <c r="V31" s="8">
        <v>48234</v>
      </c>
      <c r="W31" s="8">
        <v>108414</v>
      </c>
      <c r="X31" s="8">
        <v>168261</v>
      </c>
      <c r="Y31" s="8">
        <v>405014</v>
      </c>
      <c r="Z31" s="8">
        <v>69541</v>
      </c>
      <c r="AA31" s="8">
        <v>344911</v>
      </c>
      <c r="AB31" s="8">
        <v>18072</v>
      </c>
      <c r="AC31" s="8">
        <v>133784</v>
      </c>
      <c r="AD31" s="8">
        <v>73146</v>
      </c>
      <c r="AE31" s="8">
        <v>142087</v>
      </c>
      <c r="AF31" s="8">
        <v>11849</v>
      </c>
      <c r="AG31" s="48">
        <f>SUM($F$31:$AF$31)</f>
        <v>8129025</v>
      </c>
    </row>
    <row r="32" spans="1:33" ht="9.75" customHeight="1">
      <c r="A32" s="92"/>
      <c r="B32" s="15"/>
      <c r="C32" s="83" t="s">
        <v>33</v>
      </c>
      <c r="D32" s="84"/>
      <c r="E32" s="85"/>
      <c r="F32" s="11"/>
      <c r="G32" s="11"/>
      <c r="H32" s="11"/>
      <c r="I32" s="11"/>
      <c r="J32" s="11"/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48">
        <f>SUM($F$32:$AF$32)</f>
        <v>0</v>
      </c>
    </row>
    <row r="33" spans="1:33" ht="9.75" customHeight="1">
      <c r="A33" s="92"/>
      <c r="B33" s="104" t="s">
        <v>34</v>
      </c>
      <c r="C33" s="105"/>
      <c r="D33" s="105"/>
      <c r="E33" s="106"/>
      <c r="F33" s="9"/>
      <c r="G33" s="9"/>
      <c r="H33" s="9"/>
      <c r="I33" s="9"/>
      <c r="J33" s="9"/>
      <c r="K33" s="8">
        <v>118192</v>
      </c>
      <c r="L33" s="8">
        <v>792697</v>
      </c>
      <c r="M33" s="8">
        <v>143577</v>
      </c>
      <c r="N33" s="8">
        <v>832785</v>
      </c>
      <c r="O33" s="8">
        <v>180614</v>
      </c>
      <c r="P33" s="8">
        <v>291229</v>
      </c>
      <c r="Q33" s="8">
        <v>2555645</v>
      </c>
      <c r="R33" s="8">
        <v>1222008</v>
      </c>
      <c r="S33" s="8">
        <v>335315</v>
      </c>
      <c r="T33" s="8">
        <v>37704</v>
      </c>
      <c r="U33" s="8">
        <v>32456</v>
      </c>
      <c r="V33" s="8">
        <v>45576</v>
      </c>
      <c r="W33" s="8">
        <v>106246</v>
      </c>
      <c r="X33" s="8">
        <v>168261</v>
      </c>
      <c r="Y33" s="8">
        <v>405014</v>
      </c>
      <c r="Z33" s="8">
        <v>69541</v>
      </c>
      <c r="AA33" s="8">
        <v>344911</v>
      </c>
      <c r="AB33" s="8">
        <v>18072</v>
      </c>
      <c r="AC33" s="8">
        <v>133784</v>
      </c>
      <c r="AD33" s="8">
        <v>73146</v>
      </c>
      <c r="AE33" s="8">
        <v>142087</v>
      </c>
      <c r="AF33" s="8">
        <v>11849</v>
      </c>
      <c r="AG33" s="48">
        <f>SUM($F$33:$AF$33)</f>
        <v>8060709</v>
      </c>
    </row>
    <row r="34" spans="1:33" ht="9.75" customHeight="1">
      <c r="A34" s="98" t="s">
        <v>35</v>
      </c>
      <c r="B34" s="99"/>
      <c r="C34" s="99"/>
      <c r="D34" s="99"/>
      <c r="E34" s="100"/>
      <c r="F34" s="11"/>
      <c r="G34" s="11"/>
      <c r="H34" s="11"/>
      <c r="I34" s="11"/>
      <c r="J34" s="11"/>
      <c r="K34" s="8">
        <v>8</v>
      </c>
      <c r="L34" s="8">
        <v>0</v>
      </c>
      <c r="M34" s="8">
        <v>18</v>
      </c>
      <c r="N34" s="8">
        <v>0</v>
      </c>
      <c r="O34" s="8">
        <v>0</v>
      </c>
      <c r="P34" s="8">
        <v>0</v>
      </c>
      <c r="Q34" s="8">
        <v>97</v>
      </c>
      <c r="R34" s="8">
        <v>0</v>
      </c>
      <c r="S34" s="8">
        <v>0</v>
      </c>
      <c r="T34" s="8">
        <v>0</v>
      </c>
      <c r="U34" s="8">
        <v>4</v>
      </c>
      <c r="V34" s="8">
        <v>8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2</v>
      </c>
      <c r="AC34" s="8">
        <v>0</v>
      </c>
      <c r="AD34" s="8">
        <v>0</v>
      </c>
      <c r="AE34" s="8">
        <v>0</v>
      </c>
      <c r="AF34" s="8">
        <v>0</v>
      </c>
      <c r="AG34" s="48">
        <f>SUM($F$34:$AF$34)</f>
        <v>137</v>
      </c>
    </row>
    <row r="35" spans="1:33" ht="9.75" customHeight="1">
      <c r="A35" s="12"/>
      <c r="B35" s="60" t="s">
        <v>36</v>
      </c>
      <c r="C35" s="72"/>
      <c r="D35" s="83" t="s">
        <v>29</v>
      </c>
      <c r="E35" s="85"/>
      <c r="F35" s="9"/>
      <c r="G35" s="9"/>
      <c r="H35" s="9"/>
      <c r="I35" s="9"/>
      <c r="J35" s="9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13968</v>
      </c>
      <c r="R35" s="8">
        <v>0</v>
      </c>
      <c r="S35" s="8">
        <v>0</v>
      </c>
      <c r="T35" s="8">
        <v>0</v>
      </c>
      <c r="U35" s="8">
        <v>20</v>
      </c>
      <c r="V35" s="8">
        <v>132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610</v>
      </c>
      <c r="AC35" s="8">
        <v>0</v>
      </c>
      <c r="AD35" s="8">
        <v>0</v>
      </c>
      <c r="AE35" s="8">
        <v>0</v>
      </c>
      <c r="AF35" s="8">
        <v>0</v>
      </c>
      <c r="AG35" s="48"/>
    </row>
    <row r="36" spans="1:33" ht="9.75" customHeight="1">
      <c r="A36" s="13"/>
      <c r="B36" s="75"/>
      <c r="C36" s="76"/>
      <c r="D36" s="83" t="s">
        <v>30</v>
      </c>
      <c r="E36" s="85"/>
      <c r="F36" s="9"/>
      <c r="G36" s="9"/>
      <c r="H36" s="9"/>
      <c r="I36" s="9"/>
      <c r="J36" s="9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48"/>
    </row>
    <row r="37" spans="1:33" ht="9.75" customHeight="1">
      <c r="A37" s="92" t="s">
        <v>37</v>
      </c>
      <c r="B37" s="104" t="s">
        <v>38</v>
      </c>
      <c r="C37" s="105"/>
      <c r="D37" s="105"/>
      <c r="E37" s="106"/>
      <c r="F37" s="7"/>
      <c r="G37" s="7"/>
      <c r="H37" s="7"/>
      <c r="I37" s="7"/>
      <c r="J37" s="7"/>
      <c r="K37" s="8">
        <v>2</v>
      </c>
      <c r="L37" s="8">
        <v>2</v>
      </c>
      <c r="M37" s="8">
        <v>2</v>
      </c>
      <c r="N37" s="8">
        <v>6</v>
      </c>
      <c r="O37" s="8">
        <v>1</v>
      </c>
      <c r="P37" s="8">
        <v>1</v>
      </c>
      <c r="Q37" s="8">
        <v>7</v>
      </c>
      <c r="R37" s="8">
        <v>3</v>
      </c>
      <c r="S37" s="8">
        <v>1</v>
      </c>
      <c r="T37" s="8">
        <v>1</v>
      </c>
      <c r="U37" s="8">
        <v>1</v>
      </c>
      <c r="V37" s="8">
        <v>0</v>
      </c>
      <c r="W37" s="8">
        <v>1</v>
      </c>
      <c r="X37" s="8">
        <v>1</v>
      </c>
      <c r="Y37" s="8">
        <v>1</v>
      </c>
      <c r="Z37" s="8">
        <v>1</v>
      </c>
      <c r="AA37" s="8">
        <v>2</v>
      </c>
      <c r="AB37" s="8">
        <v>1</v>
      </c>
      <c r="AC37" s="8">
        <v>1</v>
      </c>
      <c r="AD37" s="8">
        <v>1</v>
      </c>
      <c r="AE37" s="8">
        <v>2</v>
      </c>
      <c r="AF37" s="8">
        <v>1</v>
      </c>
      <c r="AG37" s="48">
        <f>SUM($F$37:$AF$37)</f>
        <v>39</v>
      </c>
    </row>
    <row r="38" spans="1:33" ht="9.75" customHeight="1">
      <c r="A38" s="92"/>
      <c r="B38" s="83" t="s">
        <v>39</v>
      </c>
      <c r="C38" s="84"/>
      <c r="D38" s="84"/>
      <c r="E38" s="85"/>
      <c r="F38" s="7"/>
      <c r="G38" s="7"/>
      <c r="H38" s="7"/>
      <c r="I38" s="7"/>
      <c r="J38" s="7"/>
      <c r="K38" s="8">
        <v>3</v>
      </c>
      <c r="L38" s="8">
        <v>2</v>
      </c>
      <c r="M38" s="8">
        <v>0</v>
      </c>
      <c r="N38" s="8">
        <v>0</v>
      </c>
      <c r="O38" s="8">
        <v>2</v>
      </c>
      <c r="P38" s="8">
        <v>0</v>
      </c>
      <c r="Q38" s="8">
        <v>3</v>
      </c>
      <c r="R38" s="8">
        <v>0</v>
      </c>
      <c r="S38" s="8">
        <v>1</v>
      </c>
      <c r="T38" s="8">
        <v>0</v>
      </c>
      <c r="U38" s="8">
        <v>0</v>
      </c>
      <c r="V38" s="8">
        <v>0</v>
      </c>
      <c r="W38" s="8">
        <v>1</v>
      </c>
      <c r="X38" s="8">
        <v>0</v>
      </c>
      <c r="Y38" s="8">
        <v>2</v>
      </c>
      <c r="Z38" s="8">
        <v>0</v>
      </c>
      <c r="AA38" s="8">
        <v>2</v>
      </c>
      <c r="AB38" s="8">
        <v>0</v>
      </c>
      <c r="AC38" s="8">
        <v>1</v>
      </c>
      <c r="AD38" s="8">
        <v>0</v>
      </c>
      <c r="AE38" s="8">
        <v>0</v>
      </c>
      <c r="AF38" s="8">
        <v>0</v>
      </c>
      <c r="AG38" s="48">
        <f>SUM($F$38:$AF$38)</f>
        <v>17</v>
      </c>
    </row>
    <row r="39" spans="1:33" ht="9.75" customHeight="1">
      <c r="A39" s="93"/>
      <c r="B39" s="83" t="s">
        <v>40</v>
      </c>
      <c r="C39" s="84"/>
      <c r="D39" s="84"/>
      <c r="E39" s="85"/>
      <c r="F39" s="11"/>
      <c r="G39" s="11"/>
      <c r="H39" s="11"/>
      <c r="I39" s="11"/>
      <c r="J39" s="11"/>
      <c r="K39" s="8">
        <v>5</v>
      </c>
      <c r="L39" s="8">
        <v>4</v>
      </c>
      <c r="M39" s="8">
        <v>2</v>
      </c>
      <c r="N39" s="8">
        <v>6</v>
      </c>
      <c r="O39" s="8">
        <v>3</v>
      </c>
      <c r="P39" s="8">
        <v>1</v>
      </c>
      <c r="Q39" s="8">
        <v>10</v>
      </c>
      <c r="R39" s="8">
        <v>3</v>
      </c>
      <c r="S39" s="8">
        <v>2</v>
      </c>
      <c r="T39" s="8">
        <v>1</v>
      </c>
      <c r="U39" s="8">
        <v>1</v>
      </c>
      <c r="V39" s="8">
        <v>0</v>
      </c>
      <c r="W39" s="8">
        <v>2</v>
      </c>
      <c r="X39" s="8">
        <v>1</v>
      </c>
      <c r="Y39" s="8">
        <v>3</v>
      </c>
      <c r="Z39" s="8">
        <v>1</v>
      </c>
      <c r="AA39" s="8">
        <v>4</v>
      </c>
      <c r="AB39" s="8">
        <v>1</v>
      </c>
      <c r="AC39" s="8">
        <v>2</v>
      </c>
      <c r="AD39" s="8">
        <v>1</v>
      </c>
      <c r="AE39" s="8">
        <v>2</v>
      </c>
      <c r="AF39" s="8">
        <v>1</v>
      </c>
      <c r="AG39" s="48">
        <f>SUM($F$39:$AF$39)</f>
        <v>56</v>
      </c>
    </row>
    <row r="40" spans="1:33" ht="9.75" customHeight="1">
      <c r="A40" s="107" t="s">
        <v>41</v>
      </c>
      <c r="B40" s="84"/>
      <c r="C40" s="84"/>
      <c r="D40" s="84"/>
      <c r="E40" s="85"/>
      <c r="F40" s="17"/>
      <c r="G40" s="17"/>
      <c r="H40" s="17"/>
      <c r="I40" s="17"/>
      <c r="J40" s="17"/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48"/>
    </row>
    <row r="41" spans="1:33" ht="9.75" customHeight="1">
      <c r="A41" s="58" t="s">
        <v>211</v>
      </c>
      <c r="B41" s="60" t="s">
        <v>157</v>
      </c>
      <c r="C41" s="61"/>
      <c r="D41" s="66" t="s">
        <v>158</v>
      </c>
      <c r="E41" s="66"/>
      <c r="F41" s="67"/>
      <c r="G41" s="40"/>
      <c r="H41" s="40"/>
      <c r="I41" s="40"/>
      <c r="J41" s="40"/>
      <c r="K41" s="42" t="s">
        <v>177</v>
      </c>
      <c r="L41" s="42" t="s">
        <v>177</v>
      </c>
      <c r="M41" s="42" t="s">
        <v>177</v>
      </c>
      <c r="N41" s="42" t="s">
        <v>178</v>
      </c>
      <c r="O41" s="42" t="s">
        <v>178</v>
      </c>
      <c r="P41" s="42" t="s">
        <v>177</v>
      </c>
      <c r="Q41" s="42" t="s">
        <v>177</v>
      </c>
      <c r="R41" s="42" t="s">
        <v>178</v>
      </c>
      <c r="S41" s="42" t="s">
        <v>177</v>
      </c>
      <c r="T41" s="42" t="s">
        <v>177</v>
      </c>
      <c r="U41" s="42" t="s">
        <v>177</v>
      </c>
      <c r="V41" s="42" t="s">
        <v>177</v>
      </c>
      <c r="W41" s="42" t="s">
        <v>177</v>
      </c>
      <c r="X41" s="42" t="s">
        <v>178</v>
      </c>
      <c r="Y41" s="42" t="s">
        <v>177</v>
      </c>
      <c r="Z41" s="42" t="s">
        <v>177</v>
      </c>
      <c r="AA41" s="42" t="s">
        <v>177</v>
      </c>
      <c r="AB41" s="42" t="s">
        <v>177</v>
      </c>
      <c r="AC41" s="42" t="s">
        <v>177</v>
      </c>
      <c r="AD41" s="42" t="s">
        <v>177</v>
      </c>
      <c r="AE41" s="42" t="s">
        <v>177</v>
      </c>
      <c r="AF41" s="42" t="s">
        <v>177</v>
      </c>
      <c r="AG41" s="48">
        <f>COUNTIF($F$41:$AF$41,"○")</f>
        <v>4</v>
      </c>
    </row>
    <row r="42" spans="1:33" ht="9.75" customHeight="1">
      <c r="A42" s="58"/>
      <c r="B42" s="62"/>
      <c r="C42" s="63"/>
      <c r="D42" s="66" t="s">
        <v>159</v>
      </c>
      <c r="E42" s="66"/>
      <c r="F42" s="67"/>
      <c r="G42" s="40"/>
      <c r="H42" s="40"/>
      <c r="I42" s="40"/>
      <c r="J42" s="40"/>
      <c r="K42" s="42" t="s">
        <v>178</v>
      </c>
      <c r="L42" s="42" t="s">
        <v>177</v>
      </c>
      <c r="M42" s="42" t="s">
        <v>177</v>
      </c>
      <c r="N42" s="42" t="s">
        <v>178</v>
      </c>
      <c r="O42" s="42" t="s">
        <v>178</v>
      </c>
      <c r="P42" s="42" t="s">
        <v>178</v>
      </c>
      <c r="Q42" s="42" t="s">
        <v>178</v>
      </c>
      <c r="R42" s="42" t="s">
        <v>178</v>
      </c>
      <c r="S42" s="42" t="s">
        <v>178</v>
      </c>
      <c r="T42" s="42" t="s">
        <v>178</v>
      </c>
      <c r="U42" s="42" t="s">
        <v>178</v>
      </c>
      <c r="V42" s="42" t="s">
        <v>178</v>
      </c>
      <c r="W42" s="42" t="s">
        <v>177</v>
      </c>
      <c r="X42" s="42" t="s">
        <v>178</v>
      </c>
      <c r="Y42" s="42" t="s">
        <v>178</v>
      </c>
      <c r="Z42" s="42" t="s">
        <v>178</v>
      </c>
      <c r="AA42" s="42" t="s">
        <v>177</v>
      </c>
      <c r="AB42" s="42" t="s">
        <v>178</v>
      </c>
      <c r="AC42" s="42" t="s">
        <v>178</v>
      </c>
      <c r="AD42" s="42" t="s">
        <v>178</v>
      </c>
      <c r="AE42" s="42" t="s">
        <v>178</v>
      </c>
      <c r="AF42" s="42" t="s">
        <v>178</v>
      </c>
      <c r="AG42" s="48">
        <f>COUNTIF($F$42:$AF$42,"○")</f>
        <v>18</v>
      </c>
    </row>
    <row r="43" spans="1:33" ht="9.75" customHeight="1">
      <c r="A43" s="58"/>
      <c r="B43" s="62"/>
      <c r="C43" s="63"/>
      <c r="D43" s="66" t="s">
        <v>160</v>
      </c>
      <c r="E43" s="66"/>
      <c r="F43" s="67"/>
      <c r="G43" s="40"/>
      <c r="H43" s="40"/>
      <c r="I43" s="40"/>
      <c r="J43" s="40"/>
      <c r="K43" s="42" t="s">
        <v>178</v>
      </c>
      <c r="L43" s="42" t="s">
        <v>178</v>
      </c>
      <c r="M43" s="42" t="s">
        <v>178</v>
      </c>
      <c r="N43" s="42" t="s">
        <v>178</v>
      </c>
      <c r="O43" s="42" t="s">
        <v>178</v>
      </c>
      <c r="P43" s="42" t="s">
        <v>178</v>
      </c>
      <c r="Q43" s="42" t="s">
        <v>178</v>
      </c>
      <c r="R43" s="42" t="s">
        <v>178</v>
      </c>
      <c r="S43" s="42" t="s">
        <v>177</v>
      </c>
      <c r="T43" s="42" t="s">
        <v>178</v>
      </c>
      <c r="U43" s="42" t="s">
        <v>178</v>
      </c>
      <c r="V43" s="42" t="s">
        <v>178</v>
      </c>
      <c r="W43" s="42" t="s">
        <v>178</v>
      </c>
      <c r="X43" s="42" t="s">
        <v>178</v>
      </c>
      <c r="Y43" s="42" t="s">
        <v>178</v>
      </c>
      <c r="Z43" s="42" t="s">
        <v>178</v>
      </c>
      <c r="AA43" s="42" t="s">
        <v>178</v>
      </c>
      <c r="AB43" s="42" t="s">
        <v>178</v>
      </c>
      <c r="AC43" s="42" t="s">
        <v>178</v>
      </c>
      <c r="AD43" s="42" t="s">
        <v>178</v>
      </c>
      <c r="AE43" s="42" t="s">
        <v>178</v>
      </c>
      <c r="AF43" s="42" t="s">
        <v>178</v>
      </c>
      <c r="AG43" s="48">
        <f>COUNTIF($F$43:$AF$43,"○")</f>
        <v>21</v>
      </c>
    </row>
    <row r="44" spans="1:33" ht="9.75" customHeight="1">
      <c r="A44" s="58"/>
      <c r="B44" s="62"/>
      <c r="C44" s="63"/>
      <c r="D44" s="66" t="s">
        <v>209</v>
      </c>
      <c r="E44" s="66"/>
      <c r="F44" s="67"/>
      <c r="G44" s="40"/>
      <c r="H44" s="40"/>
      <c r="I44" s="40"/>
      <c r="J44" s="40"/>
      <c r="K44" s="42"/>
      <c r="L44" s="42"/>
      <c r="M44" s="42"/>
      <c r="N44" s="42"/>
      <c r="O44" s="42" t="s">
        <v>178</v>
      </c>
      <c r="P44" s="42" t="s">
        <v>178</v>
      </c>
      <c r="Q44" s="42"/>
      <c r="R44" s="42" t="s">
        <v>178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 t="s">
        <v>178</v>
      </c>
      <c r="AE44" s="42"/>
      <c r="AF44" s="42"/>
      <c r="AG44" s="48">
        <f>COUNTIF($F$44:$AF$44,"○")</f>
        <v>4</v>
      </c>
    </row>
    <row r="45" spans="1:33" ht="9.75" customHeight="1">
      <c r="A45" s="58"/>
      <c r="B45" s="64"/>
      <c r="C45" s="65"/>
      <c r="D45" s="66" t="s">
        <v>210</v>
      </c>
      <c r="E45" s="66"/>
      <c r="F45" s="67"/>
      <c r="G45" s="40"/>
      <c r="H45" s="40"/>
      <c r="I45" s="40"/>
      <c r="J45" s="40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8">
        <f>COUNTIF($F$45:$AF$45,"○")</f>
        <v>0</v>
      </c>
    </row>
    <row r="46" spans="1:33" ht="9.75" customHeight="1">
      <c r="A46" s="58"/>
      <c r="B46" s="66" t="s">
        <v>161</v>
      </c>
      <c r="C46" s="66"/>
      <c r="D46" s="66"/>
      <c r="E46" s="66"/>
      <c r="F46" s="67"/>
      <c r="G46" s="40"/>
      <c r="H46" s="40"/>
      <c r="I46" s="40"/>
      <c r="J46" s="40"/>
      <c r="K46" s="6" t="s">
        <v>43</v>
      </c>
      <c r="L46" s="6" t="s">
        <v>50</v>
      </c>
      <c r="M46" s="6" t="s">
        <v>43</v>
      </c>
      <c r="N46" s="6" t="s">
        <v>42</v>
      </c>
      <c r="O46" s="6" t="s">
        <v>179</v>
      </c>
      <c r="P46" s="6" t="s">
        <v>180</v>
      </c>
      <c r="Q46" s="6" t="s">
        <v>181</v>
      </c>
      <c r="R46" s="6" t="s">
        <v>182</v>
      </c>
      <c r="S46" s="6" t="s">
        <v>68</v>
      </c>
      <c r="T46" s="6" t="s">
        <v>71</v>
      </c>
      <c r="U46" s="6" t="s">
        <v>183</v>
      </c>
      <c r="V46" s="6" t="s">
        <v>76</v>
      </c>
      <c r="W46" s="6" t="s">
        <v>79</v>
      </c>
      <c r="X46" s="6" t="s">
        <v>68</v>
      </c>
      <c r="Y46" s="6" t="s">
        <v>50</v>
      </c>
      <c r="Z46" s="6" t="s">
        <v>88</v>
      </c>
      <c r="AA46" s="6" t="s">
        <v>58</v>
      </c>
      <c r="AB46" s="6" t="s">
        <v>185</v>
      </c>
      <c r="AC46" s="6" t="s">
        <v>186</v>
      </c>
      <c r="AD46" s="6" t="s">
        <v>50</v>
      </c>
      <c r="AE46" s="6" t="s">
        <v>42</v>
      </c>
      <c r="AF46" s="6" t="s">
        <v>100</v>
      </c>
      <c r="AG46" s="48"/>
    </row>
    <row r="47" spans="1:33" ht="9.75" customHeight="1">
      <c r="A47" s="58"/>
      <c r="B47" s="68" t="s">
        <v>162</v>
      </c>
      <c r="C47" s="69" t="s">
        <v>163</v>
      </c>
      <c r="D47" s="70"/>
      <c r="E47" s="31" t="s">
        <v>164</v>
      </c>
      <c r="F47" s="31"/>
      <c r="G47" s="38"/>
      <c r="H47" s="38"/>
      <c r="I47" s="38"/>
      <c r="J47" s="38"/>
      <c r="K47" s="8">
        <v>2750</v>
      </c>
      <c r="L47" s="8">
        <v>4000</v>
      </c>
      <c r="M47" s="8">
        <v>3360</v>
      </c>
      <c r="N47" s="8">
        <v>4095</v>
      </c>
      <c r="O47" s="8">
        <v>3202</v>
      </c>
      <c r="P47" s="8">
        <v>2887</v>
      </c>
      <c r="Q47" s="8">
        <v>3090</v>
      </c>
      <c r="R47" s="8">
        <v>3150</v>
      </c>
      <c r="S47" s="8">
        <v>3670</v>
      </c>
      <c r="T47" s="8">
        <v>3045</v>
      </c>
      <c r="U47" s="8">
        <v>3360</v>
      </c>
      <c r="V47" s="8">
        <v>1837</v>
      </c>
      <c r="W47" s="8">
        <v>3360</v>
      </c>
      <c r="X47" s="8">
        <v>3050</v>
      </c>
      <c r="Y47" s="8">
        <v>2047</v>
      </c>
      <c r="Z47" s="8">
        <v>1837</v>
      </c>
      <c r="AA47" s="8">
        <v>3570</v>
      </c>
      <c r="AB47" s="8">
        <v>3360</v>
      </c>
      <c r="AC47" s="8">
        <v>3265</v>
      </c>
      <c r="AD47" s="8">
        <v>2900</v>
      </c>
      <c r="AE47" s="8">
        <v>3045</v>
      </c>
      <c r="AF47" s="8">
        <v>3675</v>
      </c>
      <c r="AG47" s="48"/>
    </row>
    <row r="48" spans="1:33" ht="9.75" customHeight="1">
      <c r="A48" s="58"/>
      <c r="B48" s="68"/>
      <c r="C48" s="71" t="s">
        <v>165</v>
      </c>
      <c r="D48" s="72"/>
      <c r="E48" s="31" t="s">
        <v>166</v>
      </c>
      <c r="F48" s="31"/>
      <c r="G48" s="38"/>
      <c r="H48" s="38"/>
      <c r="I48" s="38"/>
      <c r="J48" s="38"/>
      <c r="K48" s="8">
        <v>9235</v>
      </c>
      <c r="L48" s="8">
        <v>0</v>
      </c>
      <c r="M48" s="8">
        <v>3780</v>
      </c>
      <c r="N48" s="8">
        <v>8200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11182</v>
      </c>
      <c r="W48" s="8">
        <v>0</v>
      </c>
      <c r="X48" s="8">
        <v>3000</v>
      </c>
      <c r="Y48" s="8">
        <v>14857</v>
      </c>
      <c r="Z48" s="8">
        <v>11182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48"/>
    </row>
    <row r="49" spans="1:33" ht="9.75" customHeight="1">
      <c r="A49" s="58"/>
      <c r="B49" s="68"/>
      <c r="C49" s="73"/>
      <c r="D49" s="74"/>
      <c r="E49" s="31" t="s">
        <v>167</v>
      </c>
      <c r="F49" s="31"/>
      <c r="G49" s="38"/>
      <c r="H49" s="38"/>
      <c r="I49" s="38"/>
      <c r="J49" s="38"/>
      <c r="K49" s="8">
        <v>42995</v>
      </c>
      <c r="L49" s="8">
        <v>0</v>
      </c>
      <c r="M49" s="8">
        <v>8820</v>
      </c>
      <c r="N49" s="8">
        <v>32200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61582</v>
      </c>
      <c r="W49" s="8">
        <v>0</v>
      </c>
      <c r="X49" s="8">
        <v>0</v>
      </c>
      <c r="Y49" s="8">
        <v>89407</v>
      </c>
      <c r="Z49" s="8">
        <v>76282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48"/>
    </row>
    <row r="50" spans="1:33" ht="9.75" customHeight="1">
      <c r="A50" s="58"/>
      <c r="B50" s="68"/>
      <c r="C50" s="73"/>
      <c r="D50" s="74"/>
      <c r="E50" s="31" t="s">
        <v>168</v>
      </c>
      <c r="F50" s="31"/>
      <c r="G50" s="38"/>
      <c r="H50" s="38"/>
      <c r="I50" s="38"/>
      <c r="J50" s="38"/>
      <c r="K50" s="8">
        <v>80945</v>
      </c>
      <c r="L50" s="8">
        <v>0</v>
      </c>
      <c r="M50" s="8">
        <v>14700</v>
      </c>
      <c r="N50" s="8">
        <v>62200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124582</v>
      </c>
      <c r="W50" s="8">
        <v>0</v>
      </c>
      <c r="X50" s="8">
        <v>0</v>
      </c>
      <c r="Y50" s="8">
        <v>189157</v>
      </c>
      <c r="Z50" s="8">
        <v>170782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48"/>
    </row>
    <row r="51" spans="1:33" ht="9.75" customHeight="1">
      <c r="A51" s="58"/>
      <c r="B51" s="68"/>
      <c r="C51" s="73"/>
      <c r="D51" s="74"/>
      <c r="E51" s="31" t="s">
        <v>169</v>
      </c>
      <c r="F51" s="31"/>
      <c r="G51" s="38"/>
      <c r="H51" s="38"/>
      <c r="I51" s="38"/>
      <c r="J51" s="38"/>
      <c r="K51" s="8">
        <v>384380</v>
      </c>
      <c r="L51" s="8">
        <v>0</v>
      </c>
      <c r="M51" s="8">
        <v>65100</v>
      </c>
      <c r="N51" s="8">
        <v>302200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628582</v>
      </c>
      <c r="W51" s="8">
        <v>0</v>
      </c>
      <c r="X51" s="8">
        <v>0</v>
      </c>
      <c r="Y51" s="8">
        <v>1008157</v>
      </c>
      <c r="Z51" s="8">
        <v>1010782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48"/>
    </row>
    <row r="52" spans="1:33" ht="9.75" customHeight="1">
      <c r="A52" s="58"/>
      <c r="B52" s="68"/>
      <c r="C52" s="75"/>
      <c r="D52" s="76"/>
      <c r="E52" s="31" t="s">
        <v>170</v>
      </c>
      <c r="F52" s="31"/>
      <c r="G52" s="38"/>
      <c r="H52" s="38"/>
      <c r="I52" s="38"/>
      <c r="J52" s="38"/>
      <c r="K52" s="8">
        <v>763715</v>
      </c>
      <c r="L52" s="8">
        <v>0</v>
      </c>
      <c r="M52" s="8">
        <v>128100</v>
      </c>
      <c r="N52" s="8">
        <v>602200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1258582</v>
      </c>
      <c r="W52" s="8">
        <v>0</v>
      </c>
      <c r="X52" s="8">
        <v>0</v>
      </c>
      <c r="Y52" s="8">
        <v>2031907</v>
      </c>
      <c r="Z52" s="8">
        <v>2060782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48"/>
    </row>
    <row r="53" spans="1:33" ht="9.75" customHeight="1">
      <c r="A53" s="58"/>
      <c r="B53" s="66" t="s">
        <v>171</v>
      </c>
      <c r="C53" s="66"/>
      <c r="D53" s="66"/>
      <c r="E53" s="66"/>
      <c r="F53" s="67"/>
      <c r="G53" s="38"/>
      <c r="H53" s="38"/>
      <c r="I53" s="38"/>
      <c r="J53" s="38"/>
      <c r="K53" s="8">
        <v>13057</v>
      </c>
      <c r="L53" s="8">
        <v>125880</v>
      </c>
      <c r="M53" s="8">
        <v>19171</v>
      </c>
      <c r="N53" s="8">
        <v>129145</v>
      </c>
      <c r="O53" s="8">
        <v>19475</v>
      </c>
      <c r="P53" s="8">
        <v>33218</v>
      </c>
      <c r="Q53" s="8">
        <v>259206</v>
      </c>
      <c r="R53" s="8">
        <v>137093</v>
      </c>
      <c r="S53" s="8">
        <v>43254</v>
      </c>
      <c r="T53" s="8">
        <v>4344</v>
      </c>
      <c r="U53" s="8">
        <v>4134</v>
      </c>
      <c r="V53" s="8">
        <v>4375</v>
      </c>
      <c r="W53" s="8">
        <v>14430</v>
      </c>
      <c r="X53" s="8">
        <v>17556</v>
      </c>
      <c r="Y53" s="8">
        <v>50317</v>
      </c>
      <c r="Z53" s="8">
        <v>6382</v>
      </c>
      <c r="AA53" s="8">
        <v>45458</v>
      </c>
      <c r="AB53" s="8">
        <v>2247</v>
      </c>
      <c r="AC53" s="8">
        <v>19756</v>
      </c>
      <c r="AD53" s="8">
        <v>8360</v>
      </c>
      <c r="AE53" s="8">
        <v>15511</v>
      </c>
      <c r="AF53" s="8">
        <v>1678</v>
      </c>
      <c r="AG53" s="48">
        <f>SUM($F$53:$AF$53)</f>
        <v>974047</v>
      </c>
    </row>
    <row r="54" spans="1:33" ht="9.75" customHeight="1">
      <c r="A54" s="58"/>
      <c r="B54" s="66" t="s">
        <v>172</v>
      </c>
      <c r="C54" s="66"/>
      <c r="D54" s="66"/>
      <c r="E54" s="66"/>
      <c r="F54" s="67"/>
      <c r="G54" s="38"/>
      <c r="H54" s="38"/>
      <c r="I54" s="38"/>
      <c r="J54" s="38"/>
      <c r="K54" s="8">
        <v>26561</v>
      </c>
      <c r="L54" s="8">
        <v>159766</v>
      </c>
      <c r="M54" s="8">
        <v>27368</v>
      </c>
      <c r="N54" s="8">
        <v>262342</v>
      </c>
      <c r="O54" s="8">
        <v>41819</v>
      </c>
      <c r="P54" s="8">
        <v>43684</v>
      </c>
      <c r="Q54" s="8">
        <v>385909</v>
      </c>
      <c r="R54" s="8">
        <v>208432</v>
      </c>
      <c r="S54" s="8">
        <v>59280</v>
      </c>
      <c r="T54" s="8">
        <v>17947</v>
      </c>
      <c r="U54" s="8">
        <v>16786</v>
      </c>
      <c r="V54" s="8">
        <v>7911</v>
      </c>
      <c r="W54" s="8">
        <v>29151</v>
      </c>
      <c r="X54" s="8">
        <v>35145</v>
      </c>
      <c r="Y54" s="8">
        <v>60752</v>
      </c>
      <c r="Z54" s="8">
        <v>6327</v>
      </c>
      <c r="AA54" s="8">
        <v>55940</v>
      </c>
      <c r="AB54" s="8">
        <v>9401</v>
      </c>
      <c r="AC54" s="8">
        <v>24260</v>
      </c>
      <c r="AD54" s="8">
        <v>17662</v>
      </c>
      <c r="AE54" s="8">
        <v>74352</v>
      </c>
      <c r="AF54" s="8">
        <v>6015</v>
      </c>
      <c r="AG54" s="48">
        <f>SUM($F$54:$AF$54)</f>
        <v>1576810</v>
      </c>
    </row>
    <row r="55" spans="1:33" ht="9.75" customHeight="1">
      <c r="A55" s="58"/>
      <c r="B55" s="66" t="s">
        <v>173</v>
      </c>
      <c r="C55" s="66"/>
      <c r="D55" s="66"/>
      <c r="E55" s="66"/>
      <c r="F55" s="67"/>
      <c r="G55" s="40"/>
      <c r="H55" s="40"/>
      <c r="I55" s="40"/>
      <c r="J55" s="40"/>
      <c r="K55" s="10">
        <v>49.2</v>
      </c>
      <c r="L55" s="10">
        <v>78.8</v>
      </c>
      <c r="M55" s="10">
        <v>70</v>
      </c>
      <c r="N55" s="10">
        <v>49.2</v>
      </c>
      <c r="O55" s="10">
        <v>46.6</v>
      </c>
      <c r="P55" s="10">
        <v>76.1</v>
      </c>
      <c r="Q55" s="10">
        <v>67.2</v>
      </c>
      <c r="R55" s="10">
        <v>65.8</v>
      </c>
      <c r="S55" s="10">
        <v>73</v>
      </c>
      <c r="T55" s="10">
        <v>24.2</v>
      </c>
      <c r="U55" s="10">
        <v>24.6</v>
      </c>
      <c r="V55" s="10">
        <v>55.3</v>
      </c>
      <c r="W55" s="10">
        <v>49.5</v>
      </c>
      <c r="X55" s="10">
        <v>50</v>
      </c>
      <c r="Y55" s="10">
        <v>82.8</v>
      </c>
      <c r="Z55" s="10">
        <v>100.9</v>
      </c>
      <c r="AA55" s="10">
        <v>81.3</v>
      </c>
      <c r="AB55" s="10">
        <v>23.9</v>
      </c>
      <c r="AC55" s="10">
        <v>81.4</v>
      </c>
      <c r="AD55" s="10">
        <v>47.3</v>
      </c>
      <c r="AE55" s="10">
        <v>20.9</v>
      </c>
      <c r="AF55" s="10">
        <v>27.9</v>
      </c>
      <c r="AG55" s="50">
        <v>61.8</v>
      </c>
    </row>
    <row r="56" spans="1:33" ht="9.75" customHeight="1">
      <c r="A56" s="58"/>
      <c r="B56" s="66" t="s">
        <v>174</v>
      </c>
      <c r="C56" s="66"/>
      <c r="D56" s="66"/>
      <c r="E56" s="66"/>
      <c r="F56" s="67"/>
      <c r="G56" s="40"/>
      <c r="H56" s="40"/>
      <c r="I56" s="40"/>
      <c r="J56" s="40"/>
      <c r="K56" s="10">
        <v>110.5</v>
      </c>
      <c r="L56" s="10">
        <v>158.8</v>
      </c>
      <c r="M56" s="10">
        <v>133.5</v>
      </c>
      <c r="N56" s="10">
        <v>155.1</v>
      </c>
      <c r="O56" s="10">
        <v>107.8</v>
      </c>
      <c r="P56" s="10">
        <v>114.1</v>
      </c>
      <c r="Q56" s="10">
        <v>101.4</v>
      </c>
      <c r="R56" s="10">
        <v>112.2</v>
      </c>
      <c r="S56" s="10">
        <v>129</v>
      </c>
      <c r="T56" s="10">
        <v>115.2</v>
      </c>
      <c r="U56" s="10">
        <v>127.4</v>
      </c>
      <c r="V56" s="10">
        <v>96</v>
      </c>
      <c r="W56" s="10">
        <v>135.8</v>
      </c>
      <c r="X56" s="10">
        <v>104.3</v>
      </c>
      <c r="Y56" s="10">
        <v>124.2</v>
      </c>
      <c r="Z56" s="10">
        <v>91.8</v>
      </c>
      <c r="AA56" s="10">
        <v>131.8</v>
      </c>
      <c r="AB56" s="10">
        <v>124.3</v>
      </c>
      <c r="AC56" s="10">
        <v>147.7</v>
      </c>
      <c r="AD56" s="10">
        <v>114.3</v>
      </c>
      <c r="AE56" s="10">
        <v>109.2</v>
      </c>
      <c r="AF56" s="10">
        <v>141.6</v>
      </c>
      <c r="AG56" s="50">
        <v>120.8</v>
      </c>
    </row>
    <row r="57" spans="1:33" ht="9.75" customHeight="1">
      <c r="A57" s="58"/>
      <c r="B57" s="66" t="s">
        <v>175</v>
      </c>
      <c r="C57" s="66"/>
      <c r="D57" s="66"/>
      <c r="E57" s="66"/>
      <c r="F57" s="67"/>
      <c r="G57" s="40"/>
      <c r="H57" s="40"/>
      <c r="I57" s="40"/>
      <c r="J57" s="40"/>
      <c r="K57" s="10">
        <v>224.7</v>
      </c>
      <c r="L57" s="10">
        <v>201.5</v>
      </c>
      <c r="M57" s="10">
        <v>190.6</v>
      </c>
      <c r="N57" s="10">
        <v>315</v>
      </c>
      <c r="O57" s="10">
        <v>231.5</v>
      </c>
      <c r="P57" s="10">
        <v>150</v>
      </c>
      <c r="Q57" s="10">
        <v>151</v>
      </c>
      <c r="R57" s="10">
        <v>170.6</v>
      </c>
      <c r="S57" s="10">
        <v>176.8</v>
      </c>
      <c r="T57" s="10">
        <v>476</v>
      </c>
      <c r="U57" s="10">
        <v>517.2</v>
      </c>
      <c r="V57" s="10">
        <v>173.6</v>
      </c>
      <c r="W57" s="10">
        <v>274.4</v>
      </c>
      <c r="X57" s="10">
        <v>208.9</v>
      </c>
      <c r="Y57" s="10">
        <v>150</v>
      </c>
      <c r="Z57" s="10">
        <v>91</v>
      </c>
      <c r="AA57" s="10">
        <v>162.2</v>
      </c>
      <c r="AB57" s="10">
        <v>520.2</v>
      </c>
      <c r="AC57" s="10">
        <v>181.3</v>
      </c>
      <c r="AD57" s="10">
        <v>241.5</v>
      </c>
      <c r="AE57" s="10">
        <v>523.3</v>
      </c>
      <c r="AF57" s="10">
        <v>507.6</v>
      </c>
      <c r="AG57" s="50">
        <v>195.6</v>
      </c>
    </row>
    <row r="58" spans="1:33" ht="9.75" customHeight="1">
      <c r="A58" s="59"/>
      <c r="B58" s="56" t="s">
        <v>176</v>
      </c>
      <c r="C58" s="56"/>
      <c r="D58" s="56"/>
      <c r="E58" s="56"/>
      <c r="F58" s="57"/>
      <c r="G58" s="40"/>
      <c r="H58" s="40"/>
      <c r="I58" s="40"/>
      <c r="J58" s="40"/>
      <c r="K58" s="52">
        <v>114.19999999999999</v>
      </c>
      <c r="L58" s="52">
        <v>42.69999999999999</v>
      </c>
      <c r="M58" s="52">
        <v>57.099999999999994</v>
      </c>
      <c r="N58" s="52">
        <v>159.9</v>
      </c>
      <c r="O58" s="52">
        <v>123.7</v>
      </c>
      <c r="P58" s="52">
        <v>35.900000000000006</v>
      </c>
      <c r="Q58" s="52">
        <v>49.599999999999994</v>
      </c>
      <c r="R58" s="52">
        <v>58.39999999999999</v>
      </c>
      <c r="S58" s="52">
        <v>47.80000000000001</v>
      </c>
      <c r="T58" s="52">
        <v>360.8</v>
      </c>
      <c r="U58" s="52">
        <v>389.80000000000007</v>
      </c>
      <c r="V58" s="52">
        <v>77.6</v>
      </c>
      <c r="W58" s="52">
        <v>138.59999999999997</v>
      </c>
      <c r="X58" s="52">
        <v>104.60000000000001</v>
      </c>
      <c r="Y58" s="52">
        <v>25.799999999999997</v>
      </c>
      <c r="Z58" s="52"/>
      <c r="AA58" s="52">
        <v>30.399999999999977</v>
      </c>
      <c r="AB58" s="52">
        <v>395.90000000000003</v>
      </c>
      <c r="AC58" s="52">
        <v>33.60000000000002</v>
      </c>
      <c r="AD58" s="52">
        <v>127.2</v>
      </c>
      <c r="AE58" s="52">
        <v>414.09999999999997</v>
      </c>
      <c r="AF58" s="52">
        <v>366</v>
      </c>
      <c r="AG58" s="53">
        <v>74.8</v>
      </c>
    </row>
  </sheetData>
  <sheetProtection/>
  <mergeCells count="61">
    <mergeCell ref="B38:E38"/>
    <mergeCell ref="B39:E39"/>
    <mergeCell ref="A40:E40"/>
    <mergeCell ref="A34:E34"/>
    <mergeCell ref="B35:C36"/>
    <mergeCell ref="D35:E35"/>
    <mergeCell ref="D36:E36"/>
    <mergeCell ref="A37:A39"/>
    <mergeCell ref="B37:E37"/>
    <mergeCell ref="C22:E22"/>
    <mergeCell ref="A26:A33"/>
    <mergeCell ref="B26:E26"/>
    <mergeCell ref="B27:E27"/>
    <mergeCell ref="B28:D29"/>
    <mergeCell ref="B30:E30"/>
    <mergeCell ref="C31:E31"/>
    <mergeCell ref="C32:E32"/>
    <mergeCell ref="B33:E33"/>
    <mergeCell ref="B17:E17"/>
    <mergeCell ref="B18:E18"/>
    <mergeCell ref="B23:B25"/>
    <mergeCell ref="C23:E23"/>
    <mergeCell ref="C24:E24"/>
    <mergeCell ref="C25:E25"/>
    <mergeCell ref="A19:E19"/>
    <mergeCell ref="B20:B22"/>
    <mergeCell ref="C20:E20"/>
    <mergeCell ref="C21:E21"/>
    <mergeCell ref="B6:E6"/>
    <mergeCell ref="B7:E7"/>
    <mergeCell ref="B8:E8"/>
    <mergeCell ref="B9:E9"/>
    <mergeCell ref="B10:E10"/>
    <mergeCell ref="B15:E15"/>
    <mergeCell ref="A1:E2"/>
    <mergeCell ref="B11:E11"/>
    <mergeCell ref="B12:E12"/>
    <mergeCell ref="B13:E13"/>
    <mergeCell ref="B14:E14"/>
    <mergeCell ref="B16:E16"/>
    <mergeCell ref="A3:E3"/>
    <mergeCell ref="A4:E4"/>
    <mergeCell ref="A5:E5"/>
    <mergeCell ref="A6:A18"/>
    <mergeCell ref="B53:F53"/>
    <mergeCell ref="B54:F54"/>
    <mergeCell ref="B55:F55"/>
    <mergeCell ref="B56:F56"/>
    <mergeCell ref="B57:F57"/>
    <mergeCell ref="C47:D47"/>
    <mergeCell ref="C48:D52"/>
    <mergeCell ref="B58:F58"/>
    <mergeCell ref="A41:A58"/>
    <mergeCell ref="B41:C45"/>
    <mergeCell ref="D41:F41"/>
    <mergeCell ref="D42:F42"/>
    <mergeCell ref="D43:F43"/>
    <mergeCell ref="D44:F44"/>
    <mergeCell ref="D45:F45"/>
    <mergeCell ref="B46:F46"/>
    <mergeCell ref="B47:B52"/>
  </mergeCells>
  <conditionalFormatting sqref="K3:AF40 AF12:AG13">
    <cfRule type="cellIs" priority="23" dxfId="3" operator="equal" stopIfTrue="1">
      <formula>0</formula>
    </cfRule>
  </conditionalFormatting>
  <conditionalFormatting sqref="K46:AF58">
    <cfRule type="cellIs" priority="1" dxfId="3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87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（１）下水道事業（公共・特環・農集・特排）&amp;R&amp;"ＭＳ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78"/>
  <sheetViews>
    <sheetView showZeros="0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9" customWidth="1"/>
    <col min="5" max="5" width="15.59765625" style="19" customWidth="1"/>
    <col min="6" max="10" width="0" style="19" hidden="1" customWidth="1"/>
    <col min="11" max="32" width="9.59765625" style="19" customWidth="1"/>
    <col min="33" max="33" width="9.59765625" style="44" customWidth="1"/>
    <col min="34" max="16384" width="9.59765625" style="19" customWidth="1"/>
  </cols>
  <sheetData>
    <row r="1" spans="1:33" ht="9.75" customHeight="1">
      <c r="A1" s="77" t="s">
        <v>213</v>
      </c>
      <c r="B1" s="78"/>
      <c r="C1" s="78"/>
      <c r="D1" s="78"/>
      <c r="E1" s="79"/>
      <c r="F1" s="1"/>
      <c r="G1" s="1"/>
      <c r="H1" s="1"/>
      <c r="I1" s="1"/>
      <c r="J1" s="1"/>
      <c r="K1" s="2" t="s">
        <v>187</v>
      </c>
      <c r="L1" s="2" t="s">
        <v>188</v>
      </c>
      <c r="M1" s="2" t="s">
        <v>51</v>
      </c>
      <c r="N1" s="2" t="s">
        <v>55</v>
      </c>
      <c r="O1" s="2" t="s">
        <v>189</v>
      </c>
      <c r="P1" s="2" t="s">
        <v>190</v>
      </c>
      <c r="Q1" s="2" t="s">
        <v>191</v>
      </c>
      <c r="R1" s="2" t="s">
        <v>192</v>
      </c>
      <c r="S1" s="2" t="s">
        <v>193</v>
      </c>
      <c r="T1" s="2" t="s">
        <v>194</v>
      </c>
      <c r="U1" s="2" t="s">
        <v>195</v>
      </c>
      <c r="V1" s="2" t="s">
        <v>196</v>
      </c>
      <c r="W1" s="2" t="s">
        <v>184</v>
      </c>
      <c r="X1" s="2" t="s">
        <v>197</v>
      </c>
      <c r="Y1" s="2" t="s">
        <v>86</v>
      </c>
      <c r="Z1" s="2" t="s">
        <v>89</v>
      </c>
      <c r="AA1" s="2" t="s">
        <v>90</v>
      </c>
      <c r="AB1" s="2" t="s">
        <v>198</v>
      </c>
      <c r="AC1" s="2" t="s">
        <v>199</v>
      </c>
      <c r="AD1" s="2" t="s">
        <v>200</v>
      </c>
      <c r="AE1" s="2" t="s">
        <v>201</v>
      </c>
      <c r="AF1" s="2" t="s">
        <v>102</v>
      </c>
      <c r="AG1" s="45" t="s">
        <v>202</v>
      </c>
    </row>
    <row r="2" spans="1:33" ht="9.75" customHeight="1">
      <c r="A2" s="80"/>
      <c r="B2" s="81"/>
      <c r="C2" s="81"/>
      <c r="D2" s="81"/>
      <c r="E2" s="82"/>
      <c r="F2" s="3"/>
      <c r="G2" s="3"/>
      <c r="H2" s="3"/>
      <c r="I2" s="3"/>
      <c r="J2" s="3"/>
      <c r="K2" s="20" t="s">
        <v>203</v>
      </c>
      <c r="L2" s="20" t="s">
        <v>203</v>
      </c>
      <c r="M2" s="20" t="s">
        <v>203</v>
      </c>
      <c r="N2" s="20" t="s">
        <v>203</v>
      </c>
      <c r="O2" s="20" t="s">
        <v>203</v>
      </c>
      <c r="P2" s="20" t="s">
        <v>203</v>
      </c>
      <c r="Q2" s="20" t="s">
        <v>203</v>
      </c>
      <c r="R2" s="20" t="s">
        <v>203</v>
      </c>
      <c r="S2" s="20" t="s">
        <v>203</v>
      </c>
      <c r="T2" s="20" t="s">
        <v>203</v>
      </c>
      <c r="U2" s="20" t="s">
        <v>203</v>
      </c>
      <c r="V2" s="20" t="s">
        <v>203</v>
      </c>
      <c r="W2" s="20" t="s">
        <v>203</v>
      </c>
      <c r="X2" s="20" t="s">
        <v>203</v>
      </c>
      <c r="Y2" s="20" t="s">
        <v>203</v>
      </c>
      <c r="Z2" s="20" t="s">
        <v>203</v>
      </c>
      <c r="AA2" s="20" t="s">
        <v>203</v>
      </c>
      <c r="AB2" s="20" t="s">
        <v>203</v>
      </c>
      <c r="AC2" s="20" t="s">
        <v>203</v>
      </c>
      <c r="AD2" s="20" t="s">
        <v>203</v>
      </c>
      <c r="AE2" s="20" t="s">
        <v>203</v>
      </c>
      <c r="AF2" s="20" t="s">
        <v>203</v>
      </c>
      <c r="AG2" s="46" t="s">
        <v>204</v>
      </c>
    </row>
    <row r="3" spans="1:33" ht="9.75" customHeight="1">
      <c r="A3" s="118" t="s">
        <v>103</v>
      </c>
      <c r="B3" s="121" t="s">
        <v>104</v>
      </c>
      <c r="C3" s="121"/>
      <c r="D3" s="121"/>
      <c r="E3" s="122"/>
      <c r="F3" s="21"/>
      <c r="G3" s="21"/>
      <c r="H3" s="21"/>
      <c r="I3" s="21"/>
      <c r="J3" s="21"/>
      <c r="K3" s="41">
        <v>58299</v>
      </c>
      <c r="L3" s="41">
        <v>252535</v>
      </c>
      <c r="M3" s="41">
        <v>71907</v>
      </c>
      <c r="N3" s="41">
        <v>407154</v>
      </c>
      <c r="O3" s="41">
        <v>58890</v>
      </c>
      <c r="P3" s="41">
        <v>93081</v>
      </c>
      <c r="Q3" s="41">
        <v>630675</v>
      </c>
      <c r="R3" s="41">
        <v>555102</v>
      </c>
      <c r="S3" s="41">
        <v>166933</v>
      </c>
      <c r="T3" s="41">
        <v>31287</v>
      </c>
      <c r="U3" s="41">
        <v>30266</v>
      </c>
      <c r="V3" s="41">
        <v>19878</v>
      </c>
      <c r="W3" s="41">
        <v>41547</v>
      </c>
      <c r="X3" s="41">
        <v>49721</v>
      </c>
      <c r="Y3" s="41">
        <v>123446</v>
      </c>
      <c r="Z3" s="41">
        <v>29845</v>
      </c>
      <c r="AA3" s="41">
        <v>130781</v>
      </c>
      <c r="AB3" s="41">
        <v>14306</v>
      </c>
      <c r="AC3" s="41">
        <v>55999</v>
      </c>
      <c r="AD3" s="41">
        <v>35076</v>
      </c>
      <c r="AE3" s="41">
        <v>48314</v>
      </c>
      <c r="AF3" s="41">
        <v>11410</v>
      </c>
      <c r="AG3" s="47">
        <f>SUM($F$3:$AF$3)</f>
        <v>2916452</v>
      </c>
    </row>
    <row r="4" spans="1:33" ht="9.75" customHeight="1">
      <c r="A4" s="119"/>
      <c r="B4" s="22"/>
      <c r="C4" s="123" t="s">
        <v>105</v>
      </c>
      <c r="D4" s="124"/>
      <c r="E4" s="100"/>
      <c r="F4" s="23"/>
      <c r="G4" s="23"/>
      <c r="H4" s="23"/>
      <c r="I4" s="23"/>
      <c r="J4" s="23"/>
      <c r="K4" s="8">
        <v>13057</v>
      </c>
      <c r="L4" s="8">
        <v>125880</v>
      </c>
      <c r="M4" s="8">
        <v>19171</v>
      </c>
      <c r="N4" s="8">
        <v>129278</v>
      </c>
      <c r="O4" s="8">
        <v>19475</v>
      </c>
      <c r="P4" s="8">
        <v>33218</v>
      </c>
      <c r="Q4" s="8">
        <v>259206</v>
      </c>
      <c r="R4" s="8">
        <v>137093</v>
      </c>
      <c r="S4" s="8">
        <v>43254</v>
      </c>
      <c r="T4" s="8">
        <v>4346</v>
      </c>
      <c r="U4" s="8">
        <v>4284</v>
      </c>
      <c r="V4" s="8">
        <v>4375</v>
      </c>
      <c r="W4" s="8">
        <v>14430</v>
      </c>
      <c r="X4" s="8">
        <v>17556</v>
      </c>
      <c r="Y4" s="8">
        <v>50317</v>
      </c>
      <c r="Z4" s="8">
        <v>6382</v>
      </c>
      <c r="AA4" s="8">
        <v>45458</v>
      </c>
      <c r="AB4" s="8">
        <v>2247</v>
      </c>
      <c r="AC4" s="8">
        <v>19756</v>
      </c>
      <c r="AD4" s="8">
        <v>8360</v>
      </c>
      <c r="AE4" s="8">
        <v>15528</v>
      </c>
      <c r="AF4" s="8">
        <v>1678</v>
      </c>
      <c r="AG4" s="48">
        <f>SUM($F$4:$AF$4)</f>
        <v>974349</v>
      </c>
    </row>
    <row r="5" spans="1:33" ht="9.75" customHeight="1">
      <c r="A5" s="119"/>
      <c r="B5" s="24"/>
      <c r="C5" s="25"/>
      <c r="D5" s="94" t="s">
        <v>106</v>
      </c>
      <c r="E5" s="85"/>
      <c r="F5" s="23"/>
      <c r="G5" s="23"/>
      <c r="H5" s="23"/>
      <c r="I5" s="23"/>
      <c r="J5" s="23"/>
      <c r="K5" s="8">
        <v>13057</v>
      </c>
      <c r="L5" s="8">
        <v>125880</v>
      </c>
      <c r="M5" s="8">
        <v>19171</v>
      </c>
      <c r="N5" s="8">
        <v>129145</v>
      </c>
      <c r="O5" s="8">
        <v>19475</v>
      </c>
      <c r="P5" s="8">
        <v>33218</v>
      </c>
      <c r="Q5" s="8">
        <v>259206</v>
      </c>
      <c r="R5" s="8">
        <v>137093</v>
      </c>
      <c r="S5" s="8">
        <v>43254</v>
      </c>
      <c r="T5" s="8">
        <v>4344</v>
      </c>
      <c r="U5" s="8">
        <v>4134</v>
      </c>
      <c r="V5" s="8">
        <v>4375</v>
      </c>
      <c r="W5" s="8">
        <v>14430</v>
      </c>
      <c r="X5" s="8">
        <v>17556</v>
      </c>
      <c r="Y5" s="8">
        <v>50317</v>
      </c>
      <c r="Z5" s="8">
        <v>6382</v>
      </c>
      <c r="AA5" s="8">
        <v>45458</v>
      </c>
      <c r="AB5" s="8">
        <v>2247</v>
      </c>
      <c r="AC5" s="8">
        <v>19756</v>
      </c>
      <c r="AD5" s="8">
        <v>8360</v>
      </c>
      <c r="AE5" s="8">
        <v>15511</v>
      </c>
      <c r="AF5" s="8">
        <v>1678</v>
      </c>
      <c r="AG5" s="48">
        <f>SUM($F$5:$AF$5)</f>
        <v>974047</v>
      </c>
    </row>
    <row r="6" spans="1:33" ht="9.75" customHeight="1">
      <c r="A6" s="119"/>
      <c r="B6" s="24"/>
      <c r="C6" s="25"/>
      <c r="D6" s="94" t="s">
        <v>107</v>
      </c>
      <c r="E6" s="85"/>
      <c r="F6" s="23"/>
      <c r="G6" s="23"/>
      <c r="H6" s="23"/>
      <c r="I6" s="23"/>
      <c r="J6" s="23"/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48">
        <f>SUM($F$6:$AF$6)</f>
        <v>0</v>
      </c>
    </row>
    <row r="7" spans="1:33" ht="9.75" customHeight="1">
      <c r="A7" s="119"/>
      <c r="B7" s="24"/>
      <c r="C7" s="25"/>
      <c r="D7" s="94" t="s">
        <v>108</v>
      </c>
      <c r="E7" s="85"/>
      <c r="F7" s="23"/>
      <c r="G7" s="23"/>
      <c r="H7" s="23"/>
      <c r="I7" s="23"/>
      <c r="J7" s="23"/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48">
        <f>SUM($F$7:$AF$7)</f>
        <v>0</v>
      </c>
    </row>
    <row r="8" spans="1:33" ht="9.75" customHeight="1">
      <c r="A8" s="119"/>
      <c r="B8" s="24"/>
      <c r="C8" s="26"/>
      <c r="D8" s="94" t="s">
        <v>18</v>
      </c>
      <c r="E8" s="85"/>
      <c r="F8" s="23"/>
      <c r="G8" s="23"/>
      <c r="H8" s="23"/>
      <c r="I8" s="23"/>
      <c r="J8" s="23"/>
      <c r="K8" s="8">
        <v>0</v>
      </c>
      <c r="L8" s="8">
        <v>0</v>
      </c>
      <c r="M8" s="8">
        <v>0</v>
      </c>
      <c r="N8" s="8">
        <v>133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</v>
      </c>
      <c r="U8" s="8">
        <v>150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17</v>
      </c>
      <c r="AF8" s="8">
        <v>0</v>
      </c>
      <c r="AG8" s="48">
        <f>SUM($F$8:$AF$8)</f>
        <v>302</v>
      </c>
    </row>
    <row r="9" spans="1:33" ht="9.75" customHeight="1">
      <c r="A9" s="119"/>
      <c r="B9" s="27"/>
      <c r="C9" s="101" t="s">
        <v>109</v>
      </c>
      <c r="D9" s="99"/>
      <c r="E9" s="100"/>
      <c r="F9" s="23"/>
      <c r="G9" s="23"/>
      <c r="H9" s="23"/>
      <c r="I9" s="23"/>
      <c r="J9" s="23"/>
      <c r="K9" s="8">
        <v>45242</v>
      </c>
      <c r="L9" s="8">
        <v>126655</v>
      </c>
      <c r="M9" s="8">
        <v>52736</v>
      </c>
      <c r="N9" s="8">
        <v>277876</v>
      </c>
      <c r="O9" s="8">
        <v>39415</v>
      </c>
      <c r="P9" s="8">
        <v>59863</v>
      </c>
      <c r="Q9" s="8">
        <v>371469</v>
      </c>
      <c r="R9" s="8">
        <v>418009</v>
      </c>
      <c r="S9" s="8">
        <v>123679</v>
      </c>
      <c r="T9" s="8">
        <v>26941</v>
      </c>
      <c r="U9" s="8">
        <v>25982</v>
      </c>
      <c r="V9" s="8">
        <v>15503</v>
      </c>
      <c r="W9" s="8">
        <v>27117</v>
      </c>
      <c r="X9" s="8">
        <v>32165</v>
      </c>
      <c r="Y9" s="8">
        <v>73129</v>
      </c>
      <c r="Z9" s="8">
        <v>23463</v>
      </c>
      <c r="AA9" s="8">
        <v>85323</v>
      </c>
      <c r="AB9" s="8">
        <v>12059</v>
      </c>
      <c r="AC9" s="8">
        <v>36243</v>
      </c>
      <c r="AD9" s="8">
        <v>26716</v>
      </c>
      <c r="AE9" s="8">
        <v>32786</v>
      </c>
      <c r="AF9" s="8">
        <v>9732</v>
      </c>
      <c r="AG9" s="48">
        <f>SUM($F$9:$AF$9)</f>
        <v>1942103</v>
      </c>
    </row>
    <row r="10" spans="1:33" ht="9.75" customHeight="1">
      <c r="A10" s="119"/>
      <c r="B10" s="27"/>
      <c r="C10" s="28"/>
      <c r="D10" s="83" t="s">
        <v>17</v>
      </c>
      <c r="E10" s="85"/>
      <c r="F10" s="23"/>
      <c r="G10" s="23"/>
      <c r="H10" s="23"/>
      <c r="I10" s="23"/>
      <c r="J10" s="23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48">
        <f>SUM($F$10:$AF$10)</f>
        <v>0</v>
      </c>
    </row>
    <row r="11" spans="1:33" ht="9.75" customHeight="1">
      <c r="A11" s="119"/>
      <c r="B11" s="27"/>
      <c r="C11" s="28"/>
      <c r="D11" s="83" t="s">
        <v>110</v>
      </c>
      <c r="E11" s="85"/>
      <c r="F11" s="23"/>
      <c r="G11" s="23"/>
      <c r="H11" s="23"/>
      <c r="I11" s="23"/>
      <c r="J11" s="23"/>
      <c r="K11" s="8">
        <v>0</v>
      </c>
      <c r="L11" s="8">
        <v>0</v>
      </c>
      <c r="M11" s="8">
        <v>0</v>
      </c>
      <c r="N11" s="8">
        <v>13335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2012</v>
      </c>
      <c r="AD11" s="8">
        <v>0</v>
      </c>
      <c r="AE11" s="8">
        <v>0</v>
      </c>
      <c r="AF11" s="8">
        <v>0</v>
      </c>
      <c r="AG11" s="48">
        <f>SUM($F$11:$AF$11)</f>
        <v>15347</v>
      </c>
    </row>
    <row r="12" spans="1:33" ht="9.75" customHeight="1">
      <c r="A12" s="119"/>
      <c r="B12" s="27"/>
      <c r="C12" s="28"/>
      <c r="D12" s="83" t="s">
        <v>111</v>
      </c>
      <c r="E12" s="85"/>
      <c r="F12" s="23"/>
      <c r="G12" s="23"/>
      <c r="H12" s="23"/>
      <c r="I12" s="23"/>
      <c r="J12" s="23"/>
      <c r="K12" s="8">
        <v>33064</v>
      </c>
      <c r="L12" s="8">
        <v>126653</v>
      </c>
      <c r="M12" s="8">
        <v>52736</v>
      </c>
      <c r="N12" s="8">
        <v>264460</v>
      </c>
      <c r="O12" s="8">
        <v>39175</v>
      </c>
      <c r="P12" s="8">
        <v>59863</v>
      </c>
      <c r="Q12" s="8">
        <v>351596</v>
      </c>
      <c r="R12" s="8">
        <v>417100</v>
      </c>
      <c r="S12" s="8">
        <v>123649</v>
      </c>
      <c r="T12" s="8">
        <v>15381</v>
      </c>
      <c r="U12" s="8">
        <v>25981</v>
      </c>
      <c r="V12" s="8">
        <v>15502</v>
      </c>
      <c r="W12" s="8">
        <v>26417</v>
      </c>
      <c r="X12" s="8">
        <v>32165</v>
      </c>
      <c r="Y12" s="8">
        <v>68468</v>
      </c>
      <c r="Z12" s="8">
        <v>23463</v>
      </c>
      <c r="AA12" s="8">
        <v>84825</v>
      </c>
      <c r="AB12" s="8">
        <v>12059</v>
      </c>
      <c r="AC12" s="8">
        <v>30830</v>
      </c>
      <c r="AD12" s="8">
        <v>26714</v>
      </c>
      <c r="AE12" s="8">
        <v>32785</v>
      </c>
      <c r="AF12" s="8">
        <v>9732</v>
      </c>
      <c r="AG12" s="48">
        <f>SUM($F$12:$AF$12)</f>
        <v>1872618</v>
      </c>
    </row>
    <row r="13" spans="1:33" ht="9.75" customHeight="1">
      <c r="A13" s="119"/>
      <c r="B13" s="27"/>
      <c r="C13" s="28"/>
      <c r="D13" s="101" t="s">
        <v>18</v>
      </c>
      <c r="E13" s="100"/>
      <c r="F13" s="23"/>
      <c r="G13" s="23"/>
      <c r="H13" s="23"/>
      <c r="I13" s="23"/>
      <c r="J13" s="23"/>
      <c r="K13" s="8">
        <v>12178</v>
      </c>
      <c r="L13" s="8">
        <v>2</v>
      </c>
      <c r="M13" s="8">
        <v>0</v>
      </c>
      <c r="N13" s="8">
        <v>81</v>
      </c>
      <c r="O13" s="8">
        <v>240</v>
      </c>
      <c r="P13" s="8">
        <v>0</v>
      </c>
      <c r="Q13" s="8">
        <v>19873</v>
      </c>
      <c r="R13" s="8">
        <v>909</v>
      </c>
      <c r="S13" s="8">
        <v>30</v>
      </c>
      <c r="T13" s="8">
        <v>11560</v>
      </c>
      <c r="U13" s="8">
        <v>1</v>
      </c>
      <c r="V13" s="8">
        <v>1</v>
      </c>
      <c r="W13" s="8">
        <v>700</v>
      </c>
      <c r="X13" s="8">
        <v>0</v>
      </c>
      <c r="Y13" s="8">
        <v>4661</v>
      </c>
      <c r="Z13" s="8">
        <v>0</v>
      </c>
      <c r="AA13" s="8">
        <v>498</v>
      </c>
      <c r="AB13" s="8">
        <v>0</v>
      </c>
      <c r="AC13" s="8">
        <v>3401</v>
      </c>
      <c r="AD13" s="8">
        <v>2</v>
      </c>
      <c r="AE13" s="8">
        <v>1</v>
      </c>
      <c r="AF13" s="8">
        <v>0</v>
      </c>
      <c r="AG13" s="48">
        <f>SUM($F$13:$AF$13)</f>
        <v>54138</v>
      </c>
    </row>
    <row r="14" spans="1:33" ht="9.75" customHeight="1">
      <c r="A14" s="119"/>
      <c r="B14" s="99" t="s">
        <v>112</v>
      </c>
      <c r="C14" s="99"/>
      <c r="D14" s="99"/>
      <c r="E14" s="100"/>
      <c r="F14" s="23"/>
      <c r="G14" s="23"/>
      <c r="H14" s="23"/>
      <c r="I14" s="23"/>
      <c r="J14" s="23"/>
      <c r="K14" s="8">
        <v>36551</v>
      </c>
      <c r="L14" s="8">
        <v>207660</v>
      </c>
      <c r="M14" s="8">
        <v>54869</v>
      </c>
      <c r="N14" s="8">
        <v>386596</v>
      </c>
      <c r="O14" s="8">
        <v>58587</v>
      </c>
      <c r="P14" s="8">
        <v>63761</v>
      </c>
      <c r="Q14" s="8">
        <v>473890</v>
      </c>
      <c r="R14" s="8">
        <v>332164</v>
      </c>
      <c r="S14" s="8">
        <v>93929</v>
      </c>
      <c r="T14" s="8">
        <v>23226</v>
      </c>
      <c r="U14" s="8">
        <v>21083</v>
      </c>
      <c r="V14" s="8">
        <v>12797</v>
      </c>
      <c r="W14" s="8">
        <v>41547</v>
      </c>
      <c r="X14" s="8">
        <v>47868</v>
      </c>
      <c r="Y14" s="8">
        <v>85921</v>
      </c>
      <c r="Z14" s="8">
        <v>13887</v>
      </c>
      <c r="AA14" s="8">
        <v>109312</v>
      </c>
      <c r="AB14" s="8">
        <v>11084</v>
      </c>
      <c r="AC14" s="8">
        <v>38932</v>
      </c>
      <c r="AD14" s="8">
        <v>26859</v>
      </c>
      <c r="AE14" s="8">
        <v>48147</v>
      </c>
      <c r="AF14" s="8">
        <v>7459</v>
      </c>
      <c r="AG14" s="48">
        <f>SUM($F$14:$AF$14)</f>
        <v>2196129</v>
      </c>
    </row>
    <row r="15" spans="1:33" ht="9.75" customHeight="1">
      <c r="A15" s="119"/>
      <c r="B15" s="29"/>
      <c r="C15" s="101" t="s">
        <v>113</v>
      </c>
      <c r="D15" s="99"/>
      <c r="E15" s="100"/>
      <c r="F15" s="23"/>
      <c r="G15" s="23"/>
      <c r="H15" s="23"/>
      <c r="I15" s="23"/>
      <c r="J15" s="23"/>
      <c r="K15" s="8">
        <v>26651</v>
      </c>
      <c r="L15" s="8">
        <v>154654</v>
      </c>
      <c r="M15" s="8">
        <v>38118</v>
      </c>
      <c r="N15" s="8">
        <v>263665</v>
      </c>
      <c r="O15" s="8">
        <v>40843</v>
      </c>
      <c r="P15" s="8">
        <v>43877</v>
      </c>
      <c r="Q15" s="8">
        <v>322442</v>
      </c>
      <c r="R15" s="8">
        <v>200806</v>
      </c>
      <c r="S15" s="8">
        <v>59414</v>
      </c>
      <c r="T15" s="8">
        <v>17947</v>
      </c>
      <c r="U15" s="8">
        <v>16936</v>
      </c>
      <c r="V15" s="8">
        <v>7911</v>
      </c>
      <c r="W15" s="8">
        <v>29151</v>
      </c>
      <c r="X15" s="8">
        <v>35145</v>
      </c>
      <c r="Y15" s="8">
        <v>46719</v>
      </c>
      <c r="Z15" s="8">
        <v>6378</v>
      </c>
      <c r="AA15" s="8">
        <v>54672</v>
      </c>
      <c r="AB15" s="8">
        <v>9401</v>
      </c>
      <c r="AC15" s="8">
        <v>24260</v>
      </c>
      <c r="AD15" s="8">
        <v>17662</v>
      </c>
      <c r="AE15" s="8">
        <v>33444</v>
      </c>
      <c r="AF15" s="8">
        <v>6015</v>
      </c>
      <c r="AG15" s="48">
        <f>SUM($F$15:$AF$15)</f>
        <v>1456111</v>
      </c>
    </row>
    <row r="16" spans="1:33" ht="9.75" customHeight="1">
      <c r="A16" s="119"/>
      <c r="B16" s="27"/>
      <c r="C16" s="28"/>
      <c r="D16" s="83" t="s">
        <v>114</v>
      </c>
      <c r="E16" s="85"/>
      <c r="F16" s="23"/>
      <c r="G16" s="23"/>
      <c r="H16" s="23"/>
      <c r="I16" s="23"/>
      <c r="J16" s="23"/>
      <c r="K16" s="8">
        <v>12648</v>
      </c>
      <c r="L16" s="8">
        <v>15653</v>
      </c>
      <c r="M16" s="8">
        <v>8682</v>
      </c>
      <c r="N16" s="8">
        <v>50742</v>
      </c>
      <c r="O16" s="8">
        <v>7135</v>
      </c>
      <c r="P16" s="8">
        <v>6914</v>
      </c>
      <c r="Q16" s="8">
        <v>58520</v>
      </c>
      <c r="R16" s="8">
        <v>20471</v>
      </c>
      <c r="S16" s="8">
        <v>6891</v>
      </c>
      <c r="T16" s="8">
        <v>6371</v>
      </c>
      <c r="U16" s="8">
        <v>6287</v>
      </c>
      <c r="V16" s="8">
        <v>0</v>
      </c>
      <c r="W16" s="8">
        <v>6157</v>
      </c>
      <c r="X16" s="8">
        <v>4672</v>
      </c>
      <c r="Y16" s="8">
        <v>2794</v>
      </c>
      <c r="Z16" s="8">
        <v>0</v>
      </c>
      <c r="AA16" s="8">
        <v>12313</v>
      </c>
      <c r="AB16" s="8">
        <v>3650</v>
      </c>
      <c r="AC16" s="8">
        <v>0</v>
      </c>
      <c r="AD16" s="8">
        <v>6722</v>
      </c>
      <c r="AE16" s="8">
        <v>7628</v>
      </c>
      <c r="AF16" s="8">
        <v>4060</v>
      </c>
      <c r="AG16" s="48">
        <f>SUM($F$16:$AF$16)</f>
        <v>248310</v>
      </c>
    </row>
    <row r="17" spans="1:33" ht="9.75" customHeight="1">
      <c r="A17" s="119"/>
      <c r="B17" s="27"/>
      <c r="C17" s="28"/>
      <c r="D17" s="83" t="s">
        <v>115</v>
      </c>
      <c r="E17" s="85"/>
      <c r="F17" s="23"/>
      <c r="G17" s="23"/>
      <c r="H17" s="23"/>
      <c r="I17" s="23"/>
      <c r="J17" s="23"/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8">
        <f>SUM($F$17:$AF$17)</f>
        <v>0</v>
      </c>
    </row>
    <row r="18" spans="1:33" ht="9.75" customHeight="1">
      <c r="A18" s="119"/>
      <c r="B18" s="27"/>
      <c r="C18" s="30"/>
      <c r="D18" s="83" t="s">
        <v>18</v>
      </c>
      <c r="E18" s="85"/>
      <c r="F18" s="23"/>
      <c r="G18" s="23"/>
      <c r="H18" s="23"/>
      <c r="I18" s="23"/>
      <c r="J18" s="23"/>
      <c r="K18" s="8">
        <v>14003</v>
      </c>
      <c r="L18" s="8">
        <v>139001</v>
      </c>
      <c r="M18" s="8">
        <v>29436</v>
      </c>
      <c r="N18" s="8">
        <v>212923</v>
      </c>
      <c r="O18" s="8">
        <v>33708</v>
      </c>
      <c r="P18" s="8">
        <v>36963</v>
      </c>
      <c r="Q18" s="8">
        <v>263922</v>
      </c>
      <c r="R18" s="8">
        <v>180335</v>
      </c>
      <c r="S18" s="8">
        <v>52523</v>
      </c>
      <c r="T18" s="8">
        <v>11576</v>
      </c>
      <c r="U18" s="8">
        <v>10649</v>
      </c>
      <c r="V18" s="8">
        <v>7911</v>
      </c>
      <c r="W18" s="8">
        <v>22994</v>
      </c>
      <c r="X18" s="8">
        <v>30473</v>
      </c>
      <c r="Y18" s="8">
        <v>43925</v>
      </c>
      <c r="Z18" s="8">
        <v>6378</v>
      </c>
      <c r="AA18" s="8">
        <v>42359</v>
      </c>
      <c r="AB18" s="8">
        <v>5751</v>
      </c>
      <c r="AC18" s="8">
        <v>24260</v>
      </c>
      <c r="AD18" s="8">
        <v>10940</v>
      </c>
      <c r="AE18" s="8">
        <v>25816</v>
      </c>
      <c r="AF18" s="8">
        <v>1955</v>
      </c>
      <c r="AG18" s="48">
        <f>SUM($F$18:$AF$18)</f>
        <v>1207801</v>
      </c>
    </row>
    <row r="19" spans="1:33" ht="9.75" customHeight="1">
      <c r="A19" s="119"/>
      <c r="B19" s="27"/>
      <c r="C19" s="101" t="s">
        <v>116</v>
      </c>
      <c r="D19" s="99"/>
      <c r="E19" s="100"/>
      <c r="F19" s="23"/>
      <c r="G19" s="23"/>
      <c r="H19" s="23"/>
      <c r="I19" s="23"/>
      <c r="J19" s="23"/>
      <c r="K19" s="8">
        <v>9900</v>
      </c>
      <c r="L19" s="8">
        <v>53006</v>
      </c>
      <c r="M19" s="8">
        <v>16751</v>
      </c>
      <c r="N19" s="8">
        <v>122931</v>
      </c>
      <c r="O19" s="8">
        <v>17744</v>
      </c>
      <c r="P19" s="8">
        <v>19884</v>
      </c>
      <c r="Q19" s="8">
        <v>151448</v>
      </c>
      <c r="R19" s="8">
        <v>131358</v>
      </c>
      <c r="S19" s="8">
        <v>34515</v>
      </c>
      <c r="T19" s="8">
        <v>5279</v>
      </c>
      <c r="U19" s="8">
        <v>4147</v>
      </c>
      <c r="V19" s="8">
        <v>4886</v>
      </c>
      <c r="W19" s="8">
        <v>12396</v>
      </c>
      <c r="X19" s="8">
        <v>12723</v>
      </c>
      <c r="Y19" s="8">
        <v>39202</v>
      </c>
      <c r="Z19" s="8">
        <v>7509</v>
      </c>
      <c r="AA19" s="8">
        <v>54640</v>
      </c>
      <c r="AB19" s="8">
        <v>1683</v>
      </c>
      <c r="AC19" s="8">
        <v>14672</v>
      </c>
      <c r="AD19" s="8">
        <v>9197</v>
      </c>
      <c r="AE19" s="8">
        <v>14703</v>
      </c>
      <c r="AF19" s="8">
        <v>1444</v>
      </c>
      <c r="AG19" s="48">
        <f>SUM($F$19:$AF$19)</f>
        <v>740018</v>
      </c>
    </row>
    <row r="20" spans="1:33" ht="9.75" customHeight="1">
      <c r="A20" s="119"/>
      <c r="B20" s="27"/>
      <c r="C20" s="28"/>
      <c r="D20" s="101" t="s">
        <v>117</v>
      </c>
      <c r="E20" s="100"/>
      <c r="F20" s="23"/>
      <c r="G20" s="23"/>
      <c r="H20" s="23"/>
      <c r="I20" s="23"/>
      <c r="J20" s="23"/>
      <c r="K20" s="8">
        <v>9900</v>
      </c>
      <c r="L20" s="8">
        <v>47894</v>
      </c>
      <c r="M20" s="8">
        <v>16751</v>
      </c>
      <c r="N20" s="8">
        <v>122931</v>
      </c>
      <c r="O20" s="8">
        <v>16768</v>
      </c>
      <c r="P20" s="8">
        <v>19775</v>
      </c>
      <c r="Q20" s="8">
        <v>151448</v>
      </c>
      <c r="R20" s="8">
        <v>131358</v>
      </c>
      <c r="S20" s="8">
        <v>34515</v>
      </c>
      <c r="T20" s="8">
        <v>5279</v>
      </c>
      <c r="U20" s="8">
        <v>4147</v>
      </c>
      <c r="V20" s="8">
        <v>4886</v>
      </c>
      <c r="W20" s="8">
        <v>12396</v>
      </c>
      <c r="X20" s="8">
        <v>12723</v>
      </c>
      <c r="Y20" s="8">
        <v>39202</v>
      </c>
      <c r="Z20" s="8">
        <v>7509</v>
      </c>
      <c r="AA20" s="8">
        <v>53372</v>
      </c>
      <c r="AB20" s="8">
        <v>1683</v>
      </c>
      <c r="AC20" s="8">
        <v>14672</v>
      </c>
      <c r="AD20" s="8">
        <v>9197</v>
      </c>
      <c r="AE20" s="8">
        <v>14703</v>
      </c>
      <c r="AF20" s="8">
        <v>1444</v>
      </c>
      <c r="AG20" s="48">
        <f>SUM($F$20:$AF$20)</f>
        <v>732553</v>
      </c>
    </row>
    <row r="21" spans="1:33" ht="9.75" customHeight="1">
      <c r="A21" s="119"/>
      <c r="B21" s="27"/>
      <c r="C21" s="28"/>
      <c r="D21" s="28"/>
      <c r="E21" s="31" t="s">
        <v>118</v>
      </c>
      <c r="F21" s="32"/>
      <c r="G21" s="32"/>
      <c r="H21" s="32"/>
      <c r="I21" s="32"/>
      <c r="J21" s="32"/>
      <c r="K21" s="8">
        <v>9900</v>
      </c>
      <c r="L21" s="8">
        <v>47894</v>
      </c>
      <c r="M21" s="8">
        <v>16751</v>
      </c>
      <c r="N21" s="8">
        <v>122931</v>
      </c>
      <c r="O21" s="8">
        <v>16768</v>
      </c>
      <c r="P21" s="8">
        <v>19775</v>
      </c>
      <c r="Q21" s="8">
        <v>151448</v>
      </c>
      <c r="R21" s="8">
        <v>131358</v>
      </c>
      <c r="S21" s="8">
        <v>34515</v>
      </c>
      <c r="T21" s="8">
        <v>5279</v>
      </c>
      <c r="U21" s="8">
        <v>4147</v>
      </c>
      <c r="V21" s="8">
        <v>4886</v>
      </c>
      <c r="W21" s="8">
        <v>12396</v>
      </c>
      <c r="X21" s="8">
        <v>12723</v>
      </c>
      <c r="Y21" s="8">
        <v>39202</v>
      </c>
      <c r="Z21" s="8">
        <v>7509</v>
      </c>
      <c r="AA21" s="8">
        <v>53372</v>
      </c>
      <c r="AB21" s="8">
        <v>1683</v>
      </c>
      <c r="AC21" s="8">
        <v>14672</v>
      </c>
      <c r="AD21" s="8">
        <v>9197</v>
      </c>
      <c r="AE21" s="8">
        <v>14703</v>
      </c>
      <c r="AF21" s="8">
        <v>1444</v>
      </c>
      <c r="AG21" s="48">
        <f>SUM($F$21:$AF$21)</f>
        <v>732553</v>
      </c>
    </row>
    <row r="22" spans="1:33" ht="9.75" customHeight="1">
      <c r="A22" s="119"/>
      <c r="B22" s="27"/>
      <c r="C22" s="28"/>
      <c r="D22" s="30"/>
      <c r="E22" s="31" t="s">
        <v>119</v>
      </c>
      <c r="F22" s="32"/>
      <c r="G22" s="32"/>
      <c r="H22" s="32"/>
      <c r="I22" s="32"/>
      <c r="J22" s="32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48">
        <f>SUM($F$22:$AF$22)</f>
        <v>0</v>
      </c>
    </row>
    <row r="23" spans="1:33" ht="9.75" customHeight="1">
      <c r="A23" s="119"/>
      <c r="B23" s="33"/>
      <c r="C23" s="30"/>
      <c r="D23" s="83" t="s">
        <v>18</v>
      </c>
      <c r="E23" s="85"/>
      <c r="F23" s="23"/>
      <c r="G23" s="23"/>
      <c r="H23" s="23"/>
      <c r="I23" s="23"/>
      <c r="J23" s="23"/>
      <c r="K23" s="8">
        <v>0</v>
      </c>
      <c r="L23" s="8">
        <v>5112</v>
      </c>
      <c r="M23" s="8">
        <v>0</v>
      </c>
      <c r="N23" s="8">
        <v>0</v>
      </c>
      <c r="O23" s="8">
        <v>976</v>
      </c>
      <c r="P23" s="8">
        <v>109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1268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48">
        <f>SUM($F$23:$AF$23)</f>
        <v>7465</v>
      </c>
    </row>
    <row r="24" spans="1:33" ht="9.75" customHeight="1">
      <c r="A24" s="120"/>
      <c r="B24" s="83" t="s">
        <v>120</v>
      </c>
      <c r="C24" s="84"/>
      <c r="D24" s="84"/>
      <c r="E24" s="85"/>
      <c r="F24" s="23"/>
      <c r="G24" s="23"/>
      <c r="H24" s="23"/>
      <c r="I24" s="23"/>
      <c r="J24" s="23"/>
      <c r="K24" s="8">
        <v>21748</v>
      </c>
      <c r="L24" s="8">
        <v>44875</v>
      </c>
      <c r="M24" s="8">
        <v>17038</v>
      </c>
      <c r="N24" s="8">
        <v>20558</v>
      </c>
      <c r="O24" s="8">
        <v>303</v>
      </c>
      <c r="P24" s="8">
        <v>29320</v>
      </c>
      <c r="Q24" s="8">
        <v>156785</v>
      </c>
      <c r="R24" s="8">
        <v>222938</v>
      </c>
      <c r="S24" s="8">
        <v>73004</v>
      </c>
      <c r="T24" s="8">
        <v>8061</v>
      </c>
      <c r="U24" s="8">
        <v>9183</v>
      </c>
      <c r="V24" s="8">
        <v>7081</v>
      </c>
      <c r="W24" s="8">
        <v>0</v>
      </c>
      <c r="X24" s="8">
        <v>1853</v>
      </c>
      <c r="Y24" s="8">
        <v>37525</v>
      </c>
      <c r="Z24" s="8">
        <v>15958</v>
      </c>
      <c r="AA24" s="8">
        <v>21469</v>
      </c>
      <c r="AB24" s="8">
        <v>3222</v>
      </c>
      <c r="AC24" s="8">
        <v>17067</v>
      </c>
      <c r="AD24" s="8">
        <v>8217</v>
      </c>
      <c r="AE24" s="8">
        <v>167</v>
      </c>
      <c r="AF24" s="8">
        <v>3951</v>
      </c>
      <c r="AG24" s="48">
        <f>SUM($F$24:$AF$24)</f>
        <v>720323</v>
      </c>
    </row>
    <row r="25" spans="1:33" ht="9.75" customHeight="1">
      <c r="A25" s="125" t="s">
        <v>121</v>
      </c>
      <c r="B25" s="124" t="s">
        <v>122</v>
      </c>
      <c r="C25" s="124"/>
      <c r="D25" s="124"/>
      <c r="E25" s="128"/>
      <c r="F25" s="23"/>
      <c r="G25" s="23"/>
      <c r="H25" s="23"/>
      <c r="I25" s="23"/>
      <c r="J25" s="23"/>
      <c r="K25" s="8">
        <v>161215</v>
      </c>
      <c r="L25" s="8">
        <v>215142</v>
      </c>
      <c r="M25" s="8">
        <v>5951</v>
      </c>
      <c r="N25" s="8">
        <v>218234</v>
      </c>
      <c r="O25" s="8">
        <v>39424</v>
      </c>
      <c r="P25" s="8">
        <v>98190</v>
      </c>
      <c r="Q25" s="8">
        <v>97767</v>
      </c>
      <c r="R25" s="8">
        <v>68211</v>
      </c>
      <c r="S25" s="8">
        <v>1557</v>
      </c>
      <c r="T25" s="8">
        <v>327</v>
      </c>
      <c r="U25" s="8">
        <v>1028</v>
      </c>
      <c r="V25" s="8">
        <v>1665</v>
      </c>
      <c r="W25" s="8">
        <v>122034</v>
      </c>
      <c r="X25" s="8">
        <v>18744</v>
      </c>
      <c r="Y25" s="8">
        <v>349443</v>
      </c>
      <c r="Z25" s="8">
        <v>3632</v>
      </c>
      <c r="AA25" s="8">
        <v>229944</v>
      </c>
      <c r="AB25" s="8">
        <v>250</v>
      </c>
      <c r="AC25" s="8">
        <v>177324</v>
      </c>
      <c r="AD25" s="8">
        <v>15555</v>
      </c>
      <c r="AE25" s="8">
        <v>45948</v>
      </c>
      <c r="AF25" s="8">
        <v>1</v>
      </c>
      <c r="AG25" s="48">
        <f>SUM($F$25:$AF$25)</f>
        <v>1871586</v>
      </c>
    </row>
    <row r="26" spans="1:33" ht="9.75" customHeight="1">
      <c r="A26" s="126"/>
      <c r="B26" s="22"/>
      <c r="C26" s="123" t="s">
        <v>123</v>
      </c>
      <c r="D26" s="99"/>
      <c r="E26" s="100"/>
      <c r="F26" s="23"/>
      <c r="G26" s="23"/>
      <c r="H26" s="23"/>
      <c r="I26" s="23"/>
      <c r="J26" s="23"/>
      <c r="K26" s="8">
        <v>65000</v>
      </c>
      <c r="L26" s="8">
        <v>83800</v>
      </c>
      <c r="M26" s="8">
        <v>0</v>
      </c>
      <c r="N26" s="8">
        <v>0</v>
      </c>
      <c r="O26" s="8">
        <v>0</v>
      </c>
      <c r="P26" s="8">
        <v>29200</v>
      </c>
      <c r="Q26" s="8">
        <v>0</v>
      </c>
      <c r="R26" s="8">
        <v>60000</v>
      </c>
      <c r="S26" s="8">
        <v>0</v>
      </c>
      <c r="T26" s="8">
        <v>0</v>
      </c>
      <c r="U26" s="8">
        <v>0</v>
      </c>
      <c r="V26" s="8">
        <v>0</v>
      </c>
      <c r="W26" s="8">
        <v>39900</v>
      </c>
      <c r="X26" s="8">
        <v>8000</v>
      </c>
      <c r="Y26" s="8">
        <v>122700</v>
      </c>
      <c r="Z26" s="8">
        <v>0</v>
      </c>
      <c r="AA26" s="8">
        <v>62500</v>
      </c>
      <c r="AB26" s="8">
        <v>0</v>
      </c>
      <c r="AC26" s="8">
        <v>58800</v>
      </c>
      <c r="AD26" s="8">
        <v>0</v>
      </c>
      <c r="AE26" s="8">
        <v>15000</v>
      </c>
      <c r="AF26" s="8">
        <v>0</v>
      </c>
      <c r="AG26" s="48">
        <f>SUM($F$26:$AF$26)</f>
        <v>544900</v>
      </c>
    </row>
    <row r="27" spans="1:33" ht="9.75" customHeight="1">
      <c r="A27" s="126"/>
      <c r="B27" s="22"/>
      <c r="C27" s="26"/>
      <c r="D27" s="83" t="s">
        <v>124</v>
      </c>
      <c r="E27" s="85"/>
      <c r="F27" s="23"/>
      <c r="G27" s="23"/>
      <c r="H27" s="23"/>
      <c r="I27" s="23"/>
      <c r="J27" s="23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60000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8000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48">
        <f>SUM($F$27:$AF$27)</f>
        <v>68000</v>
      </c>
    </row>
    <row r="28" spans="1:33" ht="9.75" customHeight="1">
      <c r="A28" s="126"/>
      <c r="B28" s="24"/>
      <c r="C28" s="94" t="s">
        <v>125</v>
      </c>
      <c r="D28" s="84"/>
      <c r="E28" s="85"/>
      <c r="F28" s="23"/>
      <c r="G28" s="23"/>
      <c r="H28" s="23"/>
      <c r="I28" s="23"/>
      <c r="J28" s="23"/>
      <c r="K28" s="8">
        <v>35812</v>
      </c>
      <c r="L28" s="8">
        <v>84097</v>
      </c>
      <c r="M28" s="8">
        <v>0</v>
      </c>
      <c r="N28" s="8">
        <v>180086</v>
      </c>
      <c r="O28" s="8">
        <v>38284</v>
      </c>
      <c r="P28" s="8">
        <v>41974</v>
      </c>
      <c r="Q28" s="8">
        <v>97362</v>
      </c>
      <c r="R28" s="8">
        <v>0</v>
      </c>
      <c r="S28" s="8">
        <v>0</v>
      </c>
      <c r="T28" s="8">
        <v>0</v>
      </c>
      <c r="U28" s="8">
        <v>1019</v>
      </c>
      <c r="V28" s="8">
        <v>1368</v>
      </c>
      <c r="W28" s="8">
        <v>28583</v>
      </c>
      <c r="X28" s="8">
        <v>9994</v>
      </c>
      <c r="Y28" s="8">
        <v>88243</v>
      </c>
      <c r="Z28" s="8">
        <v>377</v>
      </c>
      <c r="AA28" s="8">
        <v>95384</v>
      </c>
      <c r="AB28" s="8">
        <v>0</v>
      </c>
      <c r="AC28" s="8">
        <v>29170</v>
      </c>
      <c r="AD28" s="8">
        <v>15255</v>
      </c>
      <c r="AE28" s="8">
        <v>28368</v>
      </c>
      <c r="AF28" s="8">
        <v>0</v>
      </c>
      <c r="AG28" s="48">
        <f>SUM($F$28:$AF$28)</f>
        <v>775376</v>
      </c>
    </row>
    <row r="29" spans="1:33" ht="9.75" customHeight="1">
      <c r="A29" s="126"/>
      <c r="B29" s="24"/>
      <c r="C29" s="94" t="s">
        <v>126</v>
      </c>
      <c r="D29" s="84"/>
      <c r="E29" s="85"/>
      <c r="F29" s="23"/>
      <c r="G29" s="23"/>
      <c r="H29" s="23"/>
      <c r="I29" s="23"/>
      <c r="J29" s="23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8">
        <f>SUM($F$29:$AF$29)</f>
        <v>0</v>
      </c>
    </row>
    <row r="30" spans="1:33" ht="9.75" customHeight="1">
      <c r="A30" s="126"/>
      <c r="B30" s="24"/>
      <c r="C30" s="94" t="s">
        <v>127</v>
      </c>
      <c r="D30" s="84"/>
      <c r="E30" s="85"/>
      <c r="F30" s="23"/>
      <c r="G30" s="23"/>
      <c r="H30" s="23"/>
      <c r="I30" s="23"/>
      <c r="J30" s="23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8">
        <f>SUM($F$30:$AF$30)</f>
        <v>0</v>
      </c>
    </row>
    <row r="31" spans="1:33" ht="9.75" customHeight="1">
      <c r="A31" s="126"/>
      <c r="B31" s="27"/>
      <c r="C31" s="83" t="s">
        <v>17</v>
      </c>
      <c r="D31" s="84"/>
      <c r="E31" s="85"/>
      <c r="F31" s="23"/>
      <c r="G31" s="23"/>
      <c r="H31" s="23"/>
      <c r="I31" s="23"/>
      <c r="J31" s="23"/>
      <c r="K31" s="8">
        <v>28900</v>
      </c>
      <c r="L31" s="8">
        <v>34217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27617</v>
      </c>
      <c r="X31" s="8">
        <v>0</v>
      </c>
      <c r="Y31" s="8">
        <v>120000</v>
      </c>
      <c r="Z31" s="8">
        <v>0</v>
      </c>
      <c r="AA31" s="8">
        <v>54000</v>
      </c>
      <c r="AB31" s="8">
        <v>0</v>
      </c>
      <c r="AC31" s="8">
        <v>63500</v>
      </c>
      <c r="AD31" s="8">
        <v>0</v>
      </c>
      <c r="AE31" s="8">
        <v>0</v>
      </c>
      <c r="AF31" s="8">
        <v>0</v>
      </c>
      <c r="AG31" s="48">
        <f>SUM($F$31:$AF$31)</f>
        <v>328234</v>
      </c>
    </row>
    <row r="32" spans="1:33" ht="9.75" customHeight="1">
      <c r="A32" s="126"/>
      <c r="B32" s="27"/>
      <c r="C32" s="83" t="s">
        <v>110</v>
      </c>
      <c r="D32" s="84"/>
      <c r="E32" s="85"/>
      <c r="F32" s="23"/>
      <c r="G32" s="23"/>
      <c r="H32" s="23"/>
      <c r="I32" s="23"/>
      <c r="J32" s="23"/>
      <c r="K32" s="8">
        <v>12224</v>
      </c>
      <c r="L32" s="8">
        <v>0</v>
      </c>
      <c r="M32" s="8">
        <v>0</v>
      </c>
      <c r="N32" s="8">
        <v>24471</v>
      </c>
      <c r="O32" s="8">
        <v>0</v>
      </c>
      <c r="P32" s="8">
        <v>25000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48">
        <f>SUM($F$32:$AF$32)</f>
        <v>61695</v>
      </c>
    </row>
    <row r="33" spans="1:33" ht="9.75" customHeight="1">
      <c r="A33" s="126"/>
      <c r="B33" s="27"/>
      <c r="C33" s="83" t="s">
        <v>128</v>
      </c>
      <c r="D33" s="84"/>
      <c r="E33" s="85"/>
      <c r="F33" s="23"/>
      <c r="G33" s="23"/>
      <c r="H33" s="23"/>
      <c r="I33" s="23"/>
      <c r="J33" s="23"/>
      <c r="K33" s="8">
        <v>19279</v>
      </c>
      <c r="L33" s="8">
        <v>3200</v>
      </c>
      <c r="M33" s="8">
        <v>5951</v>
      </c>
      <c r="N33" s="8">
        <v>13261</v>
      </c>
      <c r="O33" s="8">
        <v>1140</v>
      </c>
      <c r="P33" s="8">
        <v>2016</v>
      </c>
      <c r="Q33" s="8">
        <v>405</v>
      </c>
      <c r="R33" s="8">
        <v>8211</v>
      </c>
      <c r="S33" s="8">
        <v>1557</v>
      </c>
      <c r="T33" s="8">
        <v>320</v>
      </c>
      <c r="U33" s="8">
        <v>9</v>
      </c>
      <c r="V33" s="8">
        <v>297</v>
      </c>
      <c r="W33" s="8">
        <v>25934</v>
      </c>
      <c r="X33" s="8">
        <v>750</v>
      </c>
      <c r="Y33" s="8">
        <v>18500</v>
      </c>
      <c r="Z33" s="8">
        <v>3255</v>
      </c>
      <c r="AA33" s="8">
        <v>6430</v>
      </c>
      <c r="AB33" s="8">
        <v>250</v>
      </c>
      <c r="AC33" s="8">
        <v>25854</v>
      </c>
      <c r="AD33" s="8">
        <v>300</v>
      </c>
      <c r="AE33" s="8">
        <v>2580</v>
      </c>
      <c r="AF33" s="8">
        <v>0</v>
      </c>
      <c r="AG33" s="48">
        <f>SUM($F$33:$AF$33)</f>
        <v>139499</v>
      </c>
    </row>
    <row r="34" spans="1:33" ht="9.75" customHeight="1">
      <c r="A34" s="126"/>
      <c r="B34" s="33"/>
      <c r="C34" s="83" t="s">
        <v>18</v>
      </c>
      <c r="D34" s="84"/>
      <c r="E34" s="85"/>
      <c r="F34" s="23"/>
      <c r="G34" s="23"/>
      <c r="H34" s="23"/>
      <c r="I34" s="23"/>
      <c r="J34" s="23"/>
      <c r="K34" s="8">
        <v>0</v>
      </c>
      <c r="L34" s="8">
        <v>9828</v>
      </c>
      <c r="M34" s="8">
        <v>0</v>
      </c>
      <c r="N34" s="8">
        <v>416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7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11630</v>
      </c>
      <c r="AB34" s="8">
        <v>0</v>
      </c>
      <c r="AC34" s="8">
        <v>0</v>
      </c>
      <c r="AD34" s="8">
        <v>0</v>
      </c>
      <c r="AE34" s="8">
        <v>0</v>
      </c>
      <c r="AF34" s="8">
        <v>1</v>
      </c>
      <c r="AG34" s="48">
        <f>SUM($F$34:$AF$34)</f>
        <v>21882</v>
      </c>
    </row>
    <row r="35" spans="1:33" ht="9.75" customHeight="1">
      <c r="A35" s="126"/>
      <c r="B35" s="101" t="s">
        <v>129</v>
      </c>
      <c r="C35" s="99"/>
      <c r="D35" s="99"/>
      <c r="E35" s="100"/>
      <c r="F35" s="23"/>
      <c r="G35" s="23"/>
      <c r="H35" s="23"/>
      <c r="I35" s="23"/>
      <c r="J35" s="23"/>
      <c r="K35" s="8">
        <v>183746</v>
      </c>
      <c r="L35" s="8">
        <v>244302</v>
      </c>
      <c r="M35" s="8">
        <v>17419</v>
      </c>
      <c r="N35" s="8">
        <v>217654</v>
      </c>
      <c r="O35" s="8">
        <v>39745</v>
      </c>
      <c r="P35" s="8">
        <v>121703</v>
      </c>
      <c r="Q35" s="8">
        <v>285465</v>
      </c>
      <c r="R35" s="8">
        <v>272704</v>
      </c>
      <c r="S35" s="8">
        <v>72408</v>
      </c>
      <c r="T35" s="8">
        <v>8481</v>
      </c>
      <c r="U35" s="8">
        <v>10622</v>
      </c>
      <c r="V35" s="8">
        <v>10616</v>
      </c>
      <c r="W35" s="8">
        <v>128015</v>
      </c>
      <c r="X35" s="8">
        <v>21213</v>
      </c>
      <c r="Y35" s="8">
        <v>382310</v>
      </c>
      <c r="Z35" s="8">
        <v>20114</v>
      </c>
      <c r="AA35" s="8">
        <v>229944</v>
      </c>
      <c r="AB35" s="8">
        <v>3808</v>
      </c>
      <c r="AC35" s="8">
        <v>190893</v>
      </c>
      <c r="AD35" s="8">
        <v>21758</v>
      </c>
      <c r="AE35" s="8">
        <v>44974</v>
      </c>
      <c r="AF35" s="8">
        <v>3369</v>
      </c>
      <c r="AG35" s="48">
        <f>SUM($F$35:$AF$35)</f>
        <v>2531263</v>
      </c>
    </row>
    <row r="36" spans="1:33" ht="9.75" customHeight="1">
      <c r="A36" s="126"/>
      <c r="B36" s="34"/>
      <c r="C36" s="101" t="s">
        <v>130</v>
      </c>
      <c r="D36" s="99"/>
      <c r="E36" s="100"/>
      <c r="F36" s="23"/>
      <c r="G36" s="23"/>
      <c r="H36" s="23"/>
      <c r="I36" s="23"/>
      <c r="J36" s="23"/>
      <c r="K36" s="8">
        <v>160672</v>
      </c>
      <c r="L36" s="8">
        <v>133058</v>
      </c>
      <c r="M36" s="8">
        <v>0</v>
      </c>
      <c r="N36" s="8">
        <v>0</v>
      </c>
      <c r="O36" s="8">
        <v>17340</v>
      </c>
      <c r="P36" s="8">
        <v>57130</v>
      </c>
      <c r="Q36" s="8">
        <v>25596</v>
      </c>
      <c r="R36" s="8">
        <v>945</v>
      </c>
      <c r="S36" s="8">
        <v>13011</v>
      </c>
      <c r="T36" s="8">
        <v>0</v>
      </c>
      <c r="U36" s="8">
        <v>1019</v>
      </c>
      <c r="V36" s="8">
        <v>0</v>
      </c>
      <c r="W36" s="8">
        <v>110122</v>
      </c>
      <c r="X36" s="8">
        <v>0</v>
      </c>
      <c r="Y36" s="8">
        <v>304572</v>
      </c>
      <c r="Z36" s="8">
        <v>2947</v>
      </c>
      <c r="AA36" s="8">
        <v>138919</v>
      </c>
      <c r="AB36" s="8">
        <v>121</v>
      </c>
      <c r="AC36" s="8">
        <v>174735</v>
      </c>
      <c r="AD36" s="8">
        <v>612</v>
      </c>
      <c r="AE36" s="8">
        <v>17915</v>
      </c>
      <c r="AF36" s="8">
        <v>0</v>
      </c>
      <c r="AG36" s="48">
        <f>SUM($F$36:$AF$36)</f>
        <v>1158714</v>
      </c>
    </row>
    <row r="37" spans="1:33" ht="9.75" customHeight="1">
      <c r="A37" s="126"/>
      <c r="B37" s="28"/>
      <c r="C37" s="28"/>
      <c r="D37" s="83" t="s">
        <v>114</v>
      </c>
      <c r="E37" s="85"/>
      <c r="F37" s="23"/>
      <c r="G37" s="23"/>
      <c r="H37" s="23"/>
      <c r="I37" s="23"/>
      <c r="J37" s="23"/>
      <c r="K37" s="8">
        <v>25113</v>
      </c>
      <c r="L37" s="8">
        <v>11343</v>
      </c>
      <c r="M37" s="8">
        <v>0</v>
      </c>
      <c r="N37" s="8">
        <v>0</v>
      </c>
      <c r="O37" s="8">
        <v>15405</v>
      </c>
      <c r="P37" s="8">
        <v>0</v>
      </c>
      <c r="Q37" s="8">
        <v>21543</v>
      </c>
      <c r="R37" s="8">
        <v>0</v>
      </c>
      <c r="S37" s="8">
        <v>8282</v>
      </c>
      <c r="T37" s="8">
        <v>0</v>
      </c>
      <c r="U37" s="8">
        <v>0</v>
      </c>
      <c r="V37" s="8">
        <v>0</v>
      </c>
      <c r="W37" s="8">
        <v>2460</v>
      </c>
      <c r="X37" s="8">
        <v>0</v>
      </c>
      <c r="Y37" s="8">
        <v>15420</v>
      </c>
      <c r="Z37" s="8">
        <v>0</v>
      </c>
      <c r="AA37" s="8">
        <v>8594</v>
      </c>
      <c r="AB37" s="8">
        <v>0</v>
      </c>
      <c r="AC37" s="8">
        <v>11557</v>
      </c>
      <c r="AD37" s="8">
        <v>0</v>
      </c>
      <c r="AE37" s="8">
        <v>0</v>
      </c>
      <c r="AF37" s="8">
        <v>0</v>
      </c>
      <c r="AG37" s="48">
        <f>SUM($F$37:$AF$37)</f>
        <v>119717</v>
      </c>
    </row>
    <row r="38" spans="1:33" ht="9.75" customHeight="1">
      <c r="A38" s="126"/>
      <c r="B38" s="28"/>
      <c r="C38" s="30"/>
      <c r="D38" s="83" t="s">
        <v>131</v>
      </c>
      <c r="E38" s="85"/>
      <c r="F38" s="23"/>
      <c r="G38" s="23"/>
      <c r="H38" s="23"/>
      <c r="I38" s="23"/>
      <c r="J38" s="23"/>
      <c r="K38" s="8">
        <v>12281</v>
      </c>
      <c r="L38" s="8">
        <v>3549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48">
        <f>SUM($F$38:$AF$38)</f>
        <v>15830</v>
      </c>
    </row>
    <row r="39" spans="1:33" ht="9.75" customHeight="1">
      <c r="A39" s="126"/>
      <c r="B39" s="28"/>
      <c r="C39" s="101" t="s">
        <v>132</v>
      </c>
      <c r="D39" s="99"/>
      <c r="E39" s="100"/>
      <c r="F39" s="23"/>
      <c r="G39" s="23"/>
      <c r="H39" s="23"/>
      <c r="I39" s="23"/>
      <c r="J39" s="23"/>
      <c r="K39" s="8">
        <v>23074</v>
      </c>
      <c r="L39" s="8">
        <v>97289</v>
      </c>
      <c r="M39" s="8">
        <v>17419</v>
      </c>
      <c r="N39" s="8">
        <v>217654</v>
      </c>
      <c r="O39" s="8">
        <v>22405</v>
      </c>
      <c r="P39" s="8">
        <v>64573</v>
      </c>
      <c r="Q39" s="8">
        <v>259869</v>
      </c>
      <c r="R39" s="8">
        <v>271759</v>
      </c>
      <c r="S39" s="8">
        <v>59397</v>
      </c>
      <c r="T39" s="8">
        <v>6600</v>
      </c>
      <c r="U39" s="8">
        <v>8688</v>
      </c>
      <c r="V39" s="8">
        <v>10616</v>
      </c>
      <c r="W39" s="8">
        <v>17893</v>
      </c>
      <c r="X39" s="8">
        <v>21213</v>
      </c>
      <c r="Y39" s="8">
        <v>77738</v>
      </c>
      <c r="Z39" s="8">
        <v>17167</v>
      </c>
      <c r="AA39" s="8">
        <v>91025</v>
      </c>
      <c r="AB39" s="8">
        <v>3687</v>
      </c>
      <c r="AC39" s="8">
        <v>16158</v>
      </c>
      <c r="AD39" s="8">
        <v>17517</v>
      </c>
      <c r="AE39" s="8">
        <v>27059</v>
      </c>
      <c r="AF39" s="8">
        <v>3369</v>
      </c>
      <c r="AG39" s="48">
        <f>SUM($F$39:$AF$39)</f>
        <v>1352169</v>
      </c>
    </row>
    <row r="40" spans="1:33" ht="9.75" customHeight="1">
      <c r="A40" s="126"/>
      <c r="B40" s="28"/>
      <c r="C40" s="28"/>
      <c r="D40" s="83" t="s">
        <v>133</v>
      </c>
      <c r="E40" s="85"/>
      <c r="F40" s="23"/>
      <c r="G40" s="23"/>
      <c r="H40" s="23"/>
      <c r="I40" s="23"/>
      <c r="J40" s="23"/>
      <c r="K40" s="8">
        <v>0</v>
      </c>
      <c r="L40" s="8">
        <v>97289</v>
      </c>
      <c r="M40" s="8">
        <v>17419</v>
      </c>
      <c r="N40" s="8">
        <v>0</v>
      </c>
      <c r="O40" s="8">
        <v>22405</v>
      </c>
      <c r="P40" s="8">
        <v>38658</v>
      </c>
      <c r="Q40" s="8">
        <v>259869</v>
      </c>
      <c r="R40" s="8">
        <v>271759</v>
      </c>
      <c r="S40" s="8">
        <v>0</v>
      </c>
      <c r="T40" s="8">
        <v>6600</v>
      </c>
      <c r="U40" s="8">
        <v>0</v>
      </c>
      <c r="V40" s="8">
        <v>10616</v>
      </c>
      <c r="W40" s="8">
        <v>17893</v>
      </c>
      <c r="X40" s="8">
        <v>0</v>
      </c>
      <c r="Y40" s="8">
        <v>0</v>
      </c>
      <c r="Z40" s="8">
        <v>0</v>
      </c>
      <c r="AA40" s="8">
        <v>91025</v>
      </c>
      <c r="AB40" s="8">
        <v>3687</v>
      </c>
      <c r="AC40" s="8">
        <v>16158</v>
      </c>
      <c r="AD40" s="8">
        <v>17517</v>
      </c>
      <c r="AE40" s="8">
        <v>27059</v>
      </c>
      <c r="AF40" s="8">
        <v>0</v>
      </c>
      <c r="AG40" s="48">
        <f>SUM($F$40:$AF$40)</f>
        <v>897954</v>
      </c>
    </row>
    <row r="41" spans="1:33" ht="9.75" customHeight="1">
      <c r="A41" s="126"/>
      <c r="B41" s="28"/>
      <c r="C41" s="30"/>
      <c r="D41" s="83" t="s">
        <v>134</v>
      </c>
      <c r="E41" s="85"/>
      <c r="F41" s="23"/>
      <c r="G41" s="23"/>
      <c r="H41" s="23"/>
      <c r="I41" s="23"/>
      <c r="J41" s="23"/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48">
        <f>SUM($F$41:$AF$41)</f>
        <v>0</v>
      </c>
    </row>
    <row r="42" spans="1:33" ht="9.75" customHeight="1">
      <c r="A42" s="126"/>
      <c r="B42" s="28"/>
      <c r="C42" s="83" t="s">
        <v>135</v>
      </c>
      <c r="D42" s="84"/>
      <c r="E42" s="85"/>
      <c r="F42" s="23"/>
      <c r="G42" s="23"/>
      <c r="H42" s="23"/>
      <c r="I42" s="23"/>
      <c r="J42" s="23"/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48">
        <f>SUM($F$42:$AF$42)</f>
        <v>0</v>
      </c>
    </row>
    <row r="43" spans="1:33" ht="9.75" customHeight="1">
      <c r="A43" s="126"/>
      <c r="B43" s="28"/>
      <c r="C43" s="83" t="s">
        <v>136</v>
      </c>
      <c r="D43" s="84"/>
      <c r="E43" s="85"/>
      <c r="F43" s="23"/>
      <c r="G43" s="23"/>
      <c r="H43" s="23"/>
      <c r="I43" s="23"/>
      <c r="J43" s="23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1881</v>
      </c>
      <c r="U43" s="8">
        <v>915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3629</v>
      </c>
      <c r="AE43" s="8">
        <v>0</v>
      </c>
      <c r="AF43" s="8">
        <v>0</v>
      </c>
      <c r="AG43" s="48">
        <f>SUM($F$43:$AF$43)</f>
        <v>6425</v>
      </c>
    </row>
    <row r="44" spans="1:33" ht="9.75" customHeight="1">
      <c r="A44" s="126"/>
      <c r="B44" s="30"/>
      <c r="C44" s="83" t="s">
        <v>18</v>
      </c>
      <c r="D44" s="84"/>
      <c r="E44" s="85"/>
      <c r="F44" s="23"/>
      <c r="G44" s="23"/>
      <c r="H44" s="23"/>
      <c r="I44" s="23"/>
      <c r="J44" s="23"/>
      <c r="K44" s="8">
        <v>0</v>
      </c>
      <c r="L44" s="8">
        <v>13955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8">
        <f>SUM($F$44:$AF$44)</f>
        <v>13955</v>
      </c>
    </row>
    <row r="45" spans="1:33" ht="9.75" customHeight="1">
      <c r="A45" s="127"/>
      <c r="B45" s="84" t="s">
        <v>137</v>
      </c>
      <c r="C45" s="84"/>
      <c r="D45" s="84"/>
      <c r="E45" s="85"/>
      <c r="F45" s="23"/>
      <c r="G45" s="23"/>
      <c r="H45" s="23"/>
      <c r="I45" s="23"/>
      <c r="J45" s="23"/>
      <c r="K45" s="43">
        <v>-22531</v>
      </c>
      <c r="L45" s="43">
        <v>-29160</v>
      </c>
      <c r="M45" s="43">
        <v>-11468</v>
      </c>
      <c r="N45" s="43">
        <v>580</v>
      </c>
      <c r="O45" s="43">
        <v>-321</v>
      </c>
      <c r="P45" s="43">
        <v>-23513</v>
      </c>
      <c r="Q45" s="43">
        <v>-187698</v>
      </c>
      <c r="R45" s="43">
        <v>-204493</v>
      </c>
      <c r="S45" s="43">
        <v>-70851</v>
      </c>
      <c r="T45" s="43">
        <v>-8154</v>
      </c>
      <c r="U45" s="43">
        <v>-9594</v>
      </c>
      <c r="V45" s="43">
        <v>-8951</v>
      </c>
      <c r="W45" s="43">
        <v>-5981</v>
      </c>
      <c r="X45" s="43">
        <v>-2469</v>
      </c>
      <c r="Y45" s="43">
        <v>-32867</v>
      </c>
      <c r="Z45" s="43">
        <v>-16482</v>
      </c>
      <c r="AA45" s="43">
        <v>0</v>
      </c>
      <c r="AB45" s="43">
        <v>-3558</v>
      </c>
      <c r="AC45" s="43">
        <v>-13569</v>
      </c>
      <c r="AD45" s="43">
        <v>-6203</v>
      </c>
      <c r="AE45" s="43">
        <v>974</v>
      </c>
      <c r="AF45" s="43">
        <v>-3368</v>
      </c>
      <c r="AG45" s="48">
        <f>SUM($F$45:$AF$45)</f>
        <v>-659677</v>
      </c>
    </row>
    <row r="46" spans="1:33" ht="9.75" customHeight="1">
      <c r="A46" s="107" t="s">
        <v>138</v>
      </c>
      <c r="B46" s="84"/>
      <c r="C46" s="84"/>
      <c r="D46" s="84"/>
      <c r="E46" s="85"/>
      <c r="F46" s="23"/>
      <c r="G46" s="23"/>
      <c r="H46" s="23"/>
      <c r="I46" s="23"/>
      <c r="J46" s="23"/>
      <c r="K46" s="43">
        <v>-783</v>
      </c>
      <c r="L46" s="43">
        <v>15715</v>
      </c>
      <c r="M46" s="43">
        <v>5570</v>
      </c>
      <c r="N46" s="43">
        <v>21138</v>
      </c>
      <c r="O46" s="43">
        <v>-18</v>
      </c>
      <c r="P46" s="43">
        <v>5807</v>
      </c>
      <c r="Q46" s="43">
        <v>-30913</v>
      </c>
      <c r="R46" s="43">
        <v>18445</v>
      </c>
      <c r="S46" s="43">
        <v>2153</v>
      </c>
      <c r="T46" s="43">
        <v>-93</v>
      </c>
      <c r="U46" s="43">
        <v>-411</v>
      </c>
      <c r="V46" s="43">
        <v>-1870</v>
      </c>
      <c r="W46" s="43">
        <v>-5981</v>
      </c>
      <c r="X46" s="43">
        <v>-616</v>
      </c>
      <c r="Y46" s="43">
        <v>4658</v>
      </c>
      <c r="Z46" s="43">
        <v>-524</v>
      </c>
      <c r="AA46" s="43">
        <v>21469</v>
      </c>
      <c r="AB46" s="43">
        <v>-336</v>
      </c>
      <c r="AC46" s="43">
        <v>3498</v>
      </c>
      <c r="AD46" s="43">
        <v>2014</v>
      </c>
      <c r="AE46" s="43">
        <v>1141</v>
      </c>
      <c r="AF46" s="43">
        <v>583</v>
      </c>
      <c r="AG46" s="48">
        <f>SUM($F$46:$AF$46)</f>
        <v>60646</v>
      </c>
    </row>
    <row r="47" spans="1:33" ht="9.75" customHeight="1">
      <c r="A47" s="107" t="s">
        <v>139</v>
      </c>
      <c r="B47" s="84"/>
      <c r="C47" s="84"/>
      <c r="D47" s="84"/>
      <c r="E47" s="85"/>
      <c r="F47" s="23"/>
      <c r="G47" s="23"/>
      <c r="H47" s="23"/>
      <c r="I47" s="23"/>
      <c r="J47" s="23"/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474</v>
      </c>
      <c r="R47" s="8">
        <v>0</v>
      </c>
      <c r="S47" s="8">
        <v>0</v>
      </c>
      <c r="T47" s="8">
        <v>7</v>
      </c>
      <c r="U47" s="8">
        <v>0</v>
      </c>
      <c r="V47" s="8">
        <v>0</v>
      </c>
      <c r="W47" s="8">
        <v>0</v>
      </c>
      <c r="X47" s="8">
        <v>0</v>
      </c>
      <c r="Y47" s="8">
        <v>7542</v>
      </c>
      <c r="Z47" s="8">
        <v>0</v>
      </c>
      <c r="AA47" s="8">
        <v>8159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48">
        <f>SUM($F$47:$AF$47)</f>
        <v>16182</v>
      </c>
    </row>
    <row r="48" spans="1:33" ht="9.75" customHeight="1">
      <c r="A48" s="98" t="s">
        <v>140</v>
      </c>
      <c r="B48" s="99"/>
      <c r="C48" s="99"/>
      <c r="D48" s="99"/>
      <c r="E48" s="100"/>
      <c r="F48" s="23"/>
      <c r="G48" s="23"/>
      <c r="H48" s="23"/>
      <c r="I48" s="23"/>
      <c r="J48" s="23"/>
      <c r="K48" s="8">
        <v>49135</v>
      </c>
      <c r="L48" s="8">
        <v>0</v>
      </c>
      <c r="M48" s="8">
        <v>29589</v>
      </c>
      <c r="N48" s="8">
        <v>122582</v>
      </c>
      <c r="O48" s="8">
        <v>20</v>
      </c>
      <c r="P48" s="8">
        <v>7048</v>
      </c>
      <c r="Q48" s="8">
        <v>65968</v>
      </c>
      <c r="R48" s="8">
        <v>24911</v>
      </c>
      <c r="S48" s="8">
        <v>6934</v>
      </c>
      <c r="T48" s="8">
        <v>1881</v>
      </c>
      <c r="U48" s="8">
        <v>915</v>
      </c>
      <c r="V48" s="8">
        <v>7305</v>
      </c>
      <c r="W48" s="8">
        <v>20241</v>
      </c>
      <c r="X48" s="8">
        <v>2470</v>
      </c>
      <c r="Y48" s="8">
        <v>19265</v>
      </c>
      <c r="Z48" s="8">
        <v>2494</v>
      </c>
      <c r="AA48" s="8">
        <v>10125</v>
      </c>
      <c r="AB48" s="8">
        <v>475</v>
      </c>
      <c r="AC48" s="8">
        <v>10141</v>
      </c>
      <c r="AD48" s="8">
        <v>3629</v>
      </c>
      <c r="AE48" s="8">
        <v>3760</v>
      </c>
      <c r="AF48" s="8">
        <v>3680</v>
      </c>
      <c r="AG48" s="48">
        <f>SUM($F$48:$AF$48)</f>
        <v>392568</v>
      </c>
    </row>
    <row r="49" spans="1:33" ht="9.75" customHeight="1">
      <c r="A49" s="35"/>
      <c r="B49" s="133" t="s">
        <v>141</v>
      </c>
      <c r="C49" s="131"/>
      <c r="D49" s="131"/>
      <c r="E49" s="132"/>
      <c r="F49" s="32"/>
      <c r="G49" s="32"/>
      <c r="H49" s="32"/>
      <c r="I49" s="32"/>
      <c r="J49" s="32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48">
        <f>SUM($F$49:$AF$49)</f>
        <v>0</v>
      </c>
    </row>
    <row r="50" spans="1:33" ht="9.75" customHeight="1">
      <c r="A50" s="107" t="s">
        <v>142</v>
      </c>
      <c r="B50" s="84"/>
      <c r="C50" s="84"/>
      <c r="D50" s="84"/>
      <c r="E50" s="85"/>
      <c r="F50" s="23"/>
      <c r="G50" s="23"/>
      <c r="H50" s="23"/>
      <c r="I50" s="23"/>
      <c r="J50" s="23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48">
        <f>SUM($F$50:$AF$50)</f>
        <v>0</v>
      </c>
    </row>
    <row r="51" spans="1:33" ht="9.75" customHeight="1">
      <c r="A51" s="107" t="s">
        <v>143</v>
      </c>
      <c r="B51" s="108"/>
      <c r="C51" s="108"/>
      <c r="D51" s="108"/>
      <c r="E51" s="109"/>
      <c r="F51" s="23"/>
      <c r="G51" s="23"/>
      <c r="H51" s="23"/>
      <c r="I51" s="23"/>
      <c r="J51" s="23"/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48">
        <f>SUM($F$51:$AF$51)</f>
        <v>0</v>
      </c>
    </row>
    <row r="52" spans="1:33" ht="9.75" customHeight="1">
      <c r="A52" s="107" t="s">
        <v>144</v>
      </c>
      <c r="B52" s="108"/>
      <c r="C52" s="108"/>
      <c r="D52" s="108"/>
      <c r="E52" s="109"/>
      <c r="F52" s="23"/>
      <c r="G52" s="23"/>
      <c r="H52" s="23"/>
      <c r="I52" s="23"/>
      <c r="J52" s="23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48">
        <f>SUM($F$52:$AF$52)</f>
        <v>0</v>
      </c>
    </row>
    <row r="53" spans="1:33" ht="9.75" customHeight="1">
      <c r="A53" s="107" t="s">
        <v>145</v>
      </c>
      <c r="B53" s="84"/>
      <c r="C53" s="84"/>
      <c r="D53" s="84"/>
      <c r="E53" s="85"/>
      <c r="F53" s="23"/>
      <c r="G53" s="23"/>
      <c r="H53" s="23"/>
      <c r="I53" s="23"/>
      <c r="J53" s="23"/>
      <c r="K53" s="8">
        <v>48352</v>
      </c>
      <c r="L53" s="8">
        <v>15715</v>
      </c>
      <c r="M53" s="8">
        <v>35159</v>
      </c>
      <c r="N53" s="8">
        <v>143720</v>
      </c>
      <c r="O53" s="8">
        <v>2</v>
      </c>
      <c r="P53" s="8">
        <v>12855</v>
      </c>
      <c r="Q53" s="8">
        <v>34581</v>
      </c>
      <c r="R53" s="8">
        <v>43356</v>
      </c>
      <c r="S53" s="8">
        <v>9087</v>
      </c>
      <c r="T53" s="8">
        <v>1781</v>
      </c>
      <c r="U53" s="8">
        <v>504</v>
      </c>
      <c r="V53" s="8">
        <v>5435</v>
      </c>
      <c r="W53" s="8">
        <v>14260</v>
      </c>
      <c r="X53" s="8">
        <v>1854</v>
      </c>
      <c r="Y53" s="8">
        <v>16381</v>
      </c>
      <c r="Z53" s="8">
        <v>1970</v>
      </c>
      <c r="AA53" s="8">
        <v>23435</v>
      </c>
      <c r="AB53" s="8">
        <v>139</v>
      </c>
      <c r="AC53" s="8">
        <v>13639</v>
      </c>
      <c r="AD53" s="8">
        <v>5643</v>
      </c>
      <c r="AE53" s="8">
        <v>4901</v>
      </c>
      <c r="AF53" s="8">
        <v>4263</v>
      </c>
      <c r="AG53" s="48">
        <f>SUM($F$53:$AF$53)</f>
        <v>437032</v>
      </c>
    </row>
    <row r="54" spans="1:33" ht="9.75" customHeight="1">
      <c r="A54" s="98" t="s">
        <v>146</v>
      </c>
      <c r="B54" s="99"/>
      <c r="C54" s="99"/>
      <c r="D54" s="99"/>
      <c r="E54" s="100"/>
      <c r="F54" s="23"/>
      <c r="G54" s="23"/>
      <c r="H54" s="23"/>
      <c r="I54" s="23"/>
      <c r="J54" s="23"/>
      <c r="K54" s="8">
        <v>0</v>
      </c>
      <c r="L54" s="8">
        <v>27783</v>
      </c>
      <c r="M54" s="8">
        <v>0</v>
      </c>
      <c r="N54" s="8">
        <v>0</v>
      </c>
      <c r="O54" s="8">
        <v>0</v>
      </c>
      <c r="P54" s="8">
        <v>95900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64279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48">
        <f>SUM($F$54:$AF$54)</f>
        <v>187962</v>
      </c>
    </row>
    <row r="55" spans="1:33" ht="9.75" customHeight="1">
      <c r="A55" s="36"/>
      <c r="B55" s="83" t="s">
        <v>147</v>
      </c>
      <c r="C55" s="131"/>
      <c r="D55" s="131"/>
      <c r="E55" s="132"/>
      <c r="F55" s="32"/>
      <c r="G55" s="32"/>
      <c r="H55" s="32"/>
      <c r="I55" s="32"/>
      <c r="J55" s="32"/>
      <c r="K55" s="8">
        <v>0</v>
      </c>
      <c r="L55" s="8">
        <v>27783</v>
      </c>
      <c r="M55" s="8">
        <v>0</v>
      </c>
      <c r="N55" s="8">
        <v>0</v>
      </c>
      <c r="O55" s="8">
        <v>0</v>
      </c>
      <c r="P55" s="8">
        <v>47500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19383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48">
        <f>SUM($F$55:$AF$55)</f>
        <v>94666</v>
      </c>
    </row>
    <row r="56" spans="1:33" ht="9.75" customHeight="1">
      <c r="A56" s="36"/>
      <c r="B56" s="83" t="s">
        <v>123</v>
      </c>
      <c r="C56" s="131"/>
      <c r="D56" s="131"/>
      <c r="E56" s="132"/>
      <c r="F56" s="32"/>
      <c r="G56" s="32"/>
      <c r="H56" s="32"/>
      <c r="I56" s="32"/>
      <c r="J56" s="32"/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48400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7000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48">
        <f>SUM($F$56:$AF$56)</f>
        <v>55400</v>
      </c>
    </row>
    <row r="57" spans="1:33" ht="9.75" customHeight="1">
      <c r="A57" s="35"/>
      <c r="B57" s="83" t="s">
        <v>18</v>
      </c>
      <c r="C57" s="131"/>
      <c r="D57" s="131"/>
      <c r="E57" s="132"/>
      <c r="F57" s="32"/>
      <c r="G57" s="32"/>
      <c r="H57" s="32"/>
      <c r="I57" s="32"/>
      <c r="J57" s="32"/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37896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48">
        <f>SUM($F$57:$AF$57)</f>
        <v>37896</v>
      </c>
    </row>
    <row r="58" spans="1:33" ht="9.75" customHeight="1">
      <c r="A58" s="107" t="s">
        <v>148</v>
      </c>
      <c r="B58" s="84"/>
      <c r="C58" s="84"/>
      <c r="D58" s="84"/>
      <c r="E58" s="85"/>
      <c r="F58" s="23"/>
      <c r="G58" s="23"/>
      <c r="H58" s="23"/>
      <c r="I58" s="23"/>
      <c r="J58" s="23"/>
      <c r="K58" s="8">
        <v>0</v>
      </c>
      <c r="L58" s="8">
        <v>15715</v>
      </c>
      <c r="M58" s="8">
        <v>0</v>
      </c>
      <c r="N58" s="8">
        <v>0</v>
      </c>
      <c r="O58" s="8">
        <v>0</v>
      </c>
      <c r="P58" s="8">
        <v>5100</v>
      </c>
      <c r="Q58" s="8">
        <v>0</v>
      </c>
      <c r="R58" s="8">
        <v>26480</v>
      </c>
      <c r="S58" s="8">
        <v>0</v>
      </c>
      <c r="T58" s="8">
        <v>0</v>
      </c>
      <c r="U58" s="8">
        <v>504</v>
      </c>
      <c r="V58" s="8">
        <v>0</v>
      </c>
      <c r="W58" s="8">
        <v>985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8">
        <f>SUM($F$58:$AF$58)</f>
        <v>48784</v>
      </c>
    </row>
    <row r="59" spans="1:33" ht="9.75" customHeight="1">
      <c r="A59" s="129" t="s">
        <v>149</v>
      </c>
      <c r="B59" s="102"/>
      <c r="C59" s="102"/>
      <c r="D59" s="61"/>
      <c r="E59" s="31" t="s">
        <v>150</v>
      </c>
      <c r="F59" s="32"/>
      <c r="G59" s="32"/>
      <c r="H59" s="32"/>
      <c r="I59" s="32"/>
      <c r="J59" s="32"/>
      <c r="K59" s="8">
        <v>48352</v>
      </c>
      <c r="L59" s="8">
        <v>0</v>
      </c>
      <c r="M59" s="8">
        <v>35159</v>
      </c>
      <c r="N59" s="8">
        <v>143720</v>
      </c>
      <c r="O59" s="8">
        <v>2</v>
      </c>
      <c r="P59" s="8">
        <v>7755</v>
      </c>
      <c r="Q59" s="8">
        <v>34581</v>
      </c>
      <c r="R59" s="8">
        <v>16876</v>
      </c>
      <c r="S59" s="8">
        <v>9087</v>
      </c>
      <c r="T59" s="8">
        <v>1781</v>
      </c>
      <c r="U59" s="8">
        <v>0</v>
      </c>
      <c r="V59" s="8">
        <v>5435</v>
      </c>
      <c r="W59" s="8">
        <v>13275</v>
      </c>
      <c r="X59" s="8">
        <v>1854</v>
      </c>
      <c r="Y59" s="8">
        <v>16381</v>
      </c>
      <c r="Z59" s="8">
        <v>1970</v>
      </c>
      <c r="AA59" s="8">
        <v>23435</v>
      </c>
      <c r="AB59" s="8">
        <v>139</v>
      </c>
      <c r="AC59" s="8">
        <v>13639</v>
      </c>
      <c r="AD59" s="8">
        <v>5643</v>
      </c>
      <c r="AE59" s="8">
        <v>4901</v>
      </c>
      <c r="AF59" s="8">
        <v>4263</v>
      </c>
      <c r="AG59" s="48">
        <f>SUM($F$59:$AF$59)</f>
        <v>388248</v>
      </c>
    </row>
    <row r="60" spans="1:33" ht="9.75" customHeight="1">
      <c r="A60" s="130"/>
      <c r="B60" s="103"/>
      <c r="C60" s="103"/>
      <c r="D60" s="65"/>
      <c r="E60" s="31" t="s">
        <v>205</v>
      </c>
      <c r="F60" s="32"/>
      <c r="G60" s="32"/>
      <c r="H60" s="32"/>
      <c r="I60" s="32"/>
      <c r="J60" s="32"/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48">
        <f>SUM($F$60:$AF$60)</f>
        <v>0</v>
      </c>
    </row>
    <row r="61" spans="1:33" ht="9.75" customHeight="1">
      <c r="A61" s="107" t="s">
        <v>214</v>
      </c>
      <c r="B61" s="108"/>
      <c r="C61" s="108"/>
      <c r="D61" s="108"/>
      <c r="E61" s="109"/>
      <c r="F61" s="54"/>
      <c r="G61" s="54"/>
      <c r="H61" s="54"/>
      <c r="I61" s="54"/>
      <c r="J61" s="54"/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48">
        <f>SUM($F$61:$AF$61)</f>
        <v>0</v>
      </c>
    </row>
    <row r="62" spans="1:33" ht="9.75" customHeight="1">
      <c r="A62" s="113" t="s">
        <v>151</v>
      </c>
      <c r="B62" s="114"/>
      <c r="C62" s="114" t="s">
        <v>123</v>
      </c>
      <c r="D62" s="116" t="s">
        <v>206</v>
      </c>
      <c r="E62" s="117"/>
      <c r="F62" s="23"/>
      <c r="G62" s="23"/>
      <c r="H62" s="23"/>
      <c r="I62" s="23"/>
      <c r="J62" s="23"/>
      <c r="K62" s="41">
        <v>65000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39900</v>
      </c>
      <c r="X62" s="41">
        <v>0</v>
      </c>
      <c r="Y62" s="41">
        <v>122700</v>
      </c>
      <c r="Z62" s="41">
        <v>0</v>
      </c>
      <c r="AA62" s="41">
        <v>62500</v>
      </c>
      <c r="AB62" s="41">
        <v>0</v>
      </c>
      <c r="AC62" s="41">
        <v>58800</v>
      </c>
      <c r="AD62" s="41">
        <v>0</v>
      </c>
      <c r="AE62" s="41">
        <v>0</v>
      </c>
      <c r="AF62" s="41">
        <v>0</v>
      </c>
      <c r="AG62" s="55">
        <f>SUM($F$62:$AF$62)</f>
        <v>348900</v>
      </c>
    </row>
    <row r="63" spans="1:33" ht="9.75" customHeight="1">
      <c r="A63" s="115"/>
      <c r="B63" s="68"/>
      <c r="C63" s="68"/>
      <c r="D63" s="66" t="s">
        <v>207</v>
      </c>
      <c r="E63" s="67"/>
      <c r="F63" s="23"/>
      <c r="G63" s="23"/>
      <c r="H63" s="23"/>
      <c r="I63" s="23"/>
      <c r="J63" s="23"/>
      <c r="K63" s="8">
        <v>0</v>
      </c>
      <c r="L63" s="8">
        <v>34217</v>
      </c>
      <c r="M63" s="8">
        <v>0</v>
      </c>
      <c r="N63" s="8">
        <v>0</v>
      </c>
      <c r="O63" s="8">
        <v>0</v>
      </c>
      <c r="P63" s="8">
        <v>29200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15000</v>
      </c>
      <c r="AF63" s="8">
        <v>0</v>
      </c>
      <c r="AG63" s="48">
        <f>SUM($F$63:$AF$63)</f>
        <v>78417</v>
      </c>
    </row>
    <row r="64" spans="1:33" ht="9.75" customHeight="1">
      <c r="A64" s="115"/>
      <c r="B64" s="68"/>
      <c r="C64" s="68"/>
      <c r="D64" s="66" t="s">
        <v>18</v>
      </c>
      <c r="E64" s="67"/>
      <c r="F64" s="23"/>
      <c r="G64" s="23"/>
      <c r="H64" s="23"/>
      <c r="I64" s="23"/>
      <c r="J64" s="23"/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48">
        <f>SUM($F$64:$AF$64)</f>
        <v>0</v>
      </c>
    </row>
    <row r="65" spans="1:33" ht="9.75" customHeight="1">
      <c r="A65" s="115"/>
      <c r="B65" s="68"/>
      <c r="C65" s="66" t="s">
        <v>17</v>
      </c>
      <c r="D65" s="66"/>
      <c r="E65" s="67"/>
      <c r="F65" s="23"/>
      <c r="G65" s="23"/>
      <c r="H65" s="23"/>
      <c r="I65" s="23"/>
      <c r="J65" s="23"/>
      <c r="K65" s="8">
        <v>28900</v>
      </c>
      <c r="L65" s="8">
        <v>34217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27617</v>
      </c>
      <c r="X65" s="8">
        <v>0</v>
      </c>
      <c r="Y65" s="8">
        <v>120000</v>
      </c>
      <c r="Z65" s="8">
        <v>0</v>
      </c>
      <c r="AA65" s="8">
        <v>54000</v>
      </c>
      <c r="AB65" s="8">
        <v>0</v>
      </c>
      <c r="AC65" s="8">
        <v>63500</v>
      </c>
      <c r="AD65" s="8">
        <v>0</v>
      </c>
      <c r="AE65" s="8">
        <v>0</v>
      </c>
      <c r="AF65" s="8">
        <v>0</v>
      </c>
      <c r="AG65" s="48">
        <f>SUM($F$65:$AF$65)</f>
        <v>328234</v>
      </c>
    </row>
    <row r="66" spans="1:33" ht="9.75" customHeight="1">
      <c r="A66" s="115"/>
      <c r="B66" s="68"/>
      <c r="C66" s="66" t="s">
        <v>110</v>
      </c>
      <c r="D66" s="66"/>
      <c r="E66" s="67"/>
      <c r="F66" s="23"/>
      <c r="G66" s="23"/>
      <c r="H66" s="23"/>
      <c r="I66" s="23"/>
      <c r="J66" s="23"/>
      <c r="K66" s="8">
        <v>12224</v>
      </c>
      <c r="L66" s="8">
        <v>0</v>
      </c>
      <c r="M66" s="8">
        <v>0</v>
      </c>
      <c r="N66" s="8">
        <v>0</v>
      </c>
      <c r="O66" s="8">
        <v>0</v>
      </c>
      <c r="P66" s="8">
        <v>25000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48">
        <f>SUM($F$66:$AF$66)</f>
        <v>37224</v>
      </c>
    </row>
    <row r="67" spans="1:33" ht="9.75" customHeight="1">
      <c r="A67" s="115"/>
      <c r="B67" s="68"/>
      <c r="C67" s="66" t="s">
        <v>128</v>
      </c>
      <c r="D67" s="66"/>
      <c r="E67" s="67"/>
      <c r="F67" s="23"/>
      <c r="G67" s="23"/>
      <c r="H67" s="23"/>
      <c r="I67" s="23"/>
      <c r="J67" s="23"/>
      <c r="K67" s="8">
        <v>19279</v>
      </c>
      <c r="L67" s="8">
        <v>3200</v>
      </c>
      <c r="M67" s="8">
        <v>0</v>
      </c>
      <c r="N67" s="8">
        <v>0</v>
      </c>
      <c r="O67" s="8">
        <v>0</v>
      </c>
      <c r="P67" s="8">
        <v>0</v>
      </c>
      <c r="Q67" s="8">
        <v>405</v>
      </c>
      <c r="R67" s="8">
        <v>945</v>
      </c>
      <c r="S67" s="8">
        <v>3795</v>
      </c>
      <c r="T67" s="8">
        <v>0</v>
      </c>
      <c r="U67" s="8">
        <v>9</v>
      </c>
      <c r="V67" s="8">
        <v>0</v>
      </c>
      <c r="W67" s="8">
        <v>25934</v>
      </c>
      <c r="X67" s="8">
        <v>0</v>
      </c>
      <c r="Y67" s="8">
        <v>18500</v>
      </c>
      <c r="Z67" s="8">
        <v>2947</v>
      </c>
      <c r="AA67" s="8">
        <v>6430</v>
      </c>
      <c r="AB67" s="8">
        <v>121</v>
      </c>
      <c r="AC67" s="8">
        <v>25854</v>
      </c>
      <c r="AD67" s="8">
        <v>300</v>
      </c>
      <c r="AE67" s="8">
        <v>0</v>
      </c>
      <c r="AF67" s="8">
        <v>0</v>
      </c>
      <c r="AG67" s="48">
        <f>SUM($F$67:$AF$67)</f>
        <v>107719</v>
      </c>
    </row>
    <row r="68" spans="1:33" ht="9.75" customHeight="1">
      <c r="A68" s="115"/>
      <c r="B68" s="68"/>
      <c r="C68" s="66" t="s">
        <v>111</v>
      </c>
      <c r="D68" s="66"/>
      <c r="E68" s="67"/>
      <c r="F68" s="23"/>
      <c r="G68" s="23"/>
      <c r="H68" s="23"/>
      <c r="I68" s="23"/>
      <c r="J68" s="23"/>
      <c r="K68" s="8">
        <v>23074</v>
      </c>
      <c r="L68" s="8">
        <v>61424</v>
      </c>
      <c r="M68" s="8">
        <v>0</v>
      </c>
      <c r="N68" s="8">
        <v>0</v>
      </c>
      <c r="O68" s="8">
        <v>17340</v>
      </c>
      <c r="P68" s="8">
        <v>2930</v>
      </c>
      <c r="Q68" s="8">
        <v>21543</v>
      </c>
      <c r="R68" s="8">
        <v>0</v>
      </c>
      <c r="S68" s="8">
        <v>9216</v>
      </c>
      <c r="T68" s="8">
        <v>0</v>
      </c>
      <c r="U68" s="8">
        <v>1010</v>
      </c>
      <c r="V68" s="8">
        <v>0</v>
      </c>
      <c r="W68" s="8">
        <v>16671</v>
      </c>
      <c r="X68" s="8">
        <v>0</v>
      </c>
      <c r="Y68" s="8">
        <v>43372</v>
      </c>
      <c r="Z68" s="8">
        <v>0</v>
      </c>
      <c r="AA68" s="8">
        <v>15989</v>
      </c>
      <c r="AB68" s="8">
        <v>0</v>
      </c>
      <c r="AC68" s="8">
        <v>26581</v>
      </c>
      <c r="AD68" s="8">
        <v>312</v>
      </c>
      <c r="AE68" s="8">
        <v>0</v>
      </c>
      <c r="AF68" s="8">
        <v>0</v>
      </c>
      <c r="AG68" s="48">
        <f>SUM($F$68:$AF$68)</f>
        <v>239462</v>
      </c>
    </row>
    <row r="69" spans="1:33" ht="9.75" customHeight="1">
      <c r="A69" s="115"/>
      <c r="B69" s="68"/>
      <c r="C69" s="66" t="s">
        <v>18</v>
      </c>
      <c r="D69" s="66"/>
      <c r="E69" s="67"/>
      <c r="F69" s="23"/>
      <c r="G69" s="23"/>
      <c r="H69" s="23"/>
      <c r="I69" s="23"/>
      <c r="J69" s="23"/>
      <c r="K69" s="8">
        <v>12195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3648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2915</v>
      </c>
      <c r="AF69" s="8">
        <v>0</v>
      </c>
      <c r="AG69" s="48">
        <f>SUM($F$69:$AF$69)</f>
        <v>18758</v>
      </c>
    </row>
    <row r="70" spans="1:33" ht="9.75" customHeight="1">
      <c r="A70" s="98" t="s">
        <v>208</v>
      </c>
      <c r="B70" s="99"/>
      <c r="C70" s="99"/>
      <c r="D70" s="99"/>
      <c r="E70" s="100"/>
      <c r="F70" s="11"/>
      <c r="G70" s="38"/>
      <c r="H70" s="38"/>
      <c r="I70" s="38"/>
      <c r="J70" s="38"/>
      <c r="K70" s="8">
        <v>1285923</v>
      </c>
      <c r="L70" s="8">
        <v>2133844</v>
      </c>
      <c r="M70" s="8">
        <v>805081</v>
      </c>
      <c r="N70" s="8">
        <v>6082118</v>
      </c>
      <c r="O70" s="8">
        <v>651138</v>
      </c>
      <c r="P70" s="8">
        <v>680213</v>
      </c>
      <c r="Q70" s="8">
        <v>5874405</v>
      </c>
      <c r="R70" s="8">
        <v>5504341</v>
      </c>
      <c r="S70" s="8">
        <v>1340000</v>
      </c>
      <c r="T70" s="8">
        <v>257284</v>
      </c>
      <c r="U70" s="8">
        <v>212823</v>
      </c>
      <c r="V70" s="8">
        <v>230247</v>
      </c>
      <c r="W70" s="8">
        <v>563904</v>
      </c>
      <c r="X70" s="8">
        <v>551102</v>
      </c>
      <c r="Y70" s="8">
        <v>1968153</v>
      </c>
      <c r="Z70" s="8">
        <v>404660</v>
      </c>
      <c r="AA70" s="8">
        <v>2174299</v>
      </c>
      <c r="AB70" s="8">
        <v>89079</v>
      </c>
      <c r="AC70" s="8">
        <v>797453</v>
      </c>
      <c r="AD70" s="8">
        <v>474750</v>
      </c>
      <c r="AE70" s="8">
        <v>725306</v>
      </c>
      <c r="AF70" s="8">
        <v>77145</v>
      </c>
      <c r="AG70" s="48">
        <f>SUM($F$70:$AF$70)</f>
        <v>32883268</v>
      </c>
    </row>
    <row r="71" spans="1:33" ht="9.75" customHeight="1">
      <c r="A71" s="107" t="s">
        <v>152</v>
      </c>
      <c r="B71" s="84"/>
      <c r="C71" s="84"/>
      <c r="D71" s="84"/>
      <c r="E71" s="85"/>
      <c r="F71" s="23"/>
      <c r="G71" s="23"/>
      <c r="H71" s="23"/>
      <c r="I71" s="23"/>
      <c r="J71" s="23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25915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48">
        <f>SUM($F$71:$AF$71)</f>
        <v>25915</v>
      </c>
    </row>
    <row r="72" spans="1:33" ht="9.75" customHeight="1">
      <c r="A72" s="98" t="s">
        <v>111</v>
      </c>
      <c r="B72" s="99"/>
      <c r="C72" s="99"/>
      <c r="D72" s="99"/>
      <c r="E72" s="100"/>
      <c r="F72" s="11"/>
      <c r="G72" s="38"/>
      <c r="H72" s="38"/>
      <c r="I72" s="38"/>
      <c r="J72" s="38"/>
      <c r="K72" s="8">
        <v>68876</v>
      </c>
      <c r="L72" s="8">
        <v>210750</v>
      </c>
      <c r="M72" s="8">
        <v>52736</v>
      </c>
      <c r="N72" s="8">
        <v>444546</v>
      </c>
      <c r="O72" s="8">
        <v>77459</v>
      </c>
      <c r="P72" s="8">
        <v>101837</v>
      </c>
      <c r="Q72" s="8">
        <v>448958</v>
      </c>
      <c r="R72" s="8">
        <v>417100</v>
      </c>
      <c r="S72" s="8">
        <v>123649</v>
      </c>
      <c r="T72" s="8">
        <v>15381</v>
      </c>
      <c r="U72" s="8">
        <v>27000</v>
      </c>
      <c r="V72" s="8">
        <v>16870</v>
      </c>
      <c r="W72" s="8">
        <v>55000</v>
      </c>
      <c r="X72" s="8">
        <v>42159</v>
      </c>
      <c r="Y72" s="8">
        <v>156711</v>
      </c>
      <c r="Z72" s="8">
        <v>23840</v>
      </c>
      <c r="AA72" s="8">
        <v>180209</v>
      </c>
      <c r="AB72" s="8">
        <v>12059</v>
      </c>
      <c r="AC72" s="8">
        <v>60000</v>
      </c>
      <c r="AD72" s="8">
        <v>41969</v>
      </c>
      <c r="AE72" s="8">
        <v>61153</v>
      </c>
      <c r="AF72" s="8">
        <v>9732</v>
      </c>
      <c r="AG72" s="48">
        <f>SUM($F$72:$AF$72)</f>
        <v>2647994</v>
      </c>
    </row>
    <row r="73" spans="1:33" ht="9.75" customHeight="1">
      <c r="A73" s="36"/>
      <c r="B73" s="101" t="s">
        <v>153</v>
      </c>
      <c r="C73" s="99"/>
      <c r="D73" s="99"/>
      <c r="E73" s="100"/>
      <c r="F73" s="11"/>
      <c r="G73" s="38"/>
      <c r="H73" s="38"/>
      <c r="I73" s="38"/>
      <c r="J73" s="38"/>
      <c r="K73" s="8">
        <v>33064</v>
      </c>
      <c r="L73" s="8">
        <v>126653</v>
      </c>
      <c r="M73" s="8">
        <v>52736</v>
      </c>
      <c r="N73" s="8">
        <v>264460</v>
      </c>
      <c r="O73" s="8">
        <v>39175</v>
      </c>
      <c r="P73" s="8">
        <v>59863</v>
      </c>
      <c r="Q73" s="8">
        <v>351596</v>
      </c>
      <c r="R73" s="8">
        <v>417100</v>
      </c>
      <c r="S73" s="8">
        <v>123649</v>
      </c>
      <c r="T73" s="8">
        <v>15381</v>
      </c>
      <c r="U73" s="8">
        <v>25981</v>
      </c>
      <c r="V73" s="8">
        <v>15502</v>
      </c>
      <c r="W73" s="8">
        <v>26417</v>
      </c>
      <c r="X73" s="8">
        <v>32165</v>
      </c>
      <c r="Y73" s="8">
        <v>68468</v>
      </c>
      <c r="Z73" s="8">
        <v>23463</v>
      </c>
      <c r="AA73" s="8">
        <v>84825</v>
      </c>
      <c r="AB73" s="8">
        <v>12059</v>
      </c>
      <c r="AC73" s="8">
        <v>30830</v>
      </c>
      <c r="AD73" s="8">
        <v>26714</v>
      </c>
      <c r="AE73" s="8">
        <v>32785</v>
      </c>
      <c r="AF73" s="8">
        <v>9732</v>
      </c>
      <c r="AG73" s="48">
        <f>SUM($F$73:$AF$73)</f>
        <v>1872618</v>
      </c>
    </row>
    <row r="74" spans="1:33" ht="9.75" customHeight="1">
      <c r="A74" s="36"/>
      <c r="B74" s="28"/>
      <c r="C74" s="83" t="s">
        <v>154</v>
      </c>
      <c r="D74" s="84"/>
      <c r="E74" s="85"/>
      <c r="F74" s="11"/>
      <c r="G74" s="38"/>
      <c r="H74" s="38"/>
      <c r="I74" s="38"/>
      <c r="J74" s="38"/>
      <c r="K74" s="8">
        <v>33064</v>
      </c>
      <c r="L74" s="8">
        <v>126653</v>
      </c>
      <c r="M74" s="8">
        <v>44920</v>
      </c>
      <c r="N74" s="8">
        <v>264460</v>
      </c>
      <c r="O74" s="8">
        <v>39173</v>
      </c>
      <c r="P74" s="8">
        <v>50706</v>
      </c>
      <c r="Q74" s="8">
        <v>351596</v>
      </c>
      <c r="R74" s="8">
        <v>335491</v>
      </c>
      <c r="S74" s="8">
        <v>94046</v>
      </c>
      <c r="T74" s="8">
        <v>11879</v>
      </c>
      <c r="U74" s="8">
        <v>12835</v>
      </c>
      <c r="V74" s="8">
        <v>15502</v>
      </c>
      <c r="W74" s="8">
        <v>26417</v>
      </c>
      <c r="X74" s="8">
        <v>25936</v>
      </c>
      <c r="Y74" s="8">
        <v>68468</v>
      </c>
      <c r="Z74" s="8">
        <v>23463</v>
      </c>
      <c r="AA74" s="8">
        <v>84825</v>
      </c>
      <c r="AB74" s="8">
        <v>5370</v>
      </c>
      <c r="AC74" s="8">
        <v>30830</v>
      </c>
      <c r="AD74" s="8">
        <v>26714</v>
      </c>
      <c r="AE74" s="8">
        <v>477</v>
      </c>
      <c r="AF74" s="8">
        <v>4813</v>
      </c>
      <c r="AG74" s="48">
        <f>SUM($F$74:$AF$74)</f>
        <v>1677638</v>
      </c>
    </row>
    <row r="75" spans="1:33" ht="9.75" customHeight="1">
      <c r="A75" s="36"/>
      <c r="B75" s="30"/>
      <c r="C75" s="83" t="s">
        <v>155</v>
      </c>
      <c r="D75" s="84"/>
      <c r="E75" s="85"/>
      <c r="F75" s="11"/>
      <c r="G75" s="38"/>
      <c r="H75" s="38"/>
      <c r="I75" s="38"/>
      <c r="J75" s="38"/>
      <c r="K75" s="8">
        <v>0</v>
      </c>
      <c r="L75" s="8">
        <v>0</v>
      </c>
      <c r="M75" s="8">
        <v>7816</v>
      </c>
      <c r="N75" s="8">
        <v>0</v>
      </c>
      <c r="O75" s="8">
        <v>2</v>
      </c>
      <c r="P75" s="8">
        <v>9157</v>
      </c>
      <c r="Q75" s="8">
        <v>0</v>
      </c>
      <c r="R75" s="8">
        <v>81609</v>
      </c>
      <c r="S75" s="8">
        <v>29603</v>
      </c>
      <c r="T75" s="8">
        <v>3502</v>
      </c>
      <c r="U75" s="8">
        <v>13146</v>
      </c>
      <c r="V75" s="8">
        <v>0</v>
      </c>
      <c r="W75" s="8">
        <v>0</v>
      </c>
      <c r="X75" s="8">
        <v>6229</v>
      </c>
      <c r="Y75" s="8">
        <v>0</v>
      </c>
      <c r="Z75" s="8">
        <v>0</v>
      </c>
      <c r="AA75" s="8">
        <v>0</v>
      </c>
      <c r="AB75" s="8">
        <v>6689</v>
      </c>
      <c r="AC75" s="8">
        <v>0</v>
      </c>
      <c r="AD75" s="8">
        <v>0</v>
      </c>
      <c r="AE75" s="8">
        <v>32308</v>
      </c>
      <c r="AF75" s="8">
        <v>4919</v>
      </c>
      <c r="AG75" s="48">
        <f>SUM($F$75:$AF$75)</f>
        <v>194980</v>
      </c>
    </row>
    <row r="76" spans="1:33" ht="9.75" customHeight="1">
      <c r="A76" s="36"/>
      <c r="B76" s="101" t="s">
        <v>156</v>
      </c>
      <c r="C76" s="99"/>
      <c r="D76" s="99"/>
      <c r="E76" s="100"/>
      <c r="F76" s="11"/>
      <c r="G76" s="38"/>
      <c r="H76" s="38"/>
      <c r="I76" s="38"/>
      <c r="J76" s="38"/>
      <c r="K76" s="8">
        <v>35812</v>
      </c>
      <c r="L76" s="8">
        <v>84097</v>
      </c>
      <c r="M76" s="8">
        <v>0</v>
      </c>
      <c r="N76" s="8">
        <v>180086</v>
      </c>
      <c r="O76" s="8">
        <v>38284</v>
      </c>
      <c r="P76" s="8">
        <v>41974</v>
      </c>
      <c r="Q76" s="8">
        <v>97362</v>
      </c>
      <c r="R76" s="8">
        <v>0</v>
      </c>
      <c r="S76" s="8">
        <v>0</v>
      </c>
      <c r="T76" s="8">
        <v>0</v>
      </c>
      <c r="U76" s="8">
        <v>1019</v>
      </c>
      <c r="V76" s="8">
        <v>1368</v>
      </c>
      <c r="W76" s="8">
        <v>28583</v>
      </c>
      <c r="X76" s="8">
        <v>9994</v>
      </c>
      <c r="Y76" s="8">
        <v>88243</v>
      </c>
      <c r="Z76" s="8">
        <v>377</v>
      </c>
      <c r="AA76" s="8">
        <v>95384</v>
      </c>
      <c r="AB76" s="8">
        <v>0</v>
      </c>
      <c r="AC76" s="8">
        <v>29170</v>
      </c>
      <c r="AD76" s="8">
        <v>15255</v>
      </c>
      <c r="AE76" s="8">
        <v>28368</v>
      </c>
      <c r="AF76" s="8">
        <v>0</v>
      </c>
      <c r="AG76" s="48">
        <f>SUM($F$76:$AF$76)</f>
        <v>775376</v>
      </c>
    </row>
    <row r="77" spans="1:33" ht="9.75" customHeight="1">
      <c r="A77" s="36"/>
      <c r="B77" s="28"/>
      <c r="C77" s="83" t="s">
        <v>154</v>
      </c>
      <c r="D77" s="84"/>
      <c r="E77" s="85"/>
      <c r="F77" s="11"/>
      <c r="G77" s="38"/>
      <c r="H77" s="38"/>
      <c r="I77" s="38"/>
      <c r="J77" s="38"/>
      <c r="K77" s="8">
        <v>23074</v>
      </c>
      <c r="L77" s="8">
        <v>18530</v>
      </c>
      <c r="M77" s="8">
        <v>0</v>
      </c>
      <c r="N77" s="8">
        <v>98801</v>
      </c>
      <c r="O77" s="8">
        <v>0</v>
      </c>
      <c r="P77" s="8">
        <v>8029</v>
      </c>
      <c r="Q77" s="8">
        <v>22264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34439</v>
      </c>
      <c r="Z77" s="8">
        <v>377</v>
      </c>
      <c r="AA77" s="8">
        <v>0</v>
      </c>
      <c r="AB77" s="8">
        <v>0</v>
      </c>
      <c r="AC77" s="8">
        <v>0</v>
      </c>
      <c r="AD77" s="8">
        <v>0</v>
      </c>
      <c r="AE77" s="8">
        <v>377</v>
      </c>
      <c r="AF77" s="8">
        <v>0</v>
      </c>
      <c r="AG77" s="48">
        <f>SUM($F$77:$AF$77)</f>
        <v>205891</v>
      </c>
    </row>
    <row r="78" spans="1:33" ht="9.75" customHeight="1">
      <c r="A78" s="51"/>
      <c r="B78" s="39"/>
      <c r="C78" s="110" t="s">
        <v>155</v>
      </c>
      <c r="D78" s="111"/>
      <c r="E78" s="112"/>
      <c r="F78" s="11"/>
      <c r="G78" s="38"/>
      <c r="H78" s="38"/>
      <c r="I78" s="38"/>
      <c r="J78" s="38"/>
      <c r="K78" s="37">
        <v>12738</v>
      </c>
      <c r="L78" s="37">
        <v>65567</v>
      </c>
      <c r="M78" s="37">
        <v>0</v>
      </c>
      <c r="N78" s="37">
        <v>81285</v>
      </c>
      <c r="O78" s="37">
        <v>38284</v>
      </c>
      <c r="P78" s="37">
        <v>33945</v>
      </c>
      <c r="Q78" s="37">
        <v>75098</v>
      </c>
      <c r="R78" s="37">
        <v>0</v>
      </c>
      <c r="S78" s="37">
        <v>0</v>
      </c>
      <c r="T78" s="37">
        <v>0</v>
      </c>
      <c r="U78" s="37">
        <v>1019</v>
      </c>
      <c r="V78" s="37">
        <v>1368</v>
      </c>
      <c r="W78" s="37">
        <v>28583</v>
      </c>
      <c r="X78" s="37">
        <v>9994</v>
      </c>
      <c r="Y78" s="37">
        <v>53804</v>
      </c>
      <c r="Z78" s="37">
        <v>0</v>
      </c>
      <c r="AA78" s="37">
        <v>95384</v>
      </c>
      <c r="AB78" s="37">
        <v>0</v>
      </c>
      <c r="AC78" s="37">
        <v>29170</v>
      </c>
      <c r="AD78" s="37">
        <v>15255</v>
      </c>
      <c r="AE78" s="37">
        <v>27991</v>
      </c>
      <c r="AF78" s="37">
        <v>0</v>
      </c>
      <c r="AG78" s="49">
        <f>SUM($F$78:$AF$78)</f>
        <v>569485</v>
      </c>
    </row>
  </sheetData>
  <sheetProtection/>
  <mergeCells count="78">
    <mergeCell ref="D37:E37"/>
    <mergeCell ref="C39:E39"/>
    <mergeCell ref="D40:E40"/>
    <mergeCell ref="B57:E57"/>
    <mergeCell ref="A48:E48"/>
    <mergeCell ref="B49:E49"/>
    <mergeCell ref="A46:E46"/>
    <mergeCell ref="A47:E47"/>
    <mergeCell ref="A58:E58"/>
    <mergeCell ref="A59:D60"/>
    <mergeCell ref="A51:E51"/>
    <mergeCell ref="A52:E52"/>
    <mergeCell ref="A53:E53"/>
    <mergeCell ref="A54:E54"/>
    <mergeCell ref="B55:E55"/>
    <mergeCell ref="B56:E56"/>
    <mergeCell ref="C31:E31"/>
    <mergeCell ref="C32:E32"/>
    <mergeCell ref="C33:E33"/>
    <mergeCell ref="C34:E34"/>
    <mergeCell ref="B35:E35"/>
    <mergeCell ref="C36:E36"/>
    <mergeCell ref="A3:A24"/>
    <mergeCell ref="B3:E3"/>
    <mergeCell ref="C4:E4"/>
    <mergeCell ref="A25:A45"/>
    <mergeCell ref="B25:E25"/>
    <mergeCell ref="C26:E26"/>
    <mergeCell ref="D27:E27"/>
    <mergeCell ref="C28:E28"/>
    <mergeCell ref="C29:E29"/>
    <mergeCell ref="C30:E30"/>
    <mergeCell ref="A1:E2"/>
    <mergeCell ref="B24:E24"/>
    <mergeCell ref="D11:E11"/>
    <mergeCell ref="D12:E12"/>
    <mergeCell ref="D13:E13"/>
    <mergeCell ref="B14:E14"/>
    <mergeCell ref="C15:E15"/>
    <mergeCell ref="D16:E16"/>
    <mergeCell ref="D17:E17"/>
    <mergeCell ref="D18:E18"/>
    <mergeCell ref="D5:E5"/>
    <mergeCell ref="D6:E6"/>
    <mergeCell ref="D7:E7"/>
    <mergeCell ref="D8:E8"/>
    <mergeCell ref="C9:E9"/>
    <mergeCell ref="C19:E19"/>
    <mergeCell ref="D20:E20"/>
    <mergeCell ref="D23:E23"/>
    <mergeCell ref="D10:E10"/>
    <mergeCell ref="D38:E38"/>
    <mergeCell ref="A50:E50"/>
    <mergeCell ref="D41:E41"/>
    <mergeCell ref="C42:E42"/>
    <mergeCell ref="C43:E43"/>
    <mergeCell ref="C44:E44"/>
    <mergeCell ref="B45:E45"/>
    <mergeCell ref="A62:B69"/>
    <mergeCell ref="C62:C64"/>
    <mergeCell ref="D62:E62"/>
    <mergeCell ref="D63:E63"/>
    <mergeCell ref="D64:E64"/>
    <mergeCell ref="C65:E65"/>
    <mergeCell ref="C66:E66"/>
    <mergeCell ref="C67:E67"/>
    <mergeCell ref="C68:E68"/>
    <mergeCell ref="C69:E69"/>
    <mergeCell ref="A61:E61"/>
    <mergeCell ref="C75:E75"/>
    <mergeCell ref="B76:E76"/>
    <mergeCell ref="C77:E77"/>
    <mergeCell ref="C78:E78"/>
    <mergeCell ref="A70:E70"/>
    <mergeCell ref="A71:E71"/>
    <mergeCell ref="A72:E72"/>
    <mergeCell ref="B73:E73"/>
    <mergeCell ref="C74:E74"/>
  </mergeCells>
  <conditionalFormatting sqref="K3:AF78">
    <cfRule type="cellIs" priority="24" dxfId="3" operator="equal" stopIfTrue="1">
      <formula>0</formula>
    </cfRule>
  </conditionalFormatting>
  <printOptions/>
  <pageMargins left="0.7874015748031497" right="0.7874015748031497" top="1.062992125984252" bottom="0.5905511811023623" header="0.5118110236220472" footer="0.5118110236220472"/>
  <pageSetup firstPageNumber="191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（１）下水道事業（公共・特環・農集・特排）&amp;R&amp;"ＭＳ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2013-01-07T08:12:39Z</cp:lastPrinted>
  <dcterms:created xsi:type="dcterms:W3CDTF">2012-11-07T00:04:46Z</dcterms:created>
  <dcterms:modified xsi:type="dcterms:W3CDTF">2013-01-07T08:12:43Z</dcterms:modified>
  <cp:category/>
  <cp:version/>
  <cp:contentType/>
  <cp:contentStatus/>
</cp:coreProperties>
</file>