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tabRatio="792" activeTab="0"/>
  </bookViews>
  <sheets>
    <sheet name="1(5)第11表-1" sheetId="1" r:id="rId1"/>
    <sheet name="1(5)第11表-2" sheetId="2" r:id="rId2"/>
    <sheet name="1(5)第11表-3" sheetId="3" r:id="rId3"/>
    <sheet name="1(5)第11表-4" sheetId="4" r:id="rId4"/>
    <sheet name="1(5)第11表-5" sheetId="5" r:id="rId5"/>
    <sheet name="1(5)第11表-6" sheetId="6" r:id="rId6"/>
    <sheet name="1(5)第11表-7" sheetId="7" r:id="rId7"/>
    <sheet name="1(5)第11表-8" sheetId="8" r:id="rId8"/>
    <sheet name="1(5)第11表-9" sheetId="9" r:id="rId9"/>
    <sheet name="1(5)第11表-10" sheetId="10" r:id="rId10"/>
  </sheets>
  <definedNames>
    <definedName name="_xlnm.Print_Area" localSheetId="0">'1(5)第11表-1'!$A$1:$AD$74</definedName>
    <definedName name="_xlnm.Print_Area" localSheetId="9">'1(5)第11表-10'!$A$1:$AY$74</definedName>
    <definedName name="_xlnm.Print_Area" localSheetId="1">'1(5)第11表-2'!$A$1:$U$74</definedName>
    <definedName name="_xlnm.Print_Area" localSheetId="2">'1(5)第11表-3'!$A$1:$AA$74</definedName>
    <definedName name="_xlnm.Print_Area" localSheetId="3">'1(5)第11表-4'!$A$1:$AG$74</definedName>
    <definedName name="_xlnm.Print_Area" localSheetId="4">'1(5)第11表-5'!$A$1:$AG$74</definedName>
    <definedName name="_xlnm.Print_Area" localSheetId="5">'1(5)第11表-6'!$A$1:$AJ$74</definedName>
    <definedName name="_xlnm.Print_Area" localSheetId="6">'1(5)第11表-7'!$A$1:$AA$74</definedName>
    <definedName name="_xlnm.Print_Area" localSheetId="7">'1(5)第11表-8'!$A$1:$AG$74</definedName>
    <definedName name="_xlnm.Print_Area" localSheetId="8">'1(5)第11表-9'!$A$1:$AG$74</definedName>
  </definedNames>
  <calcPr fullCalcOnLoad="1"/>
</workbook>
</file>

<file path=xl/sharedStrings.xml><?xml version="1.0" encoding="utf-8"?>
<sst xmlns="http://schemas.openxmlformats.org/spreadsheetml/2006/main" count="1527" uniqueCount="215">
  <si>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</si>
  <si>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</si>
  <si>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</si>
  <si>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</si>
  <si>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</si>
  <si>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</si>
  <si>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</si>
  <si>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</si>
  <si>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</si>
  <si>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</si>
  <si>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</si>
  <si>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</si>
  <si>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</si>
  <si>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</si>
  <si>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</si>
  <si>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</si>
  <si>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</si>
  <si>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</si>
  <si>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</si>
  <si>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</si>
  <si>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</si>
  <si>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</si>
  <si>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</si>
  <si>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</si>
  <si>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</si>
  <si>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</si>
  <si>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</si>
  <si>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</si>
  <si>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</si>
  <si>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</si>
  <si>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</si>
  <si>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</si>
  <si>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</si>
  <si>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</si>
  <si>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</si>
  <si>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</si>
  <si>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</si>
  <si>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</si>
  <si>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</si>
  <si>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</si>
  <si>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</si>
  <si>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</si>
  <si>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</si>
  <si>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</si>
  <si>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</si>
  <si>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</si>
  <si>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</si>
  <si>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</si>
  <si>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</si>
  <si>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</si>
  <si>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もの</t>
  </si>
  <si>
    <t>川口市</t>
  </si>
  <si>
    <t>熊谷市</t>
  </si>
  <si>
    <t>川越市</t>
  </si>
  <si>
    <t>さいたま市</t>
  </si>
  <si>
    <t>先物取引に</t>
  </si>
  <si>
    <t>配偶者特別</t>
  </si>
  <si>
    <t>減免
税額</t>
  </si>
  <si>
    <t>係る雑所得</t>
  </si>
  <si>
    <t>等分</t>
  </si>
  <si>
    <t>外国税額</t>
  </si>
  <si>
    <t>株式等に係る</t>
  </si>
  <si>
    <t>譲渡所得等分</t>
  </si>
  <si>
    <t>ふじみ野市</t>
  </si>
  <si>
    <t>越生町</t>
  </si>
  <si>
    <t>ときがわ町</t>
  </si>
  <si>
    <t>調整控除額</t>
  </si>
  <si>
    <t>（単位：千円）</t>
  </si>
  <si>
    <t>（単位：人・千円）</t>
  </si>
  <si>
    <t>所得税の納税義務</t>
  </si>
  <si>
    <t>あり</t>
  </si>
  <si>
    <t>なし</t>
  </si>
  <si>
    <t>地震保険料</t>
  </si>
  <si>
    <t>配当割額の</t>
  </si>
  <si>
    <t>控除額</t>
  </si>
  <si>
    <t>株式等譲渡</t>
  </si>
  <si>
    <t>所得割額の</t>
  </si>
  <si>
    <t>所得税の納税義務</t>
  </si>
  <si>
    <t>住宅借入金等</t>
  </si>
  <si>
    <t>特別税額</t>
  </si>
  <si>
    <t>税 額 控 除</t>
  </si>
  <si>
    <t>算出税額</t>
  </si>
  <si>
    <t>第11表  課税標準額、所得割額等に関する調</t>
  </si>
  <si>
    <t>上場株式等に係る</t>
  </si>
  <si>
    <t>配当所得の金額</t>
  </si>
  <si>
    <t>上場株式等に</t>
  </si>
  <si>
    <t>係る配当所得</t>
  </si>
  <si>
    <t>に係るもの</t>
  </si>
  <si>
    <t>税額</t>
  </si>
  <si>
    <t>寄附金</t>
  </si>
  <si>
    <t>上場株式等に</t>
  </si>
  <si>
    <t>係る配当所得分</t>
  </si>
  <si>
    <t xml:space="preserve"> </t>
  </si>
  <si>
    <t>納税義務者数</t>
  </si>
  <si>
    <t>総所得金額等</t>
  </si>
  <si>
    <t>計</t>
  </si>
  <si>
    <t>総所得金額</t>
  </si>
  <si>
    <t>山林所得金額</t>
  </si>
  <si>
    <t>退職所得金額</t>
  </si>
  <si>
    <t>小    計</t>
  </si>
  <si>
    <t>左のうち税額</t>
  </si>
  <si>
    <t>調整措置に係</t>
  </si>
  <si>
    <t xml:space="preserve">る者         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</si>
  <si>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</si>
  <si>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</si>
  <si>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</si>
  <si>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</si>
  <si>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</si>
  <si>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</si>
  <si>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</si>
  <si>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資料  「市町村税課税状況等の調」  第12表、第58表、第59表</t>
  </si>
  <si>
    <t>総所得金額等（つづき）</t>
  </si>
  <si>
    <t>土地等に係る</t>
  </si>
  <si>
    <t>分離長期譲渡所得金額</t>
  </si>
  <si>
    <t>事業所得等の</t>
  </si>
  <si>
    <t>優良住宅地と</t>
  </si>
  <si>
    <t>居住用財産の</t>
  </si>
  <si>
    <t>金額</t>
  </si>
  <si>
    <t>一般譲渡分</t>
  </si>
  <si>
    <t>しての譲渡分</t>
  </si>
  <si>
    <t>譲渡に係る分</t>
  </si>
  <si>
    <t>分離短期譲渡所得金額</t>
  </si>
  <si>
    <t>株式等に係る</t>
  </si>
  <si>
    <t>商品先物取引に</t>
  </si>
  <si>
    <t>国・地方公共団体</t>
  </si>
  <si>
    <t>譲渡所得等の</t>
  </si>
  <si>
    <t>係る雑所得等の</t>
  </si>
  <si>
    <t>合        計</t>
  </si>
  <si>
    <t>等に対する譲渡分</t>
  </si>
  <si>
    <t>小      計</t>
  </si>
  <si>
    <t>所得控除額</t>
  </si>
  <si>
    <t>雑損</t>
  </si>
  <si>
    <t>医療費</t>
  </si>
  <si>
    <t>社会保険料</t>
  </si>
  <si>
    <t>生命保険料</t>
  </si>
  <si>
    <t>障害者</t>
  </si>
  <si>
    <t>小規模企業</t>
  </si>
  <si>
    <t>共済等掛金</t>
  </si>
  <si>
    <t>普通</t>
  </si>
  <si>
    <t>特別</t>
  </si>
  <si>
    <t>小計</t>
  </si>
  <si>
    <t>所得控除額（つづき）</t>
  </si>
  <si>
    <t>寡婦</t>
  </si>
  <si>
    <t>配偶者</t>
  </si>
  <si>
    <t>寡夫</t>
  </si>
  <si>
    <t>勤労学生</t>
  </si>
  <si>
    <t>一般</t>
  </si>
  <si>
    <t>特別割増</t>
  </si>
  <si>
    <t>老人配偶者</t>
  </si>
  <si>
    <t>課税標準額等</t>
  </si>
  <si>
    <t>扶養</t>
  </si>
  <si>
    <t>配偶者及び</t>
  </si>
  <si>
    <t>山林所</t>
  </si>
  <si>
    <t>扶養親族の</t>
  </si>
  <si>
    <t>得金額</t>
  </si>
  <si>
    <t>特定扶養親族</t>
  </si>
  <si>
    <t>老人扶養親族</t>
  </si>
  <si>
    <t>同居老親等</t>
  </si>
  <si>
    <t>うち同居特</t>
  </si>
  <si>
    <t>基礎</t>
  </si>
  <si>
    <t>合計</t>
  </si>
  <si>
    <t>に係るもの</t>
  </si>
  <si>
    <t>に係る</t>
  </si>
  <si>
    <t>障加算分</t>
  </si>
  <si>
    <t>課税標準額等（つづき）</t>
  </si>
  <si>
    <t>退職所得</t>
  </si>
  <si>
    <t>土地等に</t>
  </si>
  <si>
    <t>分離長期譲渡所得金額に係るもの</t>
  </si>
  <si>
    <t>金額に</t>
  </si>
  <si>
    <t>小     計</t>
  </si>
  <si>
    <t>係る事業</t>
  </si>
  <si>
    <t>優良住宅地と</t>
  </si>
  <si>
    <t>居住用財産</t>
  </si>
  <si>
    <t>係るもの</t>
  </si>
  <si>
    <t>所得等分</t>
  </si>
  <si>
    <t>一般譲渡分</t>
  </si>
  <si>
    <t>の譲渡分</t>
  </si>
  <si>
    <t>分離短期譲渡所得金額に係るもの</t>
  </si>
  <si>
    <t>国・地方公</t>
  </si>
  <si>
    <t>総・山林・</t>
  </si>
  <si>
    <t>土地等に係る</t>
  </si>
  <si>
    <t>一般譲渡</t>
  </si>
  <si>
    <t>共団体等に</t>
  </si>
  <si>
    <t>小計</t>
  </si>
  <si>
    <t>譲渡所得等分</t>
  </si>
  <si>
    <t>係る雑所得等の</t>
  </si>
  <si>
    <t>合計</t>
  </si>
  <si>
    <t>事業所得等分</t>
  </si>
  <si>
    <t>対する譲渡</t>
  </si>
  <si>
    <t>金額に係るもの</t>
  </si>
  <si>
    <t>算出税額（つづき）</t>
  </si>
  <si>
    <t>分離長期譲渡所得分</t>
  </si>
  <si>
    <t>分離短期譲渡所得分</t>
  </si>
  <si>
    <t>国・地方公共</t>
  </si>
  <si>
    <t>一般譲渡</t>
  </si>
  <si>
    <t>団体等に</t>
  </si>
  <si>
    <t>所得割額</t>
  </si>
  <si>
    <t>配当</t>
  </si>
  <si>
    <t>調整額</t>
  </si>
  <si>
    <t>計</t>
  </si>
  <si>
    <t>優良住宅地</t>
  </si>
  <si>
    <t>居住用財産</t>
  </si>
  <si>
    <t>の譲渡</t>
  </si>
  <si>
    <t>鶴ヶ島市</t>
  </si>
  <si>
    <t>鶴ヶ島市</t>
  </si>
  <si>
    <t>　　　　　　区分
市町村名</t>
  </si>
  <si>
    <t>区分
　　　　市町村名</t>
  </si>
  <si>
    <t>　　　　　区分
市町村名</t>
  </si>
  <si>
    <t>　　　　区分
市町村名</t>
  </si>
  <si>
    <t>区分
　　　市町村名</t>
  </si>
  <si>
    <t>白岡市</t>
  </si>
  <si>
    <t>白岡市</t>
  </si>
  <si>
    <t>白岡市</t>
  </si>
  <si>
    <t>としての</t>
  </si>
  <si>
    <t>譲渡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</si>
</sst>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0.0"/>
    <numFmt numFmtId="178" formatCode="#,##0_);[Red]\(#,##0\)"/>
    <numFmt numFmtId="179" formatCode="#,000.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u val="single"/>
      <sz val="12"/>
      <color indexed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3" xfId="0" applyFont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/>
    </xf>
    <xf numFmtId="38" fontId="11" fillId="0" borderId="19" xfId="49" applyFont="1" applyFill="1" applyBorder="1" applyAlignment="1">
      <alignment vertical="center"/>
    </xf>
    <xf numFmtId="38" fontId="11" fillId="0" borderId="13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28" xfId="49" applyFont="1" applyFill="1" applyBorder="1" applyAlignment="1">
      <alignment vertical="center"/>
    </xf>
    <xf numFmtId="38" fontId="11" fillId="0" borderId="29" xfId="49" applyFont="1" applyFill="1" applyBorder="1" applyAlignment="1">
      <alignment vertical="center"/>
    </xf>
    <xf numFmtId="38" fontId="11" fillId="0" borderId="30" xfId="49" applyFont="1" applyFill="1" applyBorder="1" applyAlignment="1">
      <alignment vertical="center"/>
    </xf>
    <xf numFmtId="38" fontId="11" fillId="0" borderId="22" xfId="49" applyFont="1" applyFill="1" applyBorder="1" applyAlignment="1">
      <alignment vertical="center"/>
    </xf>
    <xf numFmtId="38" fontId="11" fillId="0" borderId="20" xfId="49" applyFont="1" applyFill="1" applyBorder="1" applyAlignment="1">
      <alignment vertical="center"/>
    </xf>
    <xf numFmtId="38" fontId="11" fillId="0" borderId="23" xfId="49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8" fontId="11" fillId="0" borderId="31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distributed" vertical="distributed"/>
    </xf>
    <xf numFmtId="0" fontId="12" fillId="0" borderId="11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/>
    </xf>
    <xf numFmtId="38" fontId="11" fillId="0" borderId="27" xfId="49" applyFont="1" applyFill="1" applyBorder="1" applyAlignment="1">
      <alignment vertical="center"/>
    </xf>
    <xf numFmtId="0" fontId="11" fillId="0" borderId="12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/>
    </xf>
    <xf numFmtId="0" fontId="12" fillId="0" borderId="31" xfId="0" applyFont="1" applyFill="1" applyBorder="1" applyAlignment="1">
      <alignment horizontal="distributed"/>
    </xf>
    <xf numFmtId="0" fontId="12" fillId="0" borderId="15" xfId="0" applyFont="1" applyFill="1" applyBorder="1" applyAlignment="1">
      <alignment horizontal="distributed"/>
    </xf>
    <xf numFmtId="0" fontId="11" fillId="0" borderId="3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/>
    </xf>
    <xf numFmtId="178" fontId="11" fillId="0" borderId="11" xfId="0" applyNumberFormat="1" applyFont="1" applyFill="1" applyBorder="1" applyAlignment="1">
      <alignment horizontal="distributed"/>
    </xf>
    <xf numFmtId="178" fontId="12" fillId="0" borderId="11" xfId="0" applyNumberFormat="1" applyFont="1" applyFill="1" applyBorder="1" applyAlignment="1">
      <alignment horizontal="distributed"/>
    </xf>
    <xf numFmtId="178" fontId="11" fillId="0" borderId="0" xfId="0" applyNumberFormat="1" applyFont="1" applyFill="1" applyBorder="1" applyAlignment="1">
      <alignment horizontal="distributed" vertical="center"/>
    </xf>
    <xf numFmtId="178" fontId="11" fillId="0" borderId="10" xfId="0" applyNumberFormat="1" applyFont="1" applyFill="1" applyBorder="1" applyAlignment="1">
      <alignment horizontal="distributed" vertical="center"/>
    </xf>
    <xf numFmtId="178" fontId="11" fillId="0" borderId="31" xfId="0" applyNumberFormat="1" applyFont="1" applyFill="1" applyBorder="1" applyAlignment="1">
      <alignment horizontal="distributed" vertical="center"/>
    </xf>
    <xf numFmtId="178" fontId="11" fillId="0" borderId="0" xfId="0" applyNumberFormat="1" applyFont="1" applyFill="1" applyBorder="1" applyAlignment="1">
      <alignment horizontal="distributed"/>
    </xf>
    <xf numFmtId="178" fontId="11" fillId="0" borderId="10" xfId="0" applyNumberFormat="1" applyFont="1" applyFill="1" applyBorder="1" applyAlignment="1">
      <alignment horizontal="distributed"/>
    </xf>
    <xf numFmtId="178" fontId="11" fillId="0" borderId="15" xfId="0" applyNumberFormat="1" applyFont="1" applyFill="1" applyBorder="1" applyAlignment="1">
      <alignment horizontal="distributed"/>
    </xf>
    <xf numFmtId="178" fontId="11" fillId="0" borderId="31" xfId="0" applyNumberFormat="1" applyFont="1" applyFill="1" applyBorder="1" applyAlignment="1">
      <alignment horizontal="distributed"/>
    </xf>
    <xf numFmtId="178" fontId="12" fillId="0" borderId="14" xfId="0" applyNumberFormat="1" applyFont="1" applyFill="1" applyBorder="1" applyAlignment="1">
      <alignment horizontal="distributed"/>
    </xf>
    <xf numFmtId="178" fontId="12" fillId="0" borderId="12" xfId="0" applyNumberFormat="1" applyFont="1" applyFill="1" applyBorder="1" applyAlignment="1">
      <alignment horizontal="distributed"/>
    </xf>
    <xf numFmtId="178" fontId="11" fillId="0" borderId="13" xfId="0" applyNumberFormat="1" applyFont="1" applyFill="1" applyBorder="1" applyAlignment="1">
      <alignment horizontal="distributed" vertical="center"/>
    </xf>
    <xf numFmtId="178" fontId="11" fillId="0" borderId="19" xfId="0" applyNumberFormat="1" applyFont="1" applyFill="1" applyBorder="1" applyAlignment="1">
      <alignment horizontal="distributed" vertical="center"/>
    </xf>
    <xf numFmtId="178" fontId="11" fillId="0" borderId="0" xfId="0" applyNumberFormat="1" applyFont="1" applyFill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distributed"/>
    </xf>
    <xf numFmtId="178" fontId="11" fillId="0" borderId="0" xfId="0" applyNumberFormat="1" applyFont="1" applyFill="1" applyBorder="1" applyAlignment="1">
      <alignment horizontal="center"/>
    </xf>
    <xf numFmtId="178" fontId="11" fillId="0" borderId="19" xfId="0" applyNumberFormat="1" applyFont="1" applyFill="1" applyBorder="1" applyAlignment="1">
      <alignment horizontal="distributed"/>
    </xf>
    <xf numFmtId="178" fontId="11" fillId="0" borderId="17" xfId="0" applyNumberFormat="1" applyFont="1" applyFill="1" applyBorder="1" applyAlignment="1">
      <alignment horizontal="distributed" vertical="center"/>
    </xf>
    <xf numFmtId="178" fontId="11" fillId="0" borderId="18" xfId="0" applyNumberFormat="1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/>
    </xf>
    <xf numFmtId="178" fontId="11" fillId="0" borderId="27" xfId="0" applyNumberFormat="1" applyFont="1" applyFill="1" applyBorder="1" applyAlignment="1">
      <alignment horizontal="distributed" vertical="center"/>
    </xf>
    <xf numFmtId="178" fontId="11" fillId="0" borderId="21" xfId="0" applyNumberFormat="1" applyFont="1" applyFill="1" applyBorder="1" applyAlignment="1">
      <alignment horizontal="distributed" vertical="center"/>
    </xf>
    <xf numFmtId="178" fontId="11" fillId="0" borderId="32" xfId="0" applyNumberFormat="1" applyFont="1" applyFill="1" applyBorder="1" applyAlignment="1">
      <alignment horizontal="distributed" vertical="center"/>
    </xf>
    <xf numFmtId="178" fontId="11" fillId="0" borderId="27" xfId="0" applyNumberFormat="1" applyFont="1" applyFill="1" applyBorder="1" applyAlignment="1">
      <alignment horizontal="distributed"/>
    </xf>
    <xf numFmtId="178" fontId="11" fillId="0" borderId="21" xfId="0" applyNumberFormat="1" applyFont="1" applyFill="1" applyBorder="1" applyAlignment="1">
      <alignment horizontal="distributed"/>
    </xf>
    <xf numFmtId="178" fontId="11" fillId="0" borderId="32" xfId="0" applyNumberFormat="1" applyFont="1" applyFill="1" applyBorder="1" applyAlignment="1">
      <alignment horizontal="distributed"/>
    </xf>
    <xf numFmtId="178" fontId="11" fillId="0" borderId="20" xfId="0" applyNumberFormat="1" applyFont="1" applyFill="1" applyBorder="1" applyAlignment="1">
      <alignment horizontal="distributed" vertical="center"/>
    </xf>
    <xf numFmtId="178" fontId="11" fillId="0" borderId="23" xfId="0" applyNumberFormat="1" applyFont="1" applyFill="1" applyBorder="1" applyAlignment="1">
      <alignment horizontal="distributed" vertical="center"/>
    </xf>
    <xf numFmtId="178" fontId="11" fillId="0" borderId="24" xfId="0" applyNumberFormat="1" applyFont="1" applyFill="1" applyBorder="1" applyAlignment="1">
      <alignment horizontal="distributed" vertical="center"/>
    </xf>
    <xf numFmtId="178" fontId="11" fillId="0" borderId="26" xfId="0" applyNumberFormat="1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center"/>
    </xf>
    <xf numFmtId="178" fontId="11" fillId="0" borderId="30" xfId="0" applyNumberFormat="1" applyFont="1" applyFill="1" applyBorder="1" applyAlignment="1">
      <alignment horizontal="right" vertical="center"/>
    </xf>
    <xf numFmtId="178" fontId="11" fillId="0" borderId="29" xfId="0" applyNumberFormat="1" applyFont="1" applyFill="1" applyBorder="1" applyAlignment="1">
      <alignment horizontal="right" vertical="center"/>
    </xf>
    <xf numFmtId="178" fontId="11" fillId="0" borderId="28" xfId="0" applyNumberFormat="1" applyFont="1" applyFill="1" applyBorder="1" applyAlignment="1">
      <alignment horizontal="right" vertical="center"/>
    </xf>
    <xf numFmtId="178" fontId="11" fillId="0" borderId="13" xfId="49" applyNumberFormat="1" applyFont="1" applyFill="1" applyBorder="1" applyAlignment="1">
      <alignment horizontal="right" vertical="center"/>
    </xf>
    <xf numFmtId="178" fontId="11" fillId="0" borderId="0" xfId="49" applyNumberFormat="1" applyFont="1" applyFill="1" applyBorder="1" applyAlignment="1">
      <alignment horizontal="right" vertical="center"/>
    </xf>
    <xf numFmtId="178" fontId="11" fillId="0" borderId="19" xfId="49" applyNumberFormat="1" applyFont="1" applyFill="1" applyBorder="1" applyAlignment="1">
      <alignment horizontal="right" vertical="center"/>
    </xf>
    <xf numFmtId="178" fontId="11" fillId="0" borderId="29" xfId="49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>
      <alignment horizontal="right" vertical="center"/>
    </xf>
    <xf numFmtId="178" fontId="11" fillId="0" borderId="19" xfId="0" applyNumberFormat="1" applyFont="1" applyFill="1" applyBorder="1" applyAlignment="1">
      <alignment horizontal="right" vertical="center"/>
    </xf>
    <xf numFmtId="0" fontId="13" fillId="0" borderId="0" xfId="43" applyFont="1" applyFill="1" applyBorder="1" applyAlignment="1" applyProtection="1">
      <alignment wrapText="1"/>
      <protection/>
    </xf>
    <xf numFmtId="178" fontId="11" fillId="0" borderId="23" xfId="0" applyNumberFormat="1" applyFont="1" applyFill="1" applyBorder="1" applyAlignment="1">
      <alignment horizontal="right" vertical="center"/>
    </xf>
    <xf numFmtId="178" fontId="11" fillId="0" borderId="20" xfId="0" applyNumberFormat="1" applyFont="1" applyFill="1" applyBorder="1" applyAlignment="1">
      <alignment horizontal="right" vertical="center"/>
    </xf>
    <xf numFmtId="178" fontId="11" fillId="0" borderId="22" xfId="0" applyNumberFormat="1" applyFont="1" applyFill="1" applyBorder="1" applyAlignment="1">
      <alignment horizontal="right" vertical="center"/>
    </xf>
    <xf numFmtId="178" fontId="11" fillId="0" borderId="20" xfId="49" applyNumberFormat="1" applyFont="1" applyFill="1" applyBorder="1" applyAlignment="1">
      <alignment horizontal="right" vertical="center"/>
    </xf>
    <xf numFmtId="178" fontId="11" fillId="0" borderId="23" xfId="49" applyNumberFormat="1" applyFont="1" applyFill="1" applyBorder="1" applyAlignment="1">
      <alignment horizontal="right" vertical="center"/>
    </xf>
    <xf numFmtId="178" fontId="11" fillId="0" borderId="22" xfId="49" applyNumberFormat="1" applyFont="1" applyFill="1" applyBorder="1" applyAlignment="1">
      <alignment horizontal="right" vertical="center"/>
    </xf>
    <xf numFmtId="178" fontId="11" fillId="0" borderId="15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11" fillId="0" borderId="31" xfId="0" applyNumberFormat="1" applyFont="1" applyFill="1" applyBorder="1" applyAlignment="1">
      <alignment horizontal="right" vertical="center"/>
    </xf>
    <xf numFmtId="178" fontId="11" fillId="0" borderId="10" xfId="49" applyNumberFormat="1" applyFont="1" applyFill="1" applyBorder="1" applyAlignment="1">
      <alignment horizontal="right" vertical="center"/>
    </xf>
    <xf numFmtId="178" fontId="11" fillId="0" borderId="15" xfId="49" applyNumberFormat="1" applyFont="1" applyFill="1" applyBorder="1" applyAlignment="1">
      <alignment horizontal="right" vertical="center"/>
    </xf>
    <xf numFmtId="178" fontId="11" fillId="0" borderId="31" xfId="49" applyNumberFormat="1" applyFont="1" applyFill="1" applyBorder="1" applyAlignment="1">
      <alignment horizontal="right" vertical="center"/>
    </xf>
    <xf numFmtId="178" fontId="11" fillId="0" borderId="15" xfId="0" applyNumberFormat="1" applyFont="1" applyBorder="1" applyAlignment="1" quotePrefix="1">
      <alignment/>
    </xf>
    <xf numFmtId="178" fontId="11" fillId="0" borderId="0" xfId="0" applyNumberFormat="1" applyFont="1" applyBorder="1" applyAlignment="1" quotePrefix="1">
      <alignment/>
    </xf>
    <xf numFmtId="178" fontId="11" fillId="0" borderId="23" xfId="0" applyNumberFormat="1" applyFont="1" applyBorder="1" applyAlignment="1" quotePrefix="1">
      <alignment/>
    </xf>
    <xf numFmtId="178" fontId="11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distributed"/>
    </xf>
    <xf numFmtId="0" fontId="11" fillId="0" borderId="31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14" xfId="0" applyFont="1" applyFill="1" applyBorder="1" applyAlignment="1">
      <alignment horizontal="distributed"/>
    </xf>
    <xf numFmtId="0" fontId="11" fillId="0" borderId="13" xfId="0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/>
    </xf>
    <xf numFmtId="0" fontId="11" fillId="0" borderId="21" xfId="0" applyFont="1" applyFill="1" applyBorder="1" applyAlignment="1">
      <alignment horizontal="distributed"/>
    </xf>
    <xf numFmtId="0" fontId="11" fillId="0" borderId="32" xfId="0" applyFont="1" applyFill="1" applyBorder="1" applyAlignment="1">
      <alignment horizontal="distributed"/>
    </xf>
    <xf numFmtId="0" fontId="11" fillId="0" borderId="22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178" fontId="11" fillId="0" borderId="29" xfId="0" applyNumberFormat="1" applyFont="1" applyFill="1" applyBorder="1" applyAlignment="1">
      <alignment vertical="center"/>
    </xf>
    <xf numFmtId="178" fontId="11" fillId="0" borderId="28" xfId="0" applyNumberFormat="1" applyFont="1" applyFill="1" applyBorder="1" applyAlignment="1">
      <alignment vertical="center"/>
    </xf>
    <xf numFmtId="178" fontId="11" fillId="0" borderId="30" xfId="49" applyNumberFormat="1" applyFont="1" applyFill="1" applyBorder="1" applyAlignment="1">
      <alignment vertical="center"/>
    </xf>
    <xf numFmtId="178" fontId="11" fillId="0" borderId="19" xfId="49" applyNumberFormat="1" applyFont="1" applyFill="1" applyBorder="1" applyAlignment="1">
      <alignment vertical="center"/>
    </xf>
    <xf numFmtId="178" fontId="11" fillId="0" borderId="13" xfId="49" applyNumberFormat="1" applyFont="1" applyFill="1" applyBorder="1" applyAlignment="1">
      <alignment vertical="center"/>
    </xf>
    <xf numFmtId="178" fontId="11" fillId="0" borderId="0" xfId="4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178" fontId="11" fillId="0" borderId="23" xfId="0" applyNumberFormat="1" applyFont="1" applyFill="1" applyBorder="1" applyAlignment="1">
      <alignment vertical="center"/>
    </xf>
    <xf numFmtId="178" fontId="11" fillId="0" borderId="20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23" xfId="49" applyNumberFormat="1" applyFont="1" applyFill="1" applyBorder="1" applyAlignment="1">
      <alignment vertical="center"/>
    </xf>
    <xf numFmtId="178" fontId="11" fillId="0" borderId="22" xfId="49" applyNumberFormat="1" applyFont="1" applyFill="1" applyBorder="1" applyAlignment="1">
      <alignment vertical="center"/>
    </xf>
    <xf numFmtId="178" fontId="11" fillId="0" borderId="20" xfId="49" applyNumberFormat="1" applyFont="1" applyFill="1" applyBorder="1" applyAlignment="1">
      <alignment vertical="center"/>
    </xf>
    <xf numFmtId="178" fontId="11" fillId="0" borderId="15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8" fontId="11" fillId="0" borderId="15" xfId="49" applyNumberFormat="1" applyFont="1" applyFill="1" applyBorder="1" applyAlignment="1">
      <alignment vertical="center"/>
    </xf>
    <xf numFmtId="178" fontId="11" fillId="0" borderId="31" xfId="49" applyNumberFormat="1" applyFont="1" applyFill="1" applyBorder="1" applyAlignment="1">
      <alignment vertical="center"/>
    </xf>
    <xf numFmtId="178" fontId="11" fillId="0" borderId="10" xfId="49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left" vertical="center"/>
    </xf>
    <xf numFmtId="178" fontId="11" fillId="0" borderId="29" xfId="49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1" fillId="0" borderId="29" xfId="0" applyFont="1" applyFill="1" applyBorder="1" applyAlignment="1">
      <alignment vertical="center"/>
    </xf>
    <xf numFmtId="38" fontId="11" fillId="0" borderId="3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38" fontId="11" fillId="0" borderId="23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8" fontId="11" fillId="0" borderId="15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178" fontId="11" fillId="0" borderId="12" xfId="0" applyNumberFormat="1" applyFont="1" applyFill="1" applyBorder="1" applyAlignment="1">
      <alignment horizontal="distributed"/>
    </xf>
    <xf numFmtId="178" fontId="11" fillId="0" borderId="1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/>
    </xf>
    <xf numFmtId="178" fontId="11" fillId="0" borderId="27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distributed"/>
    </xf>
    <xf numFmtId="178" fontId="11" fillId="0" borderId="22" xfId="0" applyNumberFormat="1" applyFont="1" applyFill="1" applyBorder="1" applyAlignment="1">
      <alignment horizontal="distributed" vertical="center"/>
    </xf>
    <xf numFmtId="178" fontId="11" fillId="0" borderId="14" xfId="0" applyNumberFormat="1" applyFont="1" applyFill="1" applyBorder="1" applyAlignment="1">
      <alignment horizontal="distributed"/>
    </xf>
    <xf numFmtId="0" fontId="12" fillId="0" borderId="10" xfId="0" applyFont="1" applyFill="1" applyBorder="1" applyAlignment="1">
      <alignment horizontal="distributed"/>
    </xf>
    <xf numFmtId="178" fontId="14" fillId="0" borderId="0" xfId="0" applyNumberFormat="1" applyFont="1" applyBorder="1" applyAlignment="1">
      <alignment horizontal="center"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178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33" borderId="10" xfId="0" applyFont="1" applyFill="1" applyBorder="1" applyAlignment="1">
      <alignment/>
    </xf>
    <xf numFmtId="178" fontId="11" fillId="0" borderId="12" xfId="0" applyNumberFormat="1" applyFont="1" applyBorder="1" applyAlignment="1">
      <alignment horizontal="distributed"/>
    </xf>
    <xf numFmtId="178" fontId="12" fillId="0" borderId="15" xfId="0" applyNumberFormat="1" applyFont="1" applyBorder="1" applyAlignment="1">
      <alignment horizontal="distributed"/>
    </xf>
    <xf numFmtId="0" fontId="11" fillId="33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178" fontId="11" fillId="0" borderId="10" xfId="0" applyNumberFormat="1" applyFont="1" applyBorder="1" applyAlignment="1">
      <alignment horizontal="distributed"/>
    </xf>
    <xf numFmtId="178" fontId="11" fillId="0" borderId="15" xfId="0" applyNumberFormat="1" applyFont="1" applyBorder="1" applyAlignment="1">
      <alignment horizontal="distributed"/>
    </xf>
    <xf numFmtId="178" fontId="11" fillId="0" borderId="31" xfId="0" applyNumberFormat="1" applyFont="1" applyBorder="1" applyAlignment="1">
      <alignment horizontal="distributed"/>
    </xf>
    <xf numFmtId="178" fontId="11" fillId="0" borderId="13" xfId="0" applyNumberFormat="1" applyFont="1" applyBorder="1" applyAlignment="1">
      <alignment horizontal="distributed"/>
    </xf>
    <xf numFmtId="178" fontId="11" fillId="0" borderId="0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 horizontal="distributed"/>
    </xf>
    <xf numFmtId="178" fontId="11" fillId="0" borderId="0" xfId="0" applyNumberFormat="1" applyFont="1" applyBorder="1" applyAlignment="1">
      <alignment horizontal="distributed"/>
    </xf>
    <xf numFmtId="178" fontId="12" fillId="0" borderId="0" xfId="0" applyNumberFormat="1" applyFont="1" applyBorder="1" applyAlignment="1">
      <alignment horizontal="distributed"/>
    </xf>
    <xf numFmtId="178" fontId="12" fillId="0" borderId="19" xfId="0" applyNumberFormat="1" applyFont="1" applyBorder="1" applyAlignment="1">
      <alignment horizontal="distributed"/>
    </xf>
    <xf numFmtId="178" fontId="11" fillId="0" borderId="14" xfId="0" applyNumberFormat="1" applyFont="1" applyBorder="1" applyAlignment="1">
      <alignment horizontal="distributed"/>
    </xf>
    <xf numFmtId="0" fontId="12" fillId="0" borderId="31" xfId="0" applyFont="1" applyBorder="1" applyAlignment="1">
      <alignment horizontal="distributed"/>
    </xf>
    <xf numFmtId="178" fontId="11" fillId="0" borderId="19" xfId="0" applyNumberFormat="1" applyFont="1" applyBorder="1" applyAlignment="1">
      <alignment horizontal="distributed" vertical="center"/>
    </xf>
    <xf numFmtId="178" fontId="11" fillId="0" borderId="13" xfId="0" applyNumberFormat="1" applyFont="1" applyBorder="1" applyAlignment="1">
      <alignment horizontal="distributed" vertical="center"/>
    </xf>
    <xf numFmtId="178" fontId="11" fillId="0" borderId="0" xfId="0" applyNumberFormat="1" applyFont="1" applyBorder="1" applyAlignment="1">
      <alignment horizontal="distributed" vertical="center"/>
    </xf>
    <xf numFmtId="178" fontId="11" fillId="0" borderId="17" xfId="0" applyNumberFormat="1" applyFont="1" applyBorder="1" applyAlignment="1">
      <alignment horizontal="distributed" vertical="center"/>
    </xf>
    <xf numFmtId="178" fontId="11" fillId="0" borderId="18" xfId="0" applyNumberFormat="1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178" fontId="14" fillId="0" borderId="0" xfId="0" applyNumberFormat="1" applyFont="1" applyBorder="1" applyAlignment="1">
      <alignment horizontal="distributed"/>
    </xf>
    <xf numFmtId="0" fontId="11" fillId="0" borderId="17" xfId="0" applyFont="1" applyBorder="1" applyAlignment="1">
      <alignment horizontal="distributed" vertical="center"/>
    </xf>
    <xf numFmtId="178" fontId="11" fillId="0" borderId="21" xfId="0" applyNumberFormat="1" applyFont="1" applyBorder="1" applyAlignment="1">
      <alignment horizontal="distributed"/>
    </xf>
    <xf numFmtId="178" fontId="14" fillId="0" borderId="27" xfId="0" applyNumberFormat="1" applyFont="1" applyBorder="1" applyAlignment="1">
      <alignment horizontal="center"/>
    </xf>
    <xf numFmtId="178" fontId="11" fillId="0" borderId="32" xfId="0" applyNumberFormat="1" applyFont="1" applyBorder="1" applyAlignment="1">
      <alignment horizontal="distributed"/>
    </xf>
    <xf numFmtId="178" fontId="11" fillId="0" borderId="27" xfId="0" applyNumberFormat="1" applyFont="1" applyBorder="1" applyAlignment="1">
      <alignment horizontal="distributed"/>
    </xf>
    <xf numFmtId="178" fontId="11" fillId="0" borderId="27" xfId="0" applyNumberFormat="1" applyFont="1" applyBorder="1" applyAlignment="1">
      <alignment horizontal="distributed" vertical="center"/>
    </xf>
    <xf numFmtId="178" fontId="11" fillId="0" borderId="22" xfId="0" applyNumberFormat="1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horizontal="distributed" vertical="center"/>
    </xf>
    <xf numFmtId="178" fontId="11" fillId="0" borderId="26" xfId="0" applyNumberFormat="1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33" borderId="20" xfId="0" applyFont="1" applyFill="1" applyBorder="1" applyAlignment="1">
      <alignment/>
    </xf>
    <xf numFmtId="0" fontId="11" fillId="0" borderId="28" xfId="0" applyFont="1" applyBorder="1" applyAlignment="1">
      <alignment horizontal="center" vertical="center"/>
    </xf>
    <xf numFmtId="178" fontId="11" fillId="0" borderId="29" xfId="0" applyNumberFormat="1" applyFont="1" applyBorder="1" applyAlignment="1">
      <alignment vertical="center"/>
    </xf>
    <xf numFmtId="178" fontId="11" fillId="0" borderId="30" xfId="0" applyNumberFormat="1" applyFont="1" applyBorder="1" applyAlignment="1">
      <alignment vertical="center"/>
    </xf>
    <xf numFmtId="178" fontId="11" fillId="0" borderId="28" xfId="0" applyNumberFormat="1" applyFont="1" applyBorder="1" applyAlignment="1">
      <alignment vertical="center"/>
    </xf>
    <xf numFmtId="178" fontId="11" fillId="0" borderId="19" xfId="49" applyNumberFormat="1" applyFont="1" applyBorder="1" applyAlignment="1">
      <alignment vertical="center"/>
    </xf>
    <xf numFmtId="178" fontId="11" fillId="0" borderId="13" xfId="49" applyNumberFormat="1" applyFont="1" applyBorder="1" applyAlignment="1">
      <alignment vertical="center"/>
    </xf>
    <xf numFmtId="178" fontId="11" fillId="0" borderId="0" xfId="49" applyNumberFormat="1" applyFont="1" applyBorder="1" applyAlignment="1">
      <alignment vertical="center"/>
    </xf>
    <xf numFmtId="178" fontId="11" fillId="0" borderId="29" xfId="49" applyNumberFormat="1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176" fontId="11" fillId="0" borderId="0" xfId="0" applyNumberFormat="1" applyFont="1" applyAlignment="1">
      <alignment/>
    </xf>
    <xf numFmtId="178" fontId="11" fillId="0" borderId="13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11" fillId="0" borderId="19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78" fontId="11" fillId="0" borderId="20" xfId="0" applyNumberFormat="1" applyFont="1" applyBorder="1" applyAlignment="1">
      <alignment vertical="center"/>
    </xf>
    <xf numFmtId="178" fontId="11" fillId="0" borderId="23" xfId="0" applyNumberFormat="1" applyFont="1" applyBorder="1" applyAlignment="1">
      <alignment vertical="center"/>
    </xf>
    <xf numFmtId="178" fontId="11" fillId="0" borderId="22" xfId="0" applyNumberFormat="1" applyFont="1" applyBorder="1" applyAlignment="1">
      <alignment vertical="center"/>
    </xf>
    <xf numFmtId="178" fontId="11" fillId="0" borderId="27" xfId="0" applyNumberFormat="1" applyFont="1" applyBorder="1" applyAlignment="1">
      <alignment vertical="center"/>
    </xf>
    <xf numFmtId="178" fontId="11" fillId="0" borderId="23" xfId="49" applyNumberFormat="1" applyFont="1" applyBorder="1" applyAlignment="1">
      <alignment vertical="center"/>
    </xf>
    <xf numFmtId="178" fontId="11" fillId="0" borderId="22" xfId="49" applyNumberFormat="1" applyFont="1" applyBorder="1" applyAlignment="1">
      <alignment vertical="center"/>
    </xf>
    <xf numFmtId="178" fontId="11" fillId="0" borderId="20" xfId="49" applyNumberFormat="1" applyFont="1" applyBorder="1" applyAlignment="1">
      <alignment vertical="center"/>
    </xf>
    <xf numFmtId="38" fontId="11" fillId="0" borderId="22" xfId="49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vertical="center"/>
    </xf>
    <xf numFmtId="178" fontId="11" fillId="0" borderId="15" xfId="0" applyNumberFormat="1" applyFont="1" applyBorder="1" applyAlignment="1">
      <alignment vertical="center"/>
    </xf>
    <xf numFmtId="178" fontId="11" fillId="0" borderId="31" xfId="0" applyNumberFormat="1" applyFont="1" applyBorder="1" applyAlignment="1">
      <alignment vertical="center"/>
    </xf>
    <xf numFmtId="178" fontId="11" fillId="0" borderId="15" xfId="49" applyNumberFormat="1" applyFont="1" applyBorder="1" applyAlignment="1">
      <alignment vertical="center"/>
    </xf>
    <xf numFmtId="178" fontId="11" fillId="0" borderId="31" xfId="49" applyNumberFormat="1" applyFont="1" applyBorder="1" applyAlignment="1">
      <alignment vertical="center"/>
    </xf>
    <xf numFmtId="178" fontId="11" fillId="0" borderId="10" xfId="49" applyNumberFormat="1" applyFont="1" applyBorder="1" applyAlignment="1">
      <alignment vertical="center"/>
    </xf>
    <xf numFmtId="38" fontId="11" fillId="0" borderId="31" xfId="49" applyFont="1" applyBorder="1" applyAlignment="1">
      <alignment vertical="center"/>
    </xf>
    <xf numFmtId="0" fontId="11" fillId="33" borderId="0" xfId="0" applyFont="1" applyFill="1" applyBorder="1" applyAlignment="1">
      <alignment/>
    </xf>
    <xf numFmtId="178" fontId="11" fillId="33" borderId="0" xfId="0" applyNumberFormat="1" applyFont="1" applyFill="1" applyBorder="1" applyAlignment="1">
      <alignment/>
    </xf>
    <xf numFmtId="178" fontId="11" fillId="33" borderId="0" xfId="0" applyNumberFormat="1" applyFont="1" applyFill="1" applyAlignment="1">
      <alignment/>
    </xf>
    <xf numFmtId="0" fontId="11" fillId="0" borderId="33" xfId="0" applyFont="1" applyBorder="1" applyAlignment="1">
      <alignment horizontal="distributed" vertical="center"/>
    </xf>
    <xf numFmtId="0" fontId="11" fillId="0" borderId="34" xfId="0" applyFont="1" applyBorder="1" applyAlignment="1">
      <alignment horizontal="center" vertical="center"/>
    </xf>
    <xf numFmtId="178" fontId="11" fillId="0" borderId="35" xfId="0" applyNumberFormat="1" applyFont="1" applyBorder="1" applyAlignment="1">
      <alignment vertical="center"/>
    </xf>
    <xf numFmtId="178" fontId="11" fillId="0" borderId="33" xfId="49" applyNumberFormat="1" applyFont="1" applyBorder="1" applyAlignment="1">
      <alignment vertical="center"/>
    </xf>
    <xf numFmtId="178" fontId="11" fillId="0" borderId="34" xfId="0" applyNumberFormat="1" applyFont="1" applyBorder="1" applyAlignment="1">
      <alignment vertical="center"/>
    </xf>
    <xf numFmtId="178" fontId="11" fillId="0" borderId="33" xfId="0" applyNumberFormat="1" applyFont="1" applyBorder="1" applyAlignment="1">
      <alignment vertical="center"/>
    </xf>
    <xf numFmtId="178" fontId="11" fillId="0" borderId="34" xfId="49" applyNumberFormat="1" applyFont="1" applyBorder="1" applyAlignment="1">
      <alignment vertical="center"/>
    </xf>
    <xf numFmtId="178" fontId="11" fillId="0" borderId="35" xfId="49" applyNumberFormat="1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0" fontId="11" fillId="33" borderId="35" xfId="0" applyFont="1" applyFill="1" applyBorder="1" applyAlignment="1">
      <alignment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center" vertical="center"/>
    </xf>
    <xf numFmtId="178" fontId="11" fillId="0" borderId="38" xfId="0" applyNumberFormat="1" applyFont="1" applyBorder="1" applyAlignment="1">
      <alignment vertical="center"/>
    </xf>
    <xf numFmtId="178" fontId="11" fillId="0" borderId="36" xfId="49" applyNumberFormat="1" applyFont="1" applyBorder="1" applyAlignment="1">
      <alignment vertical="center"/>
    </xf>
    <xf numFmtId="178" fontId="11" fillId="0" borderId="37" xfId="0" applyNumberFormat="1" applyFont="1" applyBorder="1" applyAlignment="1">
      <alignment vertical="center"/>
    </xf>
    <xf numFmtId="178" fontId="11" fillId="0" borderId="36" xfId="0" applyNumberFormat="1" applyFont="1" applyBorder="1" applyAlignment="1">
      <alignment vertical="center"/>
    </xf>
    <xf numFmtId="178" fontId="11" fillId="0" borderId="37" xfId="49" applyNumberFormat="1" applyFont="1" applyBorder="1" applyAlignment="1">
      <alignment vertical="center"/>
    </xf>
    <xf numFmtId="178" fontId="11" fillId="0" borderId="38" xfId="49" applyNumberFormat="1" applyFont="1" applyBorder="1" applyAlignment="1">
      <alignment vertical="center"/>
    </xf>
    <xf numFmtId="38" fontId="11" fillId="0" borderId="37" xfId="49" applyFont="1" applyBorder="1" applyAlignment="1">
      <alignment vertical="center"/>
    </xf>
    <xf numFmtId="0" fontId="11" fillId="33" borderId="38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6" xfId="0" applyFont="1" applyFill="1" applyBorder="1" applyAlignment="1">
      <alignment horizontal="distributed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178" fontId="11" fillId="0" borderId="36" xfId="49" applyNumberFormat="1" applyFont="1" applyFill="1" applyBorder="1" applyAlignment="1">
      <alignment vertical="center"/>
    </xf>
    <xf numFmtId="178" fontId="11" fillId="0" borderId="36" xfId="0" applyNumberFormat="1" applyFont="1" applyFill="1" applyBorder="1" applyAlignment="1">
      <alignment vertical="center"/>
    </xf>
    <xf numFmtId="178" fontId="11" fillId="0" borderId="38" xfId="0" applyNumberFormat="1" applyFont="1" applyFill="1" applyBorder="1" applyAlignment="1">
      <alignment vertical="center"/>
    </xf>
    <xf numFmtId="178" fontId="11" fillId="0" borderId="37" xfId="0" applyNumberFormat="1" applyFont="1" applyFill="1" applyBorder="1" applyAlignment="1">
      <alignment vertical="center"/>
    </xf>
    <xf numFmtId="178" fontId="11" fillId="0" borderId="37" xfId="49" applyNumberFormat="1" applyFont="1" applyFill="1" applyBorder="1" applyAlignment="1">
      <alignment vertical="center"/>
    </xf>
    <xf numFmtId="178" fontId="11" fillId="0" borderId="38" xfId="49" applyNumberFormat="1" applyFont="1" applyFill="1" applyBorder="1" applyAlignment="1">
      <alignment vertical="center"/>
    </xf>
    <xf numFmtId="38" fontId="11" fillId="0" borderId="37" xfId="49" applyFont="1" applyFill="1" applyBorder="1" applyAlignment="1">
      <alignment vertical="center"/>
    </xf>
    <xf numFmtId="0" fontId="11" fillId="0" borderId="35" xfId="0" applyFont="1" applyFill="1" applyBorder="1" applyAlignment="1">
      <alignment/>
    </xf>
    <xf numFmtId="0" fontId="11" fillId="0" borderId="33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178" fontId="11" fillId="0" borderId="33" xfId="49" applyNumberFormat="1" applyFont="1" applyFill="1" applyBorder="1" applyAlignment="1">
      <alignment vertical="center"/>
    </xf>
    <xf numFmtId="178" fontId="11" fillId="0" borderId="33" xfId="0" applyNumberFormat="1" applyFont="1" applyFill="1" applyBorder="1" applyAlignment="1">
      <alignment vertical="center"/>
    </xf>
    <xf numFmtId="178" fontId="11" fillId="0" borderId="35" xfId="0" applyNumberFormat="1" applyFont="1" applyFill="1" applyBorder="1" applyAlignment="1">
      <alignment vertical="center"/>
    </xf>
    <xf numFmtId="178" fontId="11" fillId="0" borderId="34" xfId="0" applyNumberFormat="1" applyFont="1" applyFill="1" applyBorder="1" applyAlignment="1">
      <alignment vertical="center"/>
    </xf>
    <xf numFmtId="178" fontId="11" fillId="0" borderId="34" xfId="49" applyNumberFormat="1" applyFont="1" applyFill="1" applyBorder="1" applyAlignment="1">
      <alignment vertical="center"/>
    </xf>
    <xf numFmtId="178" fontId="11" fillId="0" borderId="35" xfId="49" applyNumberFormat="1" applyFont="1" applyFill="1" applyBorder="1" applyAlignment="1">
      <alignment vertical="center"/>
    </xf>
    <xf numFmtId="38" fontId="11" fillId="0" borderId="34" xfId="49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38" fontId="11" fillId="0" borderId="36" xfId="49" applyFont="1" applyFill="1" applyBorder="1" applyAlignment="1">
      <alignment vertical="center"/>
    </xf>
    <xf numFmtId="38" fontId="11" fillId="0" borderId="38" xfId="49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38" fontId="11" fillId="0" borderId="33" xfId="49" applyFont="1" applyFill="1" applyBorder="1" applyAlignment="1">
      <alignment vertical="center"/>
    </xf>
    <xf numFmtId="38" fontId="11" fillId="0" borderId="35" xfId="49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178" fontId="11" fillId="0" borderId="33" xfId="49" applyNumberFormat="1" applyFont="1" applyFill="1" applyBorder="1" applyAlignment="1">
      <alignment horizontal="right" vertical="center"/>
    </xf>
    <xf numFmtId="178" fontId="11" fillId="0" borderId="33" xfId="0" applyNumberFormat="1" applyFont="1" applyFill="1" applyBorder="1" applyAlignment="1">
      <alignment horizontal="right" vertical="center"/>
    </xf>
    <xf numFmtId="178" fontId="11" fillId="0" borderId="35" xfId="0" applyNumberFormat="1" applyFont="1" applyFill="1" applyBorder="1" applyAlignment="1">
      <alignment horizontal="right" vertical="center"/>
    </xf>
    <xf numFmtId="178" fontId="11" fillId="0" borderId="34" xfId="0" applyNumberFormat="1" applyFont="1" applyFill="1" applyBorder="1" applyAlignment="1">
      <alignment horizontal="right" vertical="center"/>
    </xf>
    <xf numFmtId="178" fontId="11" fillId="0" borderId="35" xfId="49" applyNumberFormat="1" applyFont="1" applyFill="1" applyBorder="1" applyAlignment="1">
      <alignment horizontal="right" vertical="center"/>
    </xf>
    <xf numFmtId="178" fontId="11" fillId="0" borderId="34" xfId="49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center" vertical="center"/>
    </xf>
    <xf numFmtId="178" fontId="11" fillId="0" borderId="36" xfId="49" applyNumberFormat="1" applyFont="1" applyFill="1" applyBorder="1" applyAlignment="1">
      <alignment horizontal="right" vertical="center"/>
    </xf>
    <xf numFmtId="178" fontId="11" fillId="0" borderId="36" xfId="0" applyNumberFormat="1" applyFont="1" applyFill="1" applyBorder="1" applyAlignment="1">
      <alignment horizontal="right" vertical="center"/>
    </xf>
    <xf numFmtId="178" fontId="11" fillId="0" borderId="38" xfId="0" applyNumberFormat="1" applyFont="1" applyFill="1" applyBorder="1" applyAlignment="1">
      <alignment horizontal="right" vertical="center"/>
    </xf>
    <xf numFmtId="178" fontId="11" fillId="0" borderId="37" xfId="0" applyNumberFormat="1" applyFont="1" applyFill="1" applyBorder="1" applyAlignment="1">
      <alignment horizontal="right" vertical="center"/>
    </xf>
    <xf numFmtId="178" fontId="11" fillId="0" borderId="38" xfId="49" applyNumberFormat="1" applyFont="1" applyFill="1" applyBorder="1" applyAlignment="1">
      <alignment horizontal="right" vertical="center"/>
    </xf>
    <xf numFmtId="178" fontId="11" fillId="0" borderId="37" xfId="49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27" xfId="0" applyFont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27" xfId="0" applyNumberFormat="1" applyFont="1" applyBorder="1" applyAlignment="1">
      <alignment horizontal="center" vertical="center"/>
    </xf>
    <xf numFmtId="0" fontId="11" fillId="0" borderId="39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distributed" vertical="center"/>
    </xf>
    <xf numFmtId="0" fontId="11" fillId="0" borderId="4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 horizontal="distributed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38" fontId="11" fillId="0" borderId="53" xfId="49" applyFont="1" applyFill="1" applyBorder="1" applyAlignment="1">
      <alignment vertical="center"/>
    </xf>
    <xf numFmtId="38" fontId="11" fillId="0" borderId="54" xfId="49" applyFont="1" applyFill="1" applyBorder="1" applyAlignment="1">
      <alignment vertical="center"/>
    </xf>
    <xf numFmtId="38" fontId="11" fillId="0" borderId="55" xfId="49" applyFont="1" applyFill="1" applyBorder="1" applyAlignment="1">
      <alignment vertical="center"/>
    </xf>
    <xf numFmtId="0" fontId="11" fillId="0" borderId="55" xfId="0" applyFont="1" applyFill="1" applyBorder="1" applyAlignment="1">
      <alignment/>
    </xf>
    <xf numFmtId="0" fontId="11" fillId="0" borderId="56" xfId="0" applyFont="1" applyFill="1" applyBorder="1" applyAlignment="1">
      <alignment horizontal="center" vertical="center"/>
    </xf>
    <xf numFmtId="178" fontId="11" fillId="0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distributed"/>
    </xf>
    <xf numFmtId="178" fontId="11" fillId="0" borderId="40" xfId="0" applyNumberFormat="1" applyFont="1" applyFill="1" applyBorder="1" applyAlignment="1">
      <alignment horizontal="distributed" vertical="center"/>
    </xf>
    <xf numFmtId="0" fontId="11" fillId="0" borderId="53" xfId="0" applyFont="1" applyFill="1" applyBorder="1" applyAlignment="1">
      <alignment horizontal="center" vertical="center"/>
    </xf>
    <xf numFmtId="178" fontId="11" fillId="0" borderId="53" xfId="49" applyNumberFormat="1" applyFont="1" applyFill="1" applyBorder="1" applyAlignment="1">
      <alignment horizontal="right" vertical="center"/>
    </xf>
    <xf numFmtId="178" fontId="11" fillId="0" borderId="53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horizontal="right" vertical="center"/>
    </xf>
    <xf numFmtId="178" fontId="11" fillId="0" borderId="54" xfId="0" applyNumberFormat="1" applyFont="1" applyFill="1" applyBorder="1" applyAlignment="1">
      <alignment horizontal="right" vertical="center"/>
    </xf>
    <xf numFmtId="178" fontId="11" fillId="0" borderId="55" xfId="49" applyNumberFormat="1" applyFont="1" applyFill="1" applyBorder="1" applyAlignment="1">
      <alignment horizontal="right" vertical="center"/>
    </xf>
    <xf numFmtId="178" fontId="11" fillId="0" borderId="54" xfId="49" applyNumberFormat="1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/>
    </xf>
    <xf numFmtId="0" fontId="12" fillId="0" borderId="40" xfId="0" applyFont="1" applyFill="1" applyBorder="1" applyAlignment="1">
      <alignment/>
    </xf>
    <xf numFmtId="0" fontId="11" fillId="0" borderId="41" xfId="0" applyFont="1" applyFill="1" applyBorder="1" applyAlignment="1">
      <alignment horizontal="distributed" vertical="center"/>
    </xf>
    <xf numFmtId="0" fontId="11" fillId="0" borderId="53" xfId="0" applyFont="1" applyFill="1" applyBorder="1" applyAlignment="1">
      <alignment vertical="center"/>
    </xf>
    <xf numFmtId="178" fontId="11" fillId="0" borderId="53" xfId="49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78" fontId="11" fillId="0" borderId="55" xfId="0" applyNumberFormat="1" applyFont="1" applyFill="1" applyBorder="1" applyAlignment="1">
      <alignment vertical="center"/>
    </xf>
    <xf numFmtId="178" fontId="11" fillId="0" borderId="54" xfId="0" applyNumberFormat="1" applyFont="1" applyFill="1" applyBorder="1" applyAlignment="1">
      <alignment vertical="center"/>
    </xf>
    <xf numFmtId="178" fontId="11" fillId="0" borderId="54" xfId="49" applyNumberFormat="1" applyFont="1" applyFill="1" applyBorder="1" applyAlignment="1">
      <alignment vertical="center"/>
    </xf>
    <xf numFmtId="178" fontId="11" fillId="0" borderId="55" xfId="49" applyNumberFormat="1" applyFont="1" applyFill="1" applyBorder="1" applyAlignment="1">
      <alignment vertical="center"/>
    </xf>
    <xf numFmtId="0" fontId="12" fillId="0" borderId="40" xfId="0" applyFont="1" applyFill="1" applyBorder="1" applyAlignment="1">
      <alignment horizontal="distributed"/>
    </xf>
    <xf numFmtId="0" fontId="12" fillId="0" borderId="41" xfId="0" applyFont="1" applyFill="1" applyBorder="1" applyAlignment="1">
      <alignment horizontal="distributed"/>
    </xf>
    <xf numFmtId="0" fontId="11" fillId="0" borderId="55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horizontal="distributed"/>
    </xf>
    <xf numFmtId="178" fontId="11" fillId="0" borderId="39" xfId="0" applyNumberFormat="1" applyFont="1" applyBorder="1" applyAlignment="1">
      <alignment horizontal="distributed"/>
    </xf>
    <xf numFmtId="178" fontId="11" fillId="0" borderId="41" xfId="0" applyNumberFormat="1" applyFont="1" applyBorder="1" applyAlignment="1">
      <alignment horizontal="distributed"/>
    </xf>
    <xf numFmtId="178" fontId="12" fillId="0" borderId="41" xfId="0" applyNumberFormat="1" applyFont="1" applyBorder="1" applyAlignment="1">
      <alignment horizontal="distributed"/>
    </xf>
    <xf numFmtId="178" fontId="12" fillId="0" borderId="57" xfId="0" applyNumberFormat="1" applyFont="1" applyBorder="1" applyAlignment="1">
      <alignment horizontal="distributed"/>
    </xf>
    <xf numFmtId="178" fontId="12" fillId="0" borderId="58" xfId="0" applyNumberFormat="1" applyFont="1" applyBorder="1" applyAlignment="1">
      <alignment horizontal="distributed"/>
    </xf>
    <xf numFmtId="178" fontId="12" fillId="0" borderId="59" xfId="0" applyNumberFormat="1" applyFont="1" applyBorder="1" applyAlignment="1">
      <alignment horizontal="distributed"/>
    </xf>
    <xf numFmtId="178" fontId="12" fillId="0" borderId="40" xfId="0" applyNumberFormat="1" applyFont="1" applyBorder="1" applyAlignment="1">
      <alignment horizontal="distributed"/>
    </xf>
    <xf numFmtId="0" fontId="11" fillId="0" borderId="41" xfId="0" applyFont="1" applyBorder="1" applyAlignment="1">
      <alignment horizontal="distributed" vertical="center"/>
    </xf>
    <xf numFmtId="0" fontId="11" fillId="33" borderId="46" xfId="0" applyFont="1" applyFill="1" applyBorder="1" applyAlignment="1">
      <alignment/>
    </xf>
    <xf numFmtId="0" fontId="11" fillId="0" borderId="47" xfId="0" applyFont="1" applyBorder="1" applyAlignment="1">
      <alignment horizontal="center" vertical="center"/>
    </xf>
    <xf numFmtId="0" fontId="11" fillId="33" borderId="42" xfId="0" applyFont="1" applyFill="1" applyBorder="1" applyAlignment="1">
      <alignment/>
    </xf>
    <xf numFmtId="0" fontId="11" fillId="0" borderId="43" xfId="0" applyFont="1" applyBorder="1" applyAlignment="1">
      <alignment horizontal="center" vertical="center"/>
    </xf>
    <xf numFmtId="0" fontId="11" fillId="33" borderId="44" xfId="0" applyFont="1" applyFill="1" applyBorder="1" applyAlignment="1">
      <alignment/>
    </xf>
    <xf numFmtId="0" fontId="11" fillId="0" borderId="45" xfId="0" applyFont="1" applyBorder="1" applyAlignment="1">
      <alignment horizontal="center" vertical="center"/>
    </xf>
    <xf numFmtId="0" fontId="11" fillId="33" borderId="48" xfId="0" applyFont="1" applyFill="1" applyBorder="1" applyAlignment="1">
      <alignment/>
    </xf>
    <xf numFmtId="0" fontId="11" fillId="0" borderId="49" xfId="0" applyFont="1" applyBorder="1" applyAlignment="1">
      <alignment horizontal="center" vertical="center"/>
    </xf>
    <xf numFmtId="0" fontId="11" fillId="33" borderId="50" xfId="0" applyFont="1" applyFill="1" applyBorder="1" applyAlignment="1">
      <alignment/>
    </xf>
    <xf numFmtId="0" fontId="11" fillId="0" borderId="51" xfId="0" applyFont="1" applyBorder="1" applyAlignment="1">
      <alignment horizontal="center" vertical="center"/>
    </xf>
    <xf numFmtId="0" fontId="11" fillId="33" borderId="52" xfId="0" applyFont="1" applyFill="1" applyBorder="1" applyAlignment="1">
      <alignment/>
    </xf>
    <xf numFmtId="0" fontId="11" fillId="0" borderId="53" xfId="0" applyFont="1" applyBorder="1" applyAlignment="1">
      <alignment horizontal="distributed" vertical="center"/>
    </xf>
    <xf numFmtId="0" fontId="11" fillId="0" borderId="54" xfId="0" applyFont="1" applyBorder="1" applyAlignment="1">
      <alignment horizontal="center" vertical="center"/>
    </xf>
    <xf numFmtId="178" fontId="11" fillId="0" borderId="55" xfId="0" applyNumberFormat="1" applyFont="1" applyBorder="1" applyAlignment="1">
      <alignment vertical="center"/>
    </xf>
    <xf numFmtId="178" fontId="11" fillId="0" borderId="53" xfId="49" applyNumberFormat="1" applyFont="1" applyBorder="1" applyAlignment="1">
      <alignment vertical="center"/>
    </xf>
    <xf numFmtId="178" fontId="11" fillId="0" borderId="54" xfId="0" applyNumberFormat="1" applyFont="1" applyBorder="1" applyAlignment="1">
      <alignment vertical="center"/>
    </xf>
    <xf numFmtId="178" fontId="11" fillId="0" borderId="53" xfId="0" applyNumberFormat="1" applyFont="1" applyBorder="1" applyAlignment="1">
      <alignment vertical="center"/>
    </xf>
    <xf numFmtId="178" fontId="11" fillId="0" borderId="54" xfId="49" applyNumberFormat="1" applyFont="1" applyBorder="1" applyAlignment="1">
      <alignment vertical="center"/>
    </xf>
    <xf numFmtId="178" fontId="11" fillId="0" borderId="55" xfId="49" applyNumberFormat="1" applyFont="1" applyBorder="1" applyAlignment="1">
      <alignment vertical="center"/>
    </xf>
    <xf numFmtId="38" fontId="11" fillId="0" borderId="54" xfId="49" applyFont="1" applyBorder="1" applyAlignment="1">
      <alignment vertical="center"/>
    </xf>
    <xf numFmtId="0" fontId="11" fillId="33" borderId="55" xfId="0" applyFont="1" applyFill="1" applyBorder="1" applyAlignment="1">
      <alignment/>
    </xf>
    <xf numFmtId="0" fontId="11" fillId="0" borderId="56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vertical="center" wrapText="1"/>
    </xf>
    <xf numFmtId="0" fontId="11" fillId="0" borderId="70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11" fillId="0" borderId="72" xfId="0" applyFont="1" applyFill="1" applyBorder="1" applyAlignment="1">
      <alignment vertical="center"/>
    </xf>
    <xf numFmtId="0" fontId="11" fillId="0" borderId="73" xfId="0" applyFont="1" applyFill="1" applyBorder="1" applyAlignment="1">
      <alignment vertical="center"/>
    </xf>
    <xf numFmtId="0" fontId="11" fillId="0" borderId="74" xfId="0" applyFont="1" applyFill="1" applyBorder="1" applyAlignment="1">
      <alignment vertical="center"/>
    </xf>
    <xf numFmtId="0" fontId="11" fillId="0" borderId="75" xfId="0" applyFont="1" applyFill="1" applyBorder="1" applyAlignment="1">
      <alignment vertical="center"/>
    </xf>
    <xf numFmtId="0" fontId="11" fillId="0" borderId="76" xfId="0" applyFont="1" applyFill="1" applyBorder="1" applyAlignment="1">
      <alignment vertical="center"/>
    </xf>
    <xf numFmtId="0" fontId="11" fillId="0" borderId="77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/>
    </xf>
    <xf numFmtId="0" fontId="11" fillId="0" borderId="11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/>
    </xf>
    <xf numFmtId="0" fontId="12" fillId="0" borderId="11" xfId="0" applyFont="1" applyFill="1" applyBorder="1" applyAlignment="1">
      <alignment horizontal="distributed"/>
    </xf>
    <xf numFmtId="178" fontId="11" fillId="0" borderId="15" xfId="0" applyNumberFormat="1" applyFont="1" applyFill="1" applyBorder="1" applyAlignment="1">
      <alignment horizontal="distributed" vertical="center"/>
    </xf>
    <xf numFmtId="178" fontId="11" fillId="0" borderId="0" xfId="0" applyNumberFormat="1" applyFont="1" applyFill="1" applyBorder="1" applyAlignment="1">
      <alignment horizontal="distributed" vertical="center"/>
    </xf>
    <xf numFmtId="178" fontId="11" fillId="0" borderId="27" xfId="0" applyNumberFormat="1" applyFont="1" applyFill="1" applyBorder="1" applyAlignment="1">
      <alignment horizontal="distributed" vertical="center"/>
    </xf>
    <xf numFmtId="178" fontId="11" fillId="0" borderId="40" xfId="0" applyNumberFormat="1" applyFont="1" applyFill="1" applyBorder="1" applyAlignment="1">
      <alignment horizontal="distributed"/>
    </xf>
    <xf numFmtId="178" fontId="12" fillId="0" borderId="40" xfId="0" applyNumberFormat="1" applyFont="1" applyFill="1" applyBorder="1" applyAlignment="1">
      <alignment horizontal="distributed"/>
    </xf>
    <xf numFmtId="178" fontId="11" fillId="0" borderId="11" xfId="0" applyNumberFormat="1" applyFont="1" applyFill="1" applyBorder="1" applyAlignment="1">
      <alignment horizontal="distributed"/>
    </xf>
    <xf numFmtId="178" fontId="11" fillId="0" borderId="15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8" fontId="11" fillId="0" borderId="27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distributed"/>
    </xf>
    <xf numFmtId="0" fontId="12" fillId="0" borderId="40" xfId="0" applyFont="1" applyFill="1" applyBorder="1" applyAlignment="1">
      <alignment horizontal="distributed"/>
    </xf>
    <xf numFmtId="178" fontId="12" fillId="0" borderId="11" xfId="0" applyNumberFormat="1" applyFont="1" applyFill="1" applyBorder="1" applyAlignment="1">
      <alignment horizontal="distributed"/>
    </xf>
    <xf numFmtId="178" fontId="12" fillId="0" borderId="11" xfId="0" applyNumberFormat="1" applyFont="1" applyFill="1" applyBorder="1" applyAlignment="1">
      <alignment/>
    </xf>
    <xf numFmtId="0" fontId="12" fillId="0" borderId="40" xfId="0" applyFont="1" applyBorder="1" applyAlignment="1">
      <alignment horizontal="distributed"/>
    </xf>
    <xf numFmtId="178" fontId="11" fillId="0" borderId="40" xfId="0" applyNumberFormat="1" applyFont="1" applyBorder="1" applyAlignment="1">
      <alignment horizontal="center"/>
    </xf>
    <xf numFmtId="178" fontId="11" fillId="0" borderId="40" xfId="0" applyNumberFormat="1" applyFont="1" applyBorder="1" applyAlignment="1">
      <alignment horizontal="distributed"/>
    </xf>
    <xf numFmtId="178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/>
    </xf>
    <xf numFmtId="178" fontId="11" fillId="0" borderId="57" xfId="0" applyNumberFormat="1" applyFont="1" applyBorder="1" applyAlignment="1">
      <alignment horizontal="center"/>
    </xf>
    <xf numFmtId="178" fontId="11" fillId="0" borderId="58" xfId="0" applyNumberFormat="1" applyFont="1" applyBorder="1" applyAlignment="1">
      <alignment horizontal="center"/>
    </xf>
    <xf numFmtId="178" fontId="11" fillId="0" borderId="11" xfId="0" applyNumberFormat="1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2"/>
  <sheetViews>
    <sheetView showGridLines="0" tabSelected="1" view="pageBreakPreview" zoomScale="75" zoomScaleNormal="75" zoomScaleSheetLayoutView="75" zoomScalePageLayoutView="0" workbookViewId="0" topLeftCell="A1">
      <selection activeCell="A8" sqref="A8"/>
    </sheetView>
  </sheetViews>
  <sheetFormatPr defaultColWidth="12.5" defaultRowHeight="16.5" customHeight="1"/>
  <cols>
    <col min="1" max="1" width="2.19921875" style="5" customWidth="1"/>
    <col min="2" max="2" width="12.09765625" style="5" customWidth="1"/>
    <col min="3" max="4" width="2.09765625" style="5" customWidth="1"/>
    <col min="5" max="5" width="15.09765625" style="332" customWidth="1"/>
    <col min="6" max="7" width="2.09765625" style="5" customWidth="1"/>
    <col min="8" max="8" width="15.09765625" style="5" customWidth="1"/>
    <col min="9" max="9" width="2" style="5" customWidth="1"/>
    <col min="10" max="10" width="2.09765625" style="5" customWidth="1"/>
    <col min="11" max="11" width="15.09765625" style="5" customWidth="1"/>
    <col min="12" max="13" width="2" style="5" customWidth="1"/>
    <col min="14" max="14" width="15.19921875" style="5" customWidth="1"/>
    <col min="15" max="16" width="2.09765625" style="5" customWidth="1"/>
    <col min="17" max="17" width="15.69921875" style="5" customWidth="1"/>
    <col min="18" max="19" width="2.09765625" style="5" customWidth="1"/>
    <col min="20" max="20" width="15.19921875" style="5" customWidth="1"/>
    <col min="21" max="22" width="2.09765625" style="5" customWidth="1"/>
    <col min="23" max="23" width="15.19921875" style="5" customWidth="1"/>
    <col min="24" max="25" width="2.09765625" style="5" customWidth="1"/>
    <col min="26" max="26" width="16" style="5" customWidth="1"/>
    <col min="27" max="27" width="2.09765625" style="5" customWidth="1"/>
    <col min="28" max="28" width="2.19921875" style="5" customWidth="1"/>
    <col min="29" max="29" width="12.09765625" style="5" customWidth="1"/>
    <col min="30" max="30" width="2.09765625" style="5" customWidth="1"/>
    <col min="31" max="45" width="12.19921875" style="5" customWidth="1"/>
    <col min="46" max="16384" width="12.5" style="5" customWidth="1"/>
  </cols>
  <sheetData>
    <row r="1" spans="1:30" ht="21.75" customHeight="1">
      <c r="A1" s="5" t="s">
        <v>92</v>
      </c>
      <c r="B1" s="1" t="s">
        <v>82</v>
      </c>
      <c r="C1" s="2"/>
      <c r="D1" s="2"/>
      <c r="AC1" s="2"/>
      <c r="AD1" s="2"/>
    </row>
    <row r="2" ht="17.25" customHeight="1" thickBot="1">
      <c r="AD2" s="6" t="s">
        <v>68</v>
      </c>
    </row>
    <row r="3" spans="1:30" ht="17.25" customHeight="1">
      <c r="A3" s="422" t="s">
        <v>207</v>
      </c>
      <c r="B3" s="423"/>
      <c r="C3" s="424"/>
      <c r="D3" s="340"/>
      <c r="E3" s="341"/>
      <c r="F3" s="341"/>
      <c r="G3" s="341"/>
      <c r="H3" s="440" t="s">
        <v>93</v>
      </c>
      <c r="I3" s="440"/>
      <c r="J3" s="440"/>
      <c r="K3" s="440"/>
      <c r="L3" s="341"/>
      <c r="M3" s="341"/>
      <c r="N3" s="341"/>
      <c r="O3" s="343"/>
      <c r="P3" s="341"/>
      <c r="Q3" s="341"/>
      <c r="R3" s="341"/>
      <c r="S3" s="341"/>
      <c r="T3" s="440" t="s">
        <v>94</v>
      </c>
      <c r="U3" s="440"/>
      <c r="V3" s="440"/>
      <c r="W3" s="440"/>
      <c r="X3" s="341"/>
      <c r="Y3" s="341"/>
      <c r="Z3" s="341"/>
      <c r="AA3" s="343"/>
      <c r="AB3" s="431" t="s">
        <v>206</v>
      </c>
      <c r="AC3" s="432"/>
      <c r="AD3" s="433"/>
    </row>
    <row r="4" spans="1:30" ht="17.25" customHeight="1">
      <c r="A4" s="425"/>
      <c r="B4" s="426"/>
      <c r="C4" s="427"/>
      <c r="D4" s="12"/>
      <c r="E4" s="446" t="s">
        <v>69</v>
      </c>
      <c r="F4" s="446"/>
      <c r="G4" s="446"/>
      <c r="H4" s="446"/>
      <c r="I4" s="13"/>
      <c r="J4" s="14"/>
      <c r="K4" s="441" t="s">
        <v>95</v>
      </c>
      <c r="L4" s="15"/>
      <c r="M4" s="8"/>
      <c r="N4" s="8"/>
      <c r="O4" s="9"/>
      <c r="P4" s="15"/>
      <c r="Q4" s="441" t="s">
        <v>96</v>
      </c>
      <c r="R4" s="16"/>
      <c r="S4" s="17"/>
      <c r="T4" s="441" t="s">
        <v>97</v>
      </c>
      <c r="U4" s="18"/>
      <c r="V4" s="19"/>
      <c r="W4" s="441" t="s">
        <v>98</v>
      </c>
      <c r="X4" s="17"/>
      <c r="Y4" s="20"/>
      <c r="Z4" s="441" t="s">
        <v>99</v>
      </c>
      <c r="AA4" s="17"/>
      <c r="AB4" s="434"/>
      <c r="AC4" s="435"/>
      <c r="AD4" s="436"/>
    </row>
    <row r="5" spans="1:30" ht="17.25" customHeight="1">
      <c r="A5" s="425"/>
      <c r="B5" s="426"/>
      <c r="C5" s="427"/>
      <c r="D5" s="10"/>
      <c r="E5" s="344"/>
      <c r="F5" s="21"/>
      <c r="G5" s="20"/>
      <c r="H5" s="345"/>
      <c r="I5" s="18"/>
      <c r="J5" s="22"/>
      <c r="K5" s="444"/>
      <c r="L5" s="18"/>
      <c r="M5" s="19"/>
      <c r="N5" s="17" t="s">
        <v>100</v>
      </c>
      <c r="O5" s="21"/>
      <c r="P5" s="17"/>
      <c r="Q5" s="442"/>
      <c r="R5" s="21"/>
      <c r="S5" s="17"/>
      <c r="T5" s="442"/>
      <c r="U5" s="18"/>
      <c r="V5" s="19"/>
      <c r="W5" s="442"/>
      <c r="X5" s="17"/>
      <c r="Y5" s="20"/>
      <c r="Z5" s="442"/>
      <c r="AA5" s="17"/>
      <c r="AB5" s="434"/>
      <c r="AC5" s="435"/>
      <c r="AD5" s="436"/>
    </row>
    <row r="6" spans="1:30" ht="17.25" customHeight="1">
      <c r="A6" s="425"/>
      <c r="B6" s="426"/>
      <c r="C6" s="427"/>
      <c r="D6" s="10"/>
      <c r="E6" s="346" t="s">
        <v>70</v>
      </c>
      <c r="F6" s="21"/>
      <c r="G6" s="20"/>
      <c r="H6" s="346" t="s">
        <v>71</v>
      </c>
      <c r="I6" s="18"/>
      <c r="J6" s="19"/>
      <c r="K6" s="444"/>
      <c r="L6" s="18"/>
      <c r="M6" s="17"/>
      <c r="N6" s="17" t="s">
        <v>101</v>
      </c>
      <c r="O6" s="21"/>
      <c r="P6" s="17"/>
      <c r="Q6" s="442"/>
      <c r="R6" s="18"/>
      <c r="S6" s="17"/>
      <c r="T6" s="442"/>
      <c r="U6" s="18"/>
      <c r="V6" s="19"/>
      <c r="W6" s="442"/>
      <c r="X6" s="17"/>
      <c r="Y6" s="20"/>
      <c r="Z6" s="442"/>
      <c r="AA6" s="17"/>
      <c r="AB6" s="434"/>
      <c r="AC6" s="435"/>
      <c r="AD6" s="436"/>
    </row>
    <row r="7" spans="1:30" ht="17.25" customHeight="1">
      <c r="A7" s="428"/>
      <c r="B7" s="429"/>
      <c r="C7" s="430"/>
      <c r="D7" s="24"/>
      <c r="E7" s="333"/>
      <c r="F7" s="25"/>
      <c r="G7" s="26"/>
      <c r="H7" s="27"/>
      <c r="I7" s="28"/>
      <c r="J7" s="29"/>
      <c r="K7" s="445"/>
      <c r="L7" s="30"/>
      <c r="M7" s="31"/>
      <c r="N7" s="31" t="s">
        <v>102</v>
      </c>
      <c r="O7" s="30"/>
      <c r="P7" s="31"/>
      <c r="Q7" s="443"/>
      <c r="R7" s="30"/>
      <c r="S7" s="31"/>
      <c r="T7" s="443"/>
      <c r="U7" s="30"/>
      <c r="V7" s="31"/>
      <c r="W7" s="443"/>
      <c r="X7" s="31"/>
      <c r="Y7" s="32"/>
      <c r="Z7" s="443"/>
      <c r="AA7" s="33"/>
      <c r="AB7" s="437"/>
      <c r="AC7" s="438"/>
      <c r="AD7" s="439"/>
    </row>
    <row r="8" spans="1:45" ht="17.25" customHeight="1">
      <c r="A8" s="347"/>
      <c r="B8" s="34" t="s">
        <v>54</v>
      </c>
      <c r="C8" s="21"/>
      <c r="D8" s="36"/>
      <c r="E8" s="335">
        <v>529018</v>
      </c>
      <c r="F8" s="38"/>
      <c r="G8" s="39"/>
      <c r="H8" s="335">
        <v>45285</v>
      </c>
      <c r="I8" s="38"/>
      <c r="J8" s="39"/>
      <c r="K8" s="40">
        <f>SUM(E8:H8)</f>
        <v>574303</v>
      </c>
      <c r="L8" s="41"/>
      <c r="M8" s="42"/>
      <c r="N8" s="335">
        <v>583</v>
      </c>
      <c r="O8" s="38"/>
      <c r="P8" s="39"/>
      <c r="Q8" s="335">
        <v>2077947320</v>
      </c>
      <c r="R8" s="38"/>
      <c r="S8" s="39"/>
      <c r="T8" s="348">
        <v>50</v>
      </c>
      <c r="U8" s="41"/>
      <c r="V8" s="42"/>
      <c r="W8" s="40">
        <v>0</v>
      </c>
      <c r="X8" s="40"/>
      <c r="Y8" s="39"/>
      <c r="Z8" s="40">
        <f>SUM(Q8:W8)</f>
        <v>2077947370</v>
      </c>
      <c r="AA8" s="40"/>
      <c r="AB8" s="10"/>
      <c r="AC8" s="34" t="s">
        <v>54</v>
      </c>
      <c r="AD8" s="349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ht="17.25" customHeight="1">
      <c r="A9" s="347"/>
      <c r="B9" s="34" t="s">
        <v>53</v>
      </c>
      <c r="C9" s="21"/>
      <c r="D9" s="20"/>
      <c r="E9" s="335">
        <v>149846</v>
      </c>
      <c r="F9" s="38"/>
      <c r="G9" s="39"/>
      <c r="H9" s="40">
        <v>7160</v>
      </c>
      <c r="I9" s="38"/>
      <c r="J9" s="39"/>
      <c r="K9" s="40">
        <f aca="true" t="shared" si="0" ref="K9:K47">SUM(E9:H9)</f>
        <v>157006</v>
      </c>
      <c r="L9" s="38"/>
      <c r="M9" s="39"/>
      <c r="N9" s="40">
        <v>181</v>
      </c>
      <c r="O9" s="38"/>
      <c r="P9" s="39"/>
      <c r="Q9" s="40">
        <v>494543522</v>
      </c>
      <c r="R9" s="38"/>
      <c r="S9" s="39"/>
      <c r="T9" s="40">
        <v>5300</v>
      </c>
      <c r="U9" s="38"/>
      <c r="V9" s="39"/>
      <c r="W9" s="40">
        <v>0</v>
      </c>
      <c r="X9" s="40"/>
      <c r="Y9" s="39"/>
      <c r="Z9" s="40">
        <f aca="true" t="shared" si="1" ref="Z9:Z47">SUM(Q9:W9)</f>
        <v>494548822</v>
      </c>
      <c r="AA9" s="40"/>
      <c r="AB9" s="10"/>
      <c r="AC9" s="34" t="s">
        <v>53</v>
      </c>
      <c r="AD9" s="349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</row>
    <row r="10" spans="1:45" ht="17.25" customHeight="1">
      <c r="A10" s="347"/>
      <c r="B10" s="34" t="s">
        <v>52</v>
      </c>
      <c r="C10" s="21"/>
      <c r="D10" s="20"/>
      <c r="E10" s="335">
        <v>81168</v>
      </c>
      <c r="F10" s="38"/>
      <c r="G10" s="39"/>
      <c r="H10" s="40">
        <v>7769</v>
      </c>
      <c r="I10" s="38"/>
      <c r="J10" s="39"/>
      <c r="K10" s="40">
        <f t="shared" si="0"/>
        <v>88937</v>
      </c>
      <c r="L10" s="38"/>
      <c r="M10" s="39"/>
      <c r="N10" s="40">
        <v>139</v>
      </c>
      <c r="O10" s="38"/>
      <c r="P10" s="39"/>
      <c r="Q10" s="40">
        <v>272413187</v>
      </c>
      <c r="R10" s="38"/>
      <c r="S10" s="39"/>
      <c r="T10" s="40">
        <v>0</v>
      </c>
      <c r="U10" s="38"/>
      <c r="V10" s="39"/>
      <c r="W10" s="40">
        <v>0</v>
      </c>
      <c r="X10" s="40"/>
      <c r="Y10" s="39"/>
      <c r="Z10" s="40">
        <f t="shared" si="1"/>
        <v>272413187</v>
      </c>
      <c r="AA10" s="40"/>
      <c r="AB10" s="10"/>
      <c r="AC10" s="34" t="s">
        <v>52</v>
      </c>
      <c r="AD10" s="349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45" ht="17.25" customHeight="1">
      <c r="A11" s="347"/>
      <c r="B11" s="34" t="s">
        <v>51</v>
      </c>
      <c r="C11" s="21"/>
      <c r="D11" s="20"/>
      <c r="E11" s="335">
        <v>238776</v>
      </c>
      <c r="F11" s="38"/>
      <c r="G11" s="39"/>
      <c r="H11" s="40">
        <v>25483</v>
      </c>
      <c r="I11" s="38"/>
      <c r="J11" s="39"/>
      <c r="K11" s="40">
        <f t="shared" si="0"/>
        <v>264259</v>
      </c>
      <c r="L11" s="38"/>
      <c r="M11" s="39"/>
      <c r="N11" s="40">
        <v>332</v>
      </c>
      <c r="O11" s="38"/>
      <c r="P11" s="39"/>
      <c r="Q11" s="40">
        <v>848046766</v>
      </c>
      <c r="R11" s="38"/>
      <c r="S11" s="39"/>
      <c r="T11" s="40">
        <v>7551</v>
      </c>
      <c r="U11" s="38"/>
      <c r="V11" s="39"/>
      <c r="W11" s="40">
        <v>0</v>
      </c>
      <c r="X11" s="40"/>
      <c r="Y11" s="39"/>
      <c r="Z11" s="40">
        <f t="shared" si="1"/>
        <v>848054317</v>
      </c>
      <c r="AA11" s="40"/>
      <c r="AB11" s="10"/>
      <c r="AC11" s="34" t="s">
        <v>51</v>
      </c>
      <c r="AD11" s="349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</row>
    <row r="12" spans="1:45" ht="17.25" customHeight="1">
      <c r="A12" s="350"/>
      <c r="B12" s="34" t="s">
        <v>103</v>
      </c>
      <c r="C12" s="25"/>
      <c r="D12" s="26"/>
      <c r="E12" s="334">
        <v>35552</v>
      </c>
      <c r="F12" s="44"/>
      <c r="G12" s="45"/>
      <c r="H12" s="46">
        <v>1584</v>
      </c>
      <c r="I12" s="44"/>
      <c r="J12" s="45"/>
      <c r="K12" s="40">
        <f t="shared" si="0"/>
        <v>37136</v>
      </c>
      <c r="L12" s="44"/>
      <c r="M12" s="45"/>
      <c r="N12" s="46">
        <v>64</v>
      </c>
      <c r="O12" s="44"/>
      <c r="P12" s="45"/>
      <c r="Q12" s="46">
        <v>106041401</v>
      </c>
      <c r="R12" s="44"/>
      <c r="S12" s="45"/>
      <c r="T12" s="46">
        <v>0</v>
      </c>
      <c r="U12" s="44"/>
      <c r="V12" s="45"/>
      <c r="W12" s="40">
        <v>0</v>
      </c>
      <c r="X12" s="46"/>
      <c r="Y12" s="45"/>
      <c r="Z12" s="40">
        <f t="shared" si="1"/>
        <v>106041401</v>
      </c>
      <c r="AA12" s="46"/>
      <c r="AB12" s="23"/>
      <c r="AC12" s="34" t="s">
        <v>103</v>
      </c>
      <c r="AD12" s="351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</row>
    <row r="13" spans="1:45" ht="17.25" customHeight="1">
      <c r="A13" s="347"/>
      <c r="B13" s="47" t="s">
        <v>104</v>
      </c>
      <c r="C13" s="21"/>
      <c r="D13" s="20"/>
      <c r="E13" s="335">
        <v>24477</v>
      </c>
      <c r="F13" s="38"/>
      <c r="G13" s="39"/>
      <c r="H13" s="40">
        <v>2491</v>
      </c>
      <c r="I13" s="38"/>
      <c r="J13" s="39"/>
      <c r="K13" s="48">
        <f t="shared" si="0"/>
        <v>26968</v>
      </c>
      <c r="L13" s="38"/>
      <c r="M13" s="39"/>
      <c r="N13" s="40">
        <v>56</v>
      </c>
      <c r="O13" s="38"/>
      <c r="P13" s="39"/>
      <c r="Q13" s="40">
        <v>72461403</v>
      </c>
      <c r="R13" s="38"/>
      <c r="S13" s="39"/>
      <c r="T13" s="40">
        <v>3139</v>
      </c>
      <c r="U13" s="38"/>
      <c r="V13" s="39"/>
      <c r="W13" s="43">
        <v>0</v>
      </c>
      <c r="X13" s="40"/>
      <c r="Y13" s="39"/>
      <c r="Z13" s="48">
        <f t="shared" si="1"/>
        <v>72464542</v>
      </c>
      <c r="AA13" s="40"/>
      <c r="AB13" s="10"/>
      <c r="AC13" s="47" t="s">
        <v>104</v>
      </c>
      <c r="AD13" s="349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</row>
    <row r="14" spans="1:45" ht="17.25" customHeight="1">
      <c r="A14" s="347"/>
      <c r="B14" s="34" t="s">
        <v>105</v>
      </c>
      <c r="C14" s="21"/>
      <c r="D14" s="20"/>
      <c r="E14" s="335">
        <v>146890</v>
      </c>
      <c r="F14" s="38"/>
      <c r="G14" s="39"/>
      <c r="H14" s="40">
        <v>13236</v>
      </c>
      <c r="I14" s="38"/>
      <c r="J14" s="39"/>
      <c r="K14" s="40">
        <f t="shared" si="0"/>
        <v>160126</v>
      </c>
      <c r="L14" s="38"/>
      <c r="M14" s="39"/>
      <c r="N14" s="40">
        <v>195</v>
      </c>
      <c r="O14" s="38"/>
      <c r="P14" s="39"/>
      <c r="Q14" s="40">
        <v>531860792</v>
      </c>
      <c r="R14" s="38"/>
      <c r="S14" s="39"/>
      <c r="T14" s="40">
        <v>0</v>
      </c>
      <c r="U14" s="38"/>
      <c r="V14" s="39"/>
      <c r="W14" s="40">
        <v>0</v>
      </c>
      <c r="X14" s="40"/>
      <c r="Y14" s="39"/>
      <c r="Z14" s="40">
        <f t="shared" si="1"/>
        <v>531860792</v>
      </c>
      <c r="AA14" s="40"/>
      <c r="AB14" s="10"/>
      <c r="AC14" s="34" t="s">
        <v>105</v>
      </c>
      <c r="AD14" s="349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</row>
    <row r="15" spans="1:45" ht="17.25" customHeight="1">
      <c r="A15" s="347"/>
      <c r="B15" s="34" t="s">
        <v>106</v>
      </c>
      <c r="C15" s="21"/>
      <c r="D15" s="20"/>
      <c r="E15" s="335">
        <v>33085</v>
      </c>
      <c r="F15" s="38"/>
      <c r="G15" s="39"/>
      <c r="H15" s="40">
        <v>3227</v>
      </c>
      <c r="I15" s="38"/>
      <c r="J15" s="39"/>
      <c r="K15" s="40">
        <f t="shared" si="0"/>
        <v>36312</v>
      </c>
      <c r="L15" s="38"/>
      <c r="M15" s="39"/>
      <c r="N15" s="40">
        <v>48</v>
      </c>
      <c r="O15" s="38"/>
      <c r="P15" s="39"/>
      <c r="Q15" s="40">
        <v>109767315</v>
      </c>
      <c r="R15" s="38"/>
      <c r="S15" s="39"/>
      <c r="T15" s="40">
        <v>0</v>
      </c>
      <c r="U15" s="38"/>
      <c r="V15" s="39"/>
      <c r="W15" s="40">
        <v>0</v>
      </c>
      <c r="X15" s="40"/>
      <c r="Y15" s="39"/>
      <c r="Z15" s="40">
        <f t="shared" si="1"/>
        <v>109767315</v>
      </c>
      <c r="AA15" s="40"/>
      <c r="AB15" s="10"/>
      <c r="AC15" s="34" t="s">
        <v>106</v>
      </c>
      <c r="AD15" s="349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</row>
    <row r="16" spans="1:45" ht="17.25" customHeight="1">
      <c r="A16" s="347"/>
      <c r="B16" s="34" t="s">
        <v>107</v>
      </c>
      <c r="C16" s="21"/>
      <c r="D16" s="20"/>
      <c r="E16" s="335">
        <v>45025</v>
      </c>
      <c r="F16" s="38"/>
      <c r="G16" s="39"/>
      <c r="H16" s="40">
        <v>5350</v>
      </c>
      <c r="I16" s="38"/>
      <c r="J16" s="39"/>
      <c r="K16" s="40">
        <f t="shared" si="0"/>
        <v>50375</v>
      </c>
      <c r="L16" s="38"/>
      <c r="M16" s="39"/>
      <c r="N16" s="40">
        <v>78</v>
      </c>
      <c r="O16" s="38"/>
      <c r="P16" s="39"/>
      <c r="Q16" s="40">
        <v>145506063</v>
      </c>
      <c r="R16" s="38"/>
      <c r="S16" s="39"/>
      <c r="T16" s="40">
        <v>0</v>
      </c>
      <c r="U16" s="38"/>
      <c r="V16" s="39"/>
      <c r="W16" s="40">
        <v>0</v>
      </c>
      <c r="X16" s="40"/>
      <c r="Y16" s="39"/>
      <c r="Z16" s="40">
        <f t="shared" si="1"/>
        <v>145506063</v>
      </c>
      <c r="AA16" s="40"/>
      <c r="AB16" s="10"/>
      <c r="AC16" s="34" t="s">
        <v>107</v>
      </c>
      <c r="AD16" s="349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</row>
    <row r="17" spans="1:45" ht="17.25" customHeight="1">
      <c r="A17" s="347"/>
      <c r="B17" s="49" t="s">
        <v>108</v>
      </c>
      <c r="C17" s="21"/>
      <c r="D17" s="20"/>
      <c r="E17" s="334">
        <v>32849</v>
      </c>
      <c r="F17" s="38"/>
      <c r="G17" s="39"/>
      <c r="H17" s="40">
        <v>1417</v>
      </c>
      <c r="I17" s="38"/>
      <c r="J17" s="39"/>
      <c r="K17" s="46">
        <f t="shared" si="0"/>
        <v>34266</v>
      </c>
      <c r="L17" s="38"/>
      <c r="M17" s="39"/>
      <c r="N17" s="40">
        <v>59</v>
      </c>
      <c r="O17" s="38"/>
      <c r="P17" s="39"/>
      <c r="Q17" s="40">
        <v>97465552</v>
      </c>
      <c r="R17" s="38"/>
      <c r="S17" s="39"/>
      <c r="T17" s="40">
        <v>0</v>
      </c>
      <c r="U17" s="38"/>
      <c r="V17" s="39"/>
      <c r="W17" s="40">
        <v>0</v>
      </c>
      <c r="X17" s="40"/>
      <c r="Y17" s="39"/>
      <c r="Z17" s="46">
        <f t="shared" si="1"/>
        <v>97465552</v>
      </c>
      <c r="AA17" s="40"/>
      <c r="AB17" s="10"/>
      <c r="AC17" s="49" t="s">
        <v>108</v>
      </c>
      <c r="AD17" s="349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</row>
    <row r="18" spans="1:45" ht="17.25" customHeight="1">
      <c r="A18" s="352"/>
      <c r="B18" s="34" t="s">
        <v>109</v>
      </c>
      <c r="C18" s="50"/>
      <c r="D18" s="51"/>
      <c r="E18" s="335">
        <v>35937</v>
      </c>
      <c r="F18" s="52"/>
      <c r="G18" s="53"/>
      <c r="H18" s="48">
        <v>3695</v>
      </c>
      <c r="I18" s="52"/>
      <c r="J18" s="53"/>
      <c r="K18" s="40">
        <f t="shared" si="0"/>
        <v>39632</v>
      </c>
      <c r="L18" s="52"/>
      <c r="M18" s="53"/>
      <c r="N18" s="48">
        <v>61</v>
      </c>
      <c r="O18" s="52"/>
      <c r="P18" s="53"/>
      <c r="Q18" s="48">
        <v>118885176</v>
      </c>
      <c r="R18" s="52"/>
      <c r="S18" s="53"/>
      <c r="T18" s="48">
        <v>298</v>
      </c>
      <c r="U18" s="52"/>
      <c r="V18" s="53"/>
      <c r="W18" s="43">
        <v>0</v>
      </c>
      <c r="X18" s="48"/>
      <c r="Y18" s="53"/>
      <c r="Z18" s="40">
        <f t="shared" si="1"/>
        <v>118885474</v>
      </c>
      <c r="AA18" s="48"/>
      <c r="AB18" s="7"/>
      <c r="AC18" s="34" t="s">
        <v>109</v>
      </c>
      <c r="AD18" s="353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</row>
    <row r="19" spans="1:45" ht="17.25" customHeight="1">
      <c r="A19" s="347"/>
      <c r="B19" s="34" t="s">
        <v>0</v>
      </c>
      <c r="C19" s="21"/>
      <c r="D19" s="20"/>
      <c r="E19" s="335">
        <v>95548</v>
      </c>
      <c r="F19" s="38"/>
      <c r="G19" s="39"/>
      <c r="H19" s="40">
        <v>10044</v>
      </c>
      <c r="I19" s="38"/>
      <c r="J19" s="39"/>
      <c r="K19" s="40">
        <f t="shared" si="0"/>
        <v>105592</v>
      </c>
      <c r="L19" s="38"/>
      <c r="M19" s="39"/>
      <c r="N19" s="40">
        <v>154</v>
      </c>
      <c r="O19" s="38"/>
      <c r="P19" s="39"/>
      <c r="Q19" s="40">
        <v>312206538</v>
      </c>
      <c r="R19" s="38"/>
      <c r="S19" s="39"/>
      <c r="T19" s="40">
        <v>0</v>
      </c>
      <c r="U19" s="38"/>
      <c r="V19" s="39"/>
      <c r="W19" s="40">
        <v>0</v>
      </c>
      <c r="X19" s="40"/>
      <c r="Y19" s="39"/>
      <c r="Z19" s="40">
        <f t="shared" si="1"/>
        <v>312206538</v>
      </c>
      <c r="AA19" s="40"/>
      <c r="AB19" s="10"/>
      <c r="AC19" s="34" t="s">
        <v>0</v>
      </c>
      <c r="AD19" s="349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</row>
    <row r="20" spans="1:45" ht="17.25" customHeight="1">
      <c r="A20" s="347"/>
      <c r="B20" s="34" t="s">
        <v>2</v>
      </c>
      <c r="C20" s="21"/>
      <c r="D20" s="20"/>
      <c r="E20" s="335">
        <v>65843</v>
      </c>
      <c r="F20" s="38"/>
      <c r="G20" s="39"/>
      <c r="H20" s="40">
        <v>6082</v>
      </c>
      <c r="I20" s="38"/>
      <c r="J20" s="39"/>
      <c r="K20" s="40">
        <f t="shared" si="0"/>
        <v>71925</v>
      </c>
      <c r="L20" s="38"/>
      <c r="M20" s="39"/>
      <c r="N20" s="40">
        <v>99</v>
      </c>
      <c r="O20" s="38"/>
      <c r="P20" s="39"/>
      <c r="Q20" s="40">
        <v>217134280</v>
      </c>
      <c r="R20" s="38"/>
      <c r="S20" s="39"/>
      <c r="T20" s="40">
        <v>0</v>
      </c>
      <c r="U20" s="38"/>
      <c r="V20" s="39"/>
      <c r="W20" s="40">
        <v>0</v>
      </c>
      <c r="X20" s="40"/>
      <c r="Y20" s="39"/>
      <c r="Z20" s="40">
        <f t="shared" si="1"/>
        <v>217134280</v>
      </c>
      <c r="AA20" s="40"/>
      <c r="AB20" s="10"/>
      <c r="AC20" s="34" t="s">
        <v>2</v>
      </c>
      <c r="AD20" s="349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</row>
    <row r="21" spans="1:45" ht="17.25" customHeight="1">
      <c r="A21" s="347"/>
      <c r="B21" s="34" t="s">
        <v>3</v>
      </c>
      <c r="C21" s="21"/>
      <c r="D21" s="20"/>
      <c r="E21" s="335">
        <v>21260</v>
      </c>
      <c r="F21" s="38"/>
      <c r="G21" s="39"/>
      <c r="H21" s="40">
        <v>2368</v>
      </c>
      <c r="I21" s="38"/>
      <c r="J21" s="39"/>
      <c r="K21" s="40">
        <f t="shared" si="0"/>
        <v>23628</v>
      </c>
      <c r="L21" s="38"/>
      <c r="M21" s="39"/>
      <c r="N21" s="40">
        <v>57</v>
      </c>
      <c r="O21" s="38"/>
      <c r="P21" s="39"/>
      <c r="Q21" s="40">
        <v>67762289</v>
      </c>
      <c r="R21" s="38"/>
      <c r="S21" s="39"/>
      <c r="T21" s="40">
        <v>0</v>
      </c>
      <c r="U21" s="38"/>
      <c r="V21" s="39"/>
      <c r="W21" s="40">
        <v>0</v>
      </c>
      <c r="X21" s="40"/>
      <c r="Y21" s="39"/>
      <c r="Z21" s="40">
        <f t="shared" si="1"/>
        <v>67762289</v>
      </c>
      <c r="AA21" s="40"/>
      <c r="AB21" s="10"/>
      <c r="AC21" s="34" t="s">
        <v>3</v>
      </c>
      <c r="AD21" s="349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</row>
    <row r="22" spans="1:45" ht="17.25" customHeight="1">
      <c r="A22" s="350"/>
      <c r="B22" s="49" t="s">
        <v>4</v>
      </c>
      <c r="C22" s="25"/>
      <c r="D22" s="26"/>
      <c r="E22" s="336">
        <v>51586</v>
      </c>
      <c r="F22" s="44"/>
      <c r="G22" s="45"/>
      <c r="H22" s="46">
        <v>2051</v>
      </c>
      <c r="I22" s="44"/>
      <c r="J22" s="45"/>
      <c r="K22" s="40">
        <f t="shared" si="0"/>
        <v>53637</v>
      </c>
      <c r="L22" s="44"/>
      <c r="M22" s="45"/>
      <c r="N22" s="46">
        <v>69</v>
      </c>
      <c r="O22" s="44"/>
      <c r="P22" s="45"/>
      <c r="Q22" s="46">
        <v>165145058</v>
      </c>
      <c r="R22" s="44"/>
      <c r="S22" s="45"/>
      <c r="T22" s="46">
        <v>0</v>
      </c>
      <c r="U22" s="44"/>
      <c r="V22" s="45"/>
      <c r="W22" s="46">
        <v>0</v>
      </c>
      <c r="X22" s="46"/>
      <c r="Y22" s="45"/>
      <c r="Z22" s="40">
        <f t="shared" si="1"/>
        <v>165145058</v>
      </c>
      <c r="AA22" s="46"/>
      <c r="AB22" s="23"/>
      <c r="AC22" s="49" t="s">
        <v>4</v>
      </c>
      <c r="AD22" s="351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</row>
    <row r="23" spans="1:30" s="11" customFormat="1" ht="17.25" customHeight="1">
      <c r="A23" s="347"/>
      <c r="B23" s="34" t="s">
        <v>5</v>
      </c>
      <c r="C23" s="21"/>
      <c r="D23" s="20"/>
      <c r="E23" s="337">
        <v>56434</v>
      </c>
      <c r="F23" s="38"/>
      <c r="G23" s="39"/>
      <c r="H23" s="40">
        <v>6005</v>
      </c>
      <c r="I23" s="38"/>
      <c r="J23" s="39"/>
      <c r="K23" s="48">
        <f t="shared" si="0"/>
        <v>62439</v>
      </c>
      <c r="L23" s="38"/>
      <c r="M23" s="39"/>
      <c r="N23" s="40">
        <v>116</v>
      </c>
      <c r="O23" s="38"/>
      <c r="P23" s="39"/>
      <c r="Q23" s="40">
        <v>182422207</v>
      </c>
      <c r="R23" s="38"/>
      <c r="S23" s="39"/>
      <c r="T23" s="40">
        <v>0</v>
      </c>
      <c r="U23" s="38"/>
      <c r="V23" s="39"/>
      <c r="W23" s="40">
        <v>0</v>
      </c>
      <c r="X23" s="40"/>
      <c r="Y23" s="39"/>
      <c r="Z23" s="48">
        <f t="shared" si="1"/>
        <v>182422207</v>
      </c>
      <c r="AA23" s="40"/>
      <c r="AB23" s="10"/>
      <c r="AC23" s="34" t="s">
        <v>5</v>
      </c>
      <c r="AD23" s="349"/>
    </row>
    <row r="24" spans="1:30" ht="17.25" customHeight="1">
      <c r="A24" s="347"/>
      <c r="B24" s="34" t="s">
        <v>6</v>
      </c>
      <c r="C24" s="21"/>
      <c r="D24" s="20"/>
      <c r="E24" s="337">
        <v>93215</v>
      </c>
      <c r="F24" s="38"/>
      <c r="G24" s="39"/>
      <c r="H24" s="40">
        <v>9252</v>
      </c>
      <c r="I24" s="38"/>
      <c r="J24" s="39"/>
      <c r="K24" s="40">
        <f t="shared" si="0"/>
        <v>102467</v>
      </c>
      <c r="L24" s="38"/>
      <c r="M24" s="39"/>
      <c r="N24" s="40">
        <v>141</v>
      </c>
      <c r="O24" s="38"/>
      <c r="P24" s="39"/>
      <c r="Q24" s="40">
        <v>321594916</v>
      </c>
      <c r="R24" s="38"/>
      <c r="S24" s="39"/>
      <c r="T24" s="40">
        <v>0</v>
      </c>
      <c r="U24" s="38"/>
      <c r="V24" s="39"/>
      <c r="W24" s="40">
        <v>0</v>
      </c>
      <c r="X24" s="40"/>
      <c r="Y24" s="39"/>
      <c r="Z24" s="40">
        <f t="shared" si="1"/>
        <v>321594916</v>
      </c>
      <c r="AA24" s="40"/>
      <c r="AB24" s="10"/>
      <c r="AC24" s="34" t="s">
        <v>6</v>
      </c>
      <c r="AD24" s="349"/>
    </row>
    <row r="25" spans="1:30" ht="17.25" customHeight="1">
      <c r="A25" s="347"/>
      <c r="B25" s="34" t="s">
        <v>7</v>
      </c>
      <c r="C25" s="21"/>
      <c r="D25" s="20"/>
      <c r="E25" s="337">
        <v>103333</v>
      </c>
      <c r="F25" s="38"/>
      <c r="G25" s="39"/>
      <c r="H25" s="40">
        <v>8403</v>
      </c>
      <c r="I25" s="38"/>
      <c r="J25" s="39"/>
      <c r="K25" s="40">
        <f t="shared" si="0"/>
        <v>111736</v>
      </c>
      <c r="L25" s="38"/>
      <c r="M25" s="39"/>
      <c r="N25" s="40">
        <v>150</v>
      </c>
      <c r="O25" s="38"/>
      <c r="P25" s="39"/>
      <c r="Q25" s="40">
        <v>346835005</v>
      </c>
      <c r="R25" s="38"/>
      <c r="S25" s="39"/>
      <c r="T25" s="40">
        <v>0</v>
      </c>
      <c r="U25" s="38"/>
      <c r="V25" s="39"/>
      <c r="W25" s="40">
        <v>0</v>
      </c>
      <c r="X25" s="40"/>
      <c r="Y25" s="39"/>
      <c r="Z25" s="40">
        <f t="shared" si="1"/>
        <v>346835005</v>
      </c>
      <c r="AA25" s="40"/>
      <c r="AB25" s="10"/>
      <c r="AC25" s="34" t="s">
        <v>7</v>
      </c>
      <c r="AD25" s="349"/>
    </row>
    <row r="26" spans="1:30" ht="17.25" customHeight="1">
      <c r="A26" s="347"/>
      <c r="B26" s="34" t="s">
        <v>8</v>
      </c>
      <c r="C26" s="21"/>
      <c r="D26" s="20"/>
      <c r="E26" s="337">
        <v>138092</v>
      </c>
      <c r="F26" s="38"/>
      <c r="G26" s="39"/>
      <c r="H26" s="40">
        <v>11484</v>
      </c>
      <c r="I26" s="38"/>
      <c r="J26" s="39"/>
      <c r="K26" s="40">
        <f t="shared" si="0"/>
        <v>149576</v>
      </c>
      <c r="L26" s="38"/>
      <c r="M26" s="39"/>
      <c r="N26" s="40">
        <v>162</v>
      </c>
      <c r="O26" s="38"/>
      <c r="P26" s="39"/>
      <c r="Q26" s="40">
        <v>477067396</v>
      </c>
      <c r="R26" s="38"/>
      <c r="S26" s="39"/>
      <c r="T26" s="40">
        <v>0</v>
      </c>
      <c r="U26" s="38"/>
      <c r="V26" s="39"/>
      <c r="W26" s="40">
        <v>0</v>
      </c>
      <c r="X26" s="40"/>
      <c r="Y26" s="39"/>
      <c r="Z26" s="40">
        <f t="shared" si="1"/>
        <v>477067396</v>
      </c>
      <c r="AA26" s="40"/>
      <c r="AB26" s="10"/>
      <c r="AC26" s="34" t="s">
        <v>8</v>
      </c>
      <c r="AD26" s="349"/>
    </row>
    <row r="27" spans="1:30" ht="17.25" customHeight="1">
      <c r="A27" s="350"/>
      <c r="B27" s="49" t="s">
        <v>9</v>
      </c>
      <c r="C27" s="25"/>
      <c r="D27" s="26"/>
      <c r="E27" s="336">
        <v>32026</v>
      </c>
      <c r="F27" s="44"/>
      <c r="G27" s="45"/>
      <c r="H27" s="46">
        <v>2206</v>
      </c>
      <c r="I27" s="44"/>
      <c r="J27" s="45"/>
      <c r="K27" s="46">
        <f t="shared" si="0"/>
        <v>34232</v>
      </c>
      <c r="L27" s="44"/>
      <c r="M27" s="45"/>
      <c r="N27" s="46">
        <v>36</v>
      </c>
      <c r="O27" s="44"/>
      <c r="P27" s="45"/>
      <c r="Q27" s="46">
        <v>109121375</v>
      </c>
      <c r="R27" s="44"/>
      <c r="S27" s="45"/>
      <c r="T27" s="46">
        <v>0</v>
      </c>
      <c r="U27" s="44"/>
      <c r="V27" s="45"/>
      <c r="W27" s="46">
        <v>0</v>
      </c>
      <c r="X27" s="46"/>
      <c r="Y27" s="45"/>
      <c r="Z27" s="46">
        <f t="shared" si="1"/>
        <v>109121375</v>
      </c>
      <c r="AA27" s="46"/>
      <c r="AB27" s="23"/>
      <c r="AC27" s="49" t="s">
        <v>9</v>
      </c>
      <c r="AD27" s="351"/>
    </row>
    <row r="28" spans="1:30" s="11" customFormat="1" ht="17.25" customHeight="1">
      <c r="A28" s="347"/>
      <c r="B28" s="34" t="s">
        <v>10</v>
      </c>
      <c r="C28" s="21"/>
      <c r="D28" s="20"/>
      <c r="E28" s="337">
        <v>60636</v>
      </c>
      <c r="F28" s="38"/>
      <c r="G28" s="39"/>
      <c r="H28" s="40">
        <v>1474</v>
      </c>
      <c r="I28" s="38"/>
      <c r="J28" s="39"/>
      <c r="K28" s="40">
        <f t="shared" si="0"/>
        <v>62110</v>
      </c>
      <c r="L28" s="38"/>
      <c r="M28" s="39"/>
      <c r="N28" s="40">
        <v>75</v>
      </c>
      <c r="O28" s="38"/>
      <c r="P28" s="39"/>
      <c r="Q28" s="40">
        <v>213726149</v>
      </c>
      <c r="R28" s="38"/>
      <c r="S28" s="39"/>
      <c r="T28" s="40">
        <v>0</v>
      </c>
      <c r="U28" s="38"/>
      <c r="V28" s="39"/>
      <c r="W28" s="40">
        <v>0</v>
      </c>
      <c r="X28" s="40"/>
      <c r="Y28" s="39"/>
      <c r="Z28" s="40">
        <f t="shared" si="1"/>
        <v>213726149</v>
      </c>
      <c r="AA28" s="40"/>
      <c r="AB28" s="10"/>
      <c r="AC28" s="34" t="s">
        <v>10</v>
      </c>
      <c r="AD28" s="349"/>
    </row>
    <row r="29" spans="1:30" ht="17.25" customHeight="1">
      <c r="A29" s="347"/>
      <c r="B29" s="34" t="s">
        <v>11</v>
      </c>
      <c r="C29" s="21"/>
      <c r="D29" s="20"/>
      <c r="E29" s="337">
        <v>61217</v>
      </c>
      <c r="F29" s="38"/>
      <c r="G29" s="39"/>
      <c r="H29" s="40">
        <v>6620</v>
      </c>
      <c r="I29" s="38"/>
      <c r="J29" s="39"/>
      <c r="K29" s="40">
        <f t="shared" si="0"/>
        <v>67837</v>
      </c>
      <c r="L29" s="38"/>
      <c r="M29" s="39"/>
      <c r="N29" s="40">
        <v>112</v>
      </c>
      <c r="O29" s="38"/>
      <c r="P29" s="39"/>
      <c r="Q29" s="40">
        <v>209323112</v>
      </c>
      <c r="R29" s="38"/>
      <c r="S29" s="39"/>
      <c r="T29" s="40">
        <v>0</v>
      </c>
      <c r="U29" s="38"/>
      <c r="V29" s="39"/>
      <c r="W29" s="40">
        <v>0</v>
      </c>
      <c r="X29" s="40"/>
      <c r="Y29" s="39"/>
      <c r="Z29" s="40">
        <f t="shared" si="1"/>
        <v>209323112</v>
      </c>
      <c r="AA29" s="40"/>
      <c r="AB29" s="10"/>
      <c r="AC29" s="34" t="s">
        <v>11</v>
      </c>
      <c r="AD29" s="349"/>
    </row>
    <row r="30" spans="1:30" ht="17.25" customHeight="1">
      <c r="A30" s="347"/>
      <c r="B30" s="34" t="s">
        <v>12</v>
      </c>
      <c r="C30" s="21"/>
      <c r="D30" s="20"/>
      <c r="E30" s="337">
        <v>58186</v>
      </c>
      <c r="F30" s="38"/>
      <c r="G30" s="39"/>
      <c r="H30" s="40">
        <v>5002</v>
      </c>
      <c r="I30" s="38"/>
      <c r="J30" s="39"/>
      <c r="K30" s="40">
        <f t="shared" si="0"/>
        <v>63188</v>
      </c>
      <c r="L30" s="38"/>
      <c r="M30" s="39"/>
      <c r="N30" s="40">
        <v>60</v>
      </c>
      <c r="O30" s="38"/>
      <c r="P30" s="39"/>
      <c r="Q30" s="40">
        <v>216167310</v>
      </c>
      <c r="R30" s="38"/>
      <c r="S30" s="39"/>
      <c r="T30" s="40">
        <v>0</v>
      </c>
      <c r="U30" s="38"/>
      <c r="V30" s="39"/>
      <c r="W30" s="40">
        <v>0</v>
      </c>
      <c r="X30" s="40"/>
      <c r="Y30" s="39"/>
      <c r="Z30" s="40">
        <f t="shared" si="1"/>
        <v>216167310</v>
      </c>
      <c r="AA30" s="40"/>
      <c r="AB30" s="10"/>
      <c r="AC30" s="34" t="s">
        <v>12</v>
      </c>
      <c r="AD30" s="349"/>
    </row>
    <row r="31" spans="1:30" ht="17.25" customHeight="1">
      <c r="A31" s="347"/>
      <c r="B31" s="34" t="s">
        <v>13</v>
      </c>
      <c r="C31" s="21"/>
      <c r="D31" s="20"/>
      <c r="E31" s="337">
        <v>30760</v>
      </c>
      <c r="F31" s="38"/>
      <c r="G31" s="39"/>
      <c r="H31" s="40">
        <v>2812</v>
      </c>
      <c r="I31" s="38"/>
      <c r="J31" s="39"/>
      <c r="K31" s="40">
        <f t="shared" si="0"/>
        <v>33572</v>
      </c>
      <c r="L31" s="38"/>
      <c r="M31" s="39"/>
      <c r="N31" s="40">
        <v>28</v>
      </c>
      <c r="O31" s="38"/>
      <c r="P31" s="39"/>
      <c r="Q31" s="40">
        <v>115771071</v>
      </c>
      <c r="R31" s="38"/>
      <c r="S31" s="39"/>
      <c r="T31" s="40">
        <v>0</v>
      </c>
      <c r="U31" s="38"/>
      <c r="V31" s="39"/>
      <c r="W31" s="40">
        <v>0</v>
      </c>
      <c r="X31" s="40"/>
      <c r="Y31" s="39"/>
      <c r="Z31" s="40">
        <f t="shared" si="1"/>
        <v>115771071</v>
      </c>
      <c r="AA31" s="40"/>
      <c r="AB31" s="10"/>
      <c r="AC31" s="34" t="s">
        <v>13</v>
      </c>
      <c r="AD31" s="349"/>
    </row>
    <row r="32" spans="1:30" ht="17.25" customHeight="1">
      <c r="A32" s="350"/>
      <c r="B32" s="49" t="s">
        <v>14</v>
      </c>
      <c r="C32" s="25"/>
      <c r="D32" s="26"/>
      <c r="E32" s="336">
        <v>37307</v>
      </c>
      <c r="F32" s="44"/>
      <c r="G32" s="45"/>
      <c r="H32" s="46">
        <v>3189</v>
      </c>
      <c r="I32" s="44"/>
      <c r="J32" s="45"/>
      <c r="K32" s="46">
        <f t="shared" si="0"/>
        <v>40496</v>
      </c>
      <c r="L32" s="44"/>
      <c r="M32" s="45"/>
      <c r="N32" s="46">
        <v>29</v>
      </c>
      <c r="O32" s="44"/>
      <c r="P32" s="45"/>
      <c r="Q32" s="46">
        <v>142971617</v>
      </c>
      <c r="R32" s="44"/>
      <c r="S32" s="45"/>
      <c r="T32" s="46">
        <v>0</v>
      </c>
      <c r="U32" s="44"/>
      <c r="V32" s="45"/>
      <c r="W32" s="46">
        <v>0</v>
      </c>
      <c r="X32" s="46"/>
      <c r="Y32" s="45"/>
      <c r="Z32" s="46">
        <f t="shared" si="1"/>
        <v>142971617</v>
      </c>
      <c r="AA32" s="46"/>
      <c r="AB32" s="23"/>
      <c r="AC32" s="49" t="s">
        <v>14</v>
      </c>
      <c r="AD32" s="351"/>
    </row>
    <row r="33" spans="1:30" s="11" customFormat="1" ht="17.25" customHeight="1">
      <c r="A33" s="347"/>
      <c r="B33" s="34" t="s">
        <v>15</v>
      </c>
      <c r="C33" s="21"/>
      <c r="D33" s="20"/>
      <c r="E33" s="337">
        <v>70861</v>
      </c>
      <c r="F33" s="38"/>
      <c r="G33" s="39"/>
      <c r="H33" s="40">
        <v>2289</v>
      </c>
      <c r="I33" s="38"/>
      <c r="J33" s="39"/>
      <c r="K33" s="40">
        <f t="shared" si="0"/>
        <v>73150</v>
      </c>
      <c r="L33" s="38"/>
      <c r="M33" s="39"/>
      <c r="N33" s="40">
        <v>107</v>
      </c>
      <c r="O33" s="38"/>
      <c r="P33" s="39"/>
      <c r="Q33" s="40">
        <v>232604792</v>
      </c>
      <c r="R33" s="38"/>
      <c r="S33" s="39"/>
      <c r="T33" s="40">
        <v>0</v>
      </c>
      <c r="U33" s="38"/>
      <c r="V33" s="39"/>
      <c r="W33" s="40">
        <v>0</v>
      </c>
      <c r="X33" s="40"/>
      <c r="Y33" s="39"/>
      <c r="Z33" s="40">
        <f t="shared" si="1"/>
        <v>232604792</v>
      </c>
      <c r="AA33" s="40"/>
      <c r="AB33" s="10"/>
      <c r="AC33" s="34" t="s">
        <v>15</v>
      </c>
      <c r="AD33" s="349"/>
    </row>
    <row r="34" spans="1:30" ht="17.25" customHeight="1">
      <c r="A34" s="347"/>
      <c r="B34" s="34" t="s">
        <v>16</v>
      </c>
      <c r="C34" s="21"/>
      <c r="D34" s="20"/>
      <c r="E34" s="337">
        <v>30962</v>
      </c>
      <c r="F34" s="38"/>
      <c r="G34" s="39"/>
      <c r="H34" s="40">
        <v>2942</v>
      </c>
      <c r="I34" s="38"/>
      <c r="J34" s="39"/>
      <c r="K34" s="40">
        <f t="shared" si="0"/>
        <v>33904</v>
      </c>
      <c r="L34" s="38"/>
      <c r="M34" s="39"/>
      <c r="N34" s="40">
        <v>47</v>
      </c>
      <c r="O34" s="38"/>
      <c r="P34" s="39"/>
      <c r="Q34" s="40">
        <v>105446544</v>
      </c>
      <c r="R34" s="38"/>
      <c r="S34" s="39"/>
      <c r="T34" s="40">
        <v>0</v>
      </c>
      <c r="U34" s="38"/>
      <c r="V34" s="39"/>
      <c r="W34" s="40">
        <v>0</v>
      </c>
      <c r="X34" s="40"/>
      <c r="Y34" s="39"/>
      <c r="Z34" s="40">
        <f t="shared" si="1"/>
        <v>105446544</v>
      </c>
      <c r="AA34" s="40"/>
      <c r="AB34" s="10"/>
      <c r="AC34" s="34" t="s">
        <v>16</v>
      </c>
      <c r="AD34" s="349"/>
    </row>
    <row r="35" spans="1:30" ht="17.25" customHeight="1">
      <c r="A35" s="347"/>
      <c r="B35" s="34" t="s">
        <v>17</v>
      </c>
      <c r="C35" s="21"/>
      <c r="D35" s="20"/>
      <c r="E35" s="337">
        <v>63142</v>
      </c>
      <c r="F35" s="38"/>
      <c r="G35" s="39"/>
      <c r="H35" s="40">
        <v>6238</v>
      </c>
      <c r="I35" s="38"/>
      <c r="J35" s="39"/>
      <c r="K35" s="40">
        <f t="shared" si="0"/>
        <v>69380</v>
      </c>
      <c r="L35" s="38"/>
      <c r="M35" s="39"/>
      <c r="N35" s="40">
        <v>89</v>
      </c>
      <c r="O35" s="38"/>
      <c r="P35" s="39"/>
      <c r="Q35" s="40">
        <v>214620664</v>
      </c>
      <c r="R35" s="38"/>
      <c r="S35" s="39"/>
      <c r="T35" s="40">
        <v>0</v>
      </c>
      <c r="U35" s="38"/>
      <c r="V35" s="39"/>
      <c r="W35" s="40">
        <v>0</v>
      </c>
      <c r="X35" s="40"/>
      <c r="Y35" s="39"/>
      <c r="Z35" s="40">
        <f t="shared" si="1"/>
        <v>214620664</v>
      </c>
      <c r="AA35" s="40"/>
      <c r="AB35" s="10"/>
      <c r="AC35" s="34" t="s">
        <v>17</v>
      </c>
      <c r="AD35" s="349"/>
    </row>
    <row r="36" spans="1:30" ht="17.25" customHeight="1">
      <c r="A36" s="347"/>
      <c r="B36" s="34" t="s">
        <v>18</v>
      </c>
      <c r="C36" s="21"/>
      <c r="D36" s="20"/>
      <c r="E36" s="337">
        <v>28874</v>
      </c>
      <c r="F36" s="38"/>
      <c r="G36" s="39"/>
      <c r="H36" s="40">
        <v>2327</v>
      </c>
      <c r="I36" s="38"/>
      <c r="J36" s="39"/>
      <c r="K36" s="40">
        <f t="shared" si="0"/>
        <v>31201</v>
      </c>
      <c r="L36" s="38"/>
      <c r="M36" s="39"/>
      <c r="N36" s="40">
        <v>43</v>
      </c>
      <c r="O36" s="38"/>
      <c r="P36" s="39"/>
      <c r="Q36" s="40">
        <v>95272562</v>
      </c>
      <c r="R36" s="38"/>
      <c r="S36" s="39"/>
      <c r="T36" s="40">
        <v>0</v>
      </c>
      <c r="U36" s="38"/>
      <c r="V36" s="39"/>
      <c r="W36" s="40">
        <v>0</v>
      </c>
      <c r="X36" s="40"/>
      <c r="Y36" s="39"/>
      <c r="Z36" s="40">
        <f t="shared" si="1"/>
        <v>95272562</v>
      </c>
      <c r="AA36" s="40"/>
      <c r="AB36" s="10"/>
      <c r="AC36" s="34" t="s">
        <v>18</v>
      </c>
      <c r="AD36" s="349"/>
    </row>
    <row r="37" spans="1:30" ht="17.25" customHeight="1">
      <c r="A37" s="350"/>
      <c r="B37" s="49" t="s">
        <v>19</v>
      </c>
      <c r="C37" s="25"/>
      <c r="D37" s="26"/>
      <c r="E37" s="336">
        <v>35172</v>
      </c>
      <c r="F37" s="44"/>
      <c r="G37" s="45"/>
      <c r="H37" s="46">
        <v>3154</v>
      </c>
      <c r="I37" s="44"/>
      <c r="J37" s="45"/>
      <c r="K37" s="46">
        <f t="shared" si="0"/>
        <v>38326</v>
      </c>
      <c r="L37" s="44"/>
      <c r="M37" s="45"/>
      <c r="N37" s="46">
        <v>56</v>
      </c>
      <c r="O37" s="44"/>
      <c r="P37" s="45"/>
      <c r="Q37" s="46">
        <v>114949018</v>
      </c>
      <c r="R37" s="44"/>
      <c r="S37" s="45"/>
      <c r="T37" s="46">
        <v>0</v>
      </c>
      <c r="U37" s="44"/>
      <c r="V37" s="45"/>
      <c r="W37" s="46">
        <v>0</v>
      </c>
      <c r="X37" s="46"/>
      <c r="Y37" s="45"/>
      <c r="Z37" s="46">
        <f t="shared" si="1"/>
        <v>114949018</v>
      </c>
      <c r="AA37" s="46"/>
      <c r="AB37" s="23"/>
      <c r="AC37" s="49" t="s">
        <v>19</v>
      </c>
      <c r="AD37" s="351"/>
    </row>
    <row r="38" spans="1:30" ht="17.25" customHeight="1">
      <c r="A38" s="347"/>
      <c r="B38" s="34" t="s">
        <v>1</v>
      </c>
      <c r="C38" s="21"/>
      <c r="D38" s="20"/>
      <c r="E38" s="337">
        <v>44872</v>
      </c>
      <c r="F38" s="38"/>
      <c r="G38" s="39"/>
      <c r="H38" s="40">
        <v>4407</v>
      </c>
      <c r="I38" s="38"/>
      <c r="J38" s="39"/>
      <c r="K38" s="40">
        <f t="shared" si="0"/>
        <v>49279</v>
      </c>
      <c r="L38" s="38"/>
      <c r="M38" s="39"/>
      <c r="N38" s="40">
        <v>51</v>
      </c>
      <c r="O38" s="38"/>
      <c r="P38" s="39"/>
      <c r="Q38" s="40">
        <v>157302898</v>
      </c>
      <c r="R38" s="38"/>
      <c r="S38" s="39"/>
      <c r="T38" s="40">
        <v>0</v>
      </c>
      <c r="U38" s="38"/>
      <c r="V38" s="39"/>
      <c r="W38" s="40">
        <v>0</v>
      </c>
      <c r="X38" s="40"/>
      <c r="Y38" s="39"/>
      <c r="Z38" s="40">
        <f t="shared" si="1"/>
        <v>157302898</v>
      </c>
      <c r="AA38" s="40"/>
      <c r="AB38" s="10"/>
      <c r="AC38" s="34" t="s">
        <v>1</v>
      </c>
      <c r="AD38" s="349"/>
    </row>
    <row r="39" spans="1:30" ht="17.25" customHeight="1">
      <c r="A39" s="347"/>
      <c r="B39" s="34" t="s">
        <v>20</v>
      </c>
      <c r="C39" s="21"/>
      <c r="D39" s="20"/>
      <c r="E39" s="337">
        <v>55955</v>
      </c>
      <c r="F39" s="38"/>
      <c r="G39" s="39"/>
      <c r="H39" s="40">
        <v>4810</v>
      </c>
      <c r="I39" s="38"/>
      <c r="J39" s="39"/>
      <c r="K39" s="40">
        <f t="shared" si="0"/>
        <v>60765</v>
      </c>
      <c r="L39" s="38"/>
      <c r="M39" s="39"/>
      <c r="N39" s="40">
        <v>94</v>
      </c>
      <c r="O39" s="38"/>
      <c r="P39" s="39"/>
      <c r="Q39" s="40">
        <v>181495080</v>
      </c>
      <c r="R39" s="38"/>
      <c r="S39" s="39"/>
      <c r="T39" s="40">
        <v>0</v>
      </c>
      <c r="U39" s="38"/>
      <c r="V39" s="39"/>
      <c r="W39" s="40">
        <v>0</v>
      </c>
      <c r="X39" s="40"/>
      <c r="Y39" s="39"/>
      <c r="Z39" s="40">
        <f t="shared" si="1"/>
        <v>181495080</v>
      </c>
      <c r="AA39" s="40"/>
      <c r="AB39" s="10"/>
      <c r="AC39" s="34" t="s">
        <v>20</v>
      </c>
      <c r="AD39" s="349"/>
    </row>
    <row r="40" spans="1:30" ht="17.25" customHeight="1">
      <c r="A40" s="347"/>
      <c r="B40" s="34" t="s">
        <v>21</v>
      </c>
      <c r="C40" s="21"/>
      <c r="D40" s="20"/>
      <c r="E40" s="337">
        <v>26855</v>
      </c>
      <c r="F40" s="38"/>
      <c r="G40" s="39"/>
      <c r="H40" s="40">
        <v>2195</v>
      </c>
      <c r="I40" s="38"/>
      <c r="J40" s="39"/>
      <c r="K40" s="40">
        <f t="shared" si="0"/>
        <v>29050</v>
      </c>
      <c r="L40" s="38"/>
      <c r="M40" s="39"/>
      <c r="N40" s="40">
        <v>34</v>
      </c>
      <c r="O40" s="38"/>
      <c r="P40" s="39"/>
      <c r="Q40" s="40">
        <v>92034908</v>
      </c>
      <c r="R40" s="38"/>
      <c r="S40" s="39"/>
      <c r="T40" s="40">
        <v>0</v>
      </c>
      <c r="U40" s="38"/>
      <c r="V40" s="39"/>
      <c r="W40" s="40">
        <v>0</v>
      </c>
      <c r="X40" s="40"/>
      <c r="Y40" s="39"/>
      <c r="Z40" s="40">
        <f t="shared" si="1"/>
        <v>92034908</v>
      </c>
      <c r="AA40" s="40"/>
      <c r="AB40" s="10"/>
      <c r="AC40" s="34" t="s">
        <v>21</v>
      </c>
      <c r="AD40" s="349"/>
    </row>
    <row r="41" spans="1:30" ht="17.25" customHeight="1">
      <c r="A41" s="347"/>
      <c r="B41" s="34" t="s">
        <v>22</v>
      </c>
      <c r="C41" s="21"/>
      <c r="D41" s="20"/>
      <c r="E41" s="337">
        <v>40519</v>
      </c>
      <c r="F41" s="38"/>
      <c r="G41" s="39"/>
      <c r="H41" s="40">
        <v>3947</v>
      </c>
      <c r="I41" s="38"/>
      <c r="J41" s="39"/>
      <c r="K41" s="40">
        <f t="shared" si="0"/>
        <v>44466</v>
      </c>
      <c r="L41" s="38"/>
      <c r="M41" s="39"/>
      <c r="N41" s="40">
        <v>85</v>
      </c>
      <c r="O41" s="38"/>
      <c r="P41" s="39"/>
      <c r="Q41" s="40">
        <v>132651506</v>
      </c>
      <c r="R41" s="38"/>
      <c r="S41" s="39"/>
      <c r="T41" s="40">
        <v>0</v>
      </c>
      <c r="U41" s="38"/>
      <c r="V41" s="39"/>
      <c r="W41" s="40">
        <v>0</v>
      </c>
      <c r="X41" s="40"/>
      <c r="Y41" s="39"/>
      <c r="Z41" s="40">
        <f t="shared" si="1"/>
        <v>132651506</v>
      </c>
      <c r="AA41" s="40"/>
      <c r="AB41" s="10"/>
      <c r="AC41" s="34" t="s">
        <v>22</v>
      </c>
      <c r="AD41" s="349"/>
    </row>
    <row r="42" spans="1:30" ht="17.25" customHeight="1">
      <c r="A42" s="350"/>
      <c r="B42" s="49" t="s">
        <v>23</v>
      </c>
      <c r="C42" s="25"/>
      <c r="D42" s="26"/>
      <c r="E42" s="336">
        <v>21075</v>
      </c>
      <c r="F42" s="44"/>
      <c r="G42" s="45"/>
      <c r="H42" s="46">
        <v>2204</v>
      </c>
      <c r="I42" s="44"/>
      <c r="J42" s="45"/>
      <c r="K42" s="46">
        <f t="shared" si="0"/>
        <v>23279</v>
      </c>
      <c r="L42" s="44"/>
      <c r="M42" s="45"/>
      <c r="N42" s="46">
        <v>38</v>
      </c>
      <c r="O42" s="44"/>
      <c r="P42" s="45"/>
      <c r="Q42" s="46">
        <v>67248360</v>
      </c>
      <c r="R42" s="44"/>
      <c r="S42" s="45"/>
      <c r="T42" s="46">
        <v>0</v>
      </c>
      <c r="U42" s="44"/>
      <c r="V42" s="45"/>
      <c r="W42" s="46">
        <v>0</v>
      </c>
      <c r="X42" s="46"/>
      <c r="Y42" s="45"/>
      <c r="Z42" s="46">
        <f t="shared" si="1"/>
        <v>67248360</v>
      </c>
      <c r="AA42" s="46"/>
      <c r="AB42" s="23"/>
      <c r="AC42" s="49" t="s">
        <v>23</v>
      </c>
      <c r="AD42" s="351"/>
    </row>
    <row r="43" spans="1:30" ht="17.25" customHeight="1">
      <c r="A43" s="347"/>
      <c r="B43" s="34" t="s">
        <v>203</v>
      </c>
      <c r="C43" s="21"/>
      <c r="D43" s="20"/>
      <c r="E43" s="337">
        <v>28600</v>
      </c>
      <c r="F43" s="38"/>
      <c r="G43" s="39"/>
      <c r="H43" s="40">
        <v>3085</v>
      </c>
      <c r="I43" s="38"/>
      <c r="J43" s="39"/>
      <c r="K43" s="40">
        <f t="shared" si="0"/>
        <v>31685</v>
      </c>
      <c r="L43" s="38"/>
      <c r="M43" s="39"/>
      <c r="N43" s="40">
        <v>53</v>
      </c>
      <c r="O43" s="38"/>
      <c r="P43" s="39"/>
      <c r="Q43" s="40">
        <v>99411671</v>
      </c>
      <c r="R43" s="38"/>
      <c r="S43" s="39"/>
      <c r="T43" s="40">
        <v>0</v>
      </c>
      <c r="U43" s="38"/>
      <c r="V43" s="39"/>
      <c r="W43" s="40">
        <v>0</v>
      </c>
      <c r="X43" s="40"/>
      <c r="Y43" s="39"/>
      <c r="Z43" s="40">
        <f t="shared" si="1"/>
        <v>99411671</v>
      </c>
      <c r="AA43" s="40"/>
      <c r="AB43" s="10"/>
      <c r="AC43" s="34" t="s">
        <v>203</v>
      </c>
      <c r="AD43" s="349"/>
    </row>
    <row r="44" spans="1:30" ht="17.25" customHeight="1">
      <c r="A44" s="347"/>
      <c r="B44" s="34" t="s">
        <v>24</v>
      </c>
      <c r="C44" s="21"/>
      <c r="D44" s="20"/>
      <c r="E44" s="337">
        <v>22755</v>
      </c>
      <c r="F44" s="38"/>
      <c r="G44" s="39"/>
      <c r="H44" s="40">
        <v>2687</v>
      </c>
      <c r="I44" s="38"/>
      <c r="J44" s="39"/>
      <c r="K44" s="40">
        <f t="shared" si="0"/>
        <v>25442</v>
      </c>
      <c r="L44" s="38"/>
      <c r="M44" s="39"/>
      <c r="N44" s="40">
        <v>35</v>
      </c>
      <c r="O44" s="38"/>
      <c r="P44" s="39"/>
      <c r="Q44" s="40">
        <v>74572261</v>
      </c>
      <c r="R44" s="38"/>
      <c r="S44" s="39"/>
      <c r="T44" s="40">
        <v>1646</v>
      </c>
      <c r="U44" s="38"/>
      <c r="V44" s="39"/>
      <c r="W44" s="40">
        <v>0</v>
      </c>
      <c r="X44" s="40"/>
      <c r="Y44" s="39"/>
      <c r="Z44" s="40">
        <f t="shared" si="1"/>
        <v>74573907</v>
      </c>
      <c r="AA44" s="40"/>
      <c r="AB44" s="10"/>
      <c r="AC44" s="34" t="s">
        <v>24</v>
      </c>
      <c r="AD44" s="349"/>
    </row>
    <row r="45" spans="1:30" ht="17.25" customHeight="1">
      <c r="A45" s="347"/>
      <c r="B45" s="34" t="s">
        <v>25</v>
      </c>
      <c r="C45" s="21"/>
      <c r="D45" s="20"/>
      <c r="E45" s="337">
        <v>27293</v>
      </c>
      <c r="F45" s="38"/>
      <c r="G45" s="39"/>
      <c r="H45" s="40">
        <v>2964</v>
      </c>
      <c r="I45" s="38"/>
      <c r="J45" s="39"/>
      <c r="K45" s="40">
        <f t="shared" si="0"/>
        <v>30257</v>
      </c>
      <c r="L45" s="38"/>
      <c r="M45" s="39"/>
      <c r="N45" s="40">
        <v>50</v>
      </c>
      <c r="O45" s="38"/>
      <c r="P45" s="39"/>
      <c r="Q45" s="40">
        <v>93517534</v>
      </c>
      <c r="R45" s="38"/>
      <c r="S45" s="39"/>
      <c r="T45" s="40">
        <v>0</v>
      </c>
      <c r="U45" s="38"/>
      <c r="V45" s="39"/>
      <c r="W45" s="40">
        <v>0</v>
      </c>
      <c r="X45" s="40"/>
      <c r="Y45" s="39"/>
      <c r="Z45" s="40">
        <f t="shared" si="1"/>
        <v>93517534</v>
      </c>
      <c r="AA45" s="40"/>
      <c r="AB45" s="10"/>
      <c r="AC45" s="34" t="s">
        <v>25</v>
      </c>
      <c r="AD45" s="349"/>
    </row>
    <row r="46" spans="1:30" ht="17.25" customHeight="1">
      <c r="A46" s="347"/>
      <c r="B46" s="34" t="s">
        <v>63</v>
      </c>
      <c r="C46" s="21"/>
      <c r="D46" s="20"/>
      <c r="E46" s="337">
        <v>43774</v>
      </c>
      <c r="F46" s="38"/>
      <c r="G46" s="39"/>
      <c r="H46" s="40">
        <v>4904</v>
      </c>
      <c r="I46" s="38"/>
      <c r="J46" s="39"/>
      <c r="K46" s="40">
        <f t="shared" si="0"/>
        <v>48678</v>
      </c>
      <c r="L46" s="38"/>
      <c r="M46" s="39"/>
      <c r="N46" s="40">
        <v>56</v>
      </c>
      <c r="O46" s="38"/>
      <c r="P46" s="39"/>
      <c r="Q46" s="40">
        <v>156804724</v>
      </c>
      <c r="R46" s="38"/>
      <c r="S46" s="39"/>
      <c r="T46" s="40">
        <v>0</v>
      </c>
      <c r="U46" s="38"/>
      <c r="V46" s="39"/>
      <c r="W46" s="40">
        <v>0</v>
      </c>
      <c r="X46" s="40"/>
      <c r="Y46" s="39"/>
      <c r="Z46" s="40">
        <f t="shared" si="1"/>
        <v>156804724</v>
      </c>
      <c r="AA46" s="40"/>
      <c r="AB46" s="10"/>
      <c r="AC46" s="34" t="s">
        <v>63</v>
      </c>
      <c r="AD46" s="349"/>
    </row>
    <row r="47" spans="1:30" ht="17.25" customHeight="1" thickBot="1">
      <c r="A47" s="347"/>
      <c r="B47" s="34" t="s">
        <v>210</v>
      </c>
      <c r="C47" s="21"/>
      <c r="D47" s="20"/>
      <c r="E47" s="177">
        <v>20648</v>
      </c>
      <c r="F47" s="38"/>
      <c r="G47" s="39"/>
      <c r="H47" s="40">
        <v>2054</v>
      </c>
      <c r="I47" s="38"/>
      <c r="J47" s="39"/>
      <c r="K47" s="40">
        <f t="shared" si="0"/>
        <v>22702</v>
      </c>
      <c r="L47" s="38"/>
      <c r="M47" s="39"/>
      <c r="N47" s="40">
        <v>25</v>
      </c>
      <c r="O47" s="38"/>
      <c r="P47" s="39"/>
      <c r="Q47" s="40">
        <v>74954627</v>
      </c>
      <c r="R47" s="38"/>
      <c r="S47" s="39"/>
      <c r="T47" s="40">
        <v>250</v>
      </c>
      <c r="U47" s="38"/>
      <c r="V47" s="39"/>
      <c r="W47" s="40">
        <v>0</v>
      </c>
      <c r="X47" s="40"/>
      <c r="Y47" s="39"/>
      <c r="Z47" s="40">
        <f t="shared" si="1"/>
        <v>74954877</v>
      </c>
      <c r="AA47" s="40"/>
      <c r="AB47" s="10"/>
      <c r="AC47" s="34" t="s">
        <v>210</v>
      </c>
      <c r="AD47" s="349"/>
    </row>
    <row r="48" spans="1:30" ht="17.25" customHeight="1" thickTop="1">
      <c r="A48" s="354"/>
      <c r="B48" s="287" t="s">
        <v>26</v>
      </c>
      <c r="C48" s="288"/>
      <c r="D48" s="308"/>
      <c r="E48" s="309">
        <f>SUM(E8:E47)</f>
        <v>2819423</v>
      </c>
      <c r="F48" s="296"/>
      <c r="G48" s="310"/>
      <c r="H48" s="309">
        <f>SUM(H8:H47)</f>
        <v>243896</v>
      </c>
      <c r="I48" s="296"/>
      <c r="J48" s="310"/>
      <c r="K48" s="309">
        <f>SUM(K8:K47)</f>
        <v>3063319</v>
      </c>
      <c r="L48" s="296"/>
      <c r="M48" s="310"/>
      <c r="N48" s="309">
        <f>SUM(N8:N47)</f>
        <v>3947</v>
      </c>
      <c r="O48" s="296"/>
      <c r="P48" s="310"/>
      <c r="Q48" s="309">
        <f>SUM(Q8:Q47)</f>
        <v>9865073969</v>
      </c>
      <c r="R48" s="296"/>
      <c r="S48" s="310"/>
      <c r="T48" s="309">
        <f>SUM(T8:T47)</f>
        <v>18234</v>
      </c>
      <c r="U48" s="296"/>
      <c r="V48" s="310"/>
      <c r="W48" s="309">
        <f>SUM(W8:W47)</f>
        <v>0</v>
      </c>
      <c r="X48" s="309"/>
      <c r="Y48" s="310"/>
      <c r="Z48" s="309">
        <f>SUM(Z8:Z47)</f>
        <v>9865092203</v>
      </c>
      <c r="AA48" s="309"/>
      <c r="AB48" s="286"/>
      <c r="AC48" s="287" t="s">
        <v>26</v>
      </c>
      <c r="AD48" s="355"/>
    </row>
    <row r="49" spans="1:30" ht="21.75" customHeight="1">
      <c r="A49" s="352"/>
      <c r="B49" s="47" t="s">
        <v>27</v>
      </c>
      <c r="C49" s="50"/>
      <c r="D49" s="51"/>
      <c r="E49" s="48">
        <v>16658</v>
      </c>
      <c r="F49" s="52"/>
      <c r="G49" s="53"/>
      <c r="H49" s="48">
        <v>2491</v>
      </c>
      <c r="I49" s="52"/>
      <c r="J49" s="53"/>
      <c r="K49" s="48">
        <f aca="true" t="shared" si="2" ref="K49:K71">SUM(E49:H49)</f>
        <v>19149</v>
      </c>
      <c r="L49" s="52"/>
      <c r="M49" s="53"/>
      <c r="N49" s="48">
        <v>27</v>
      </c>
      <c r="O49" s="52"/>
      <c r="P49" s="53"/>
      <c r="Q49" s="48">
        <v>59300084</v>
      </c>
      <c r="R49" s="52"/>
      <c r="S49" s="53"/>
      <c r="T49" s="48">
        <v>0</v>
      </c>
      <c r="U49" s="52"/>
      <c r="V49" s="53"/>
      <c r="W49" s="48">
        <v>0</v>
      </c>
      <c r="X49" s="48"/>
      <c r="Y49" s="53"/>
      <c r="Z49" s="48">
        <f>SUM(Q49:W49)</f>
        <v>59300084</v>
      </c>
      <c r="AA49" s="48"/>
      <c r="AB49" s="7"/>
      <c r="AC49" s="47" t="s">
        <v>27</v>
      </c>
      <c r="AD49" s="353"/>
    </row>
    <row r="50" spans="1:30" s="11" customFormat="1" ht="21.75" customHeight="1">
      <c r="A50" s="347"/>
      <c r="B50" s="34" t="s">
        <v>28</v>
      </c>
      <c r="C50" s="21"/>
      <c r="D50" s="20"/>
      <c r="E50" s="40">
        <v>15166</v>
      </c>
      <c r="F50" s="38"/>
      <c r="G50" s="39"/>
      <c r="H50" s="40">
        <v>1912</v>
      </c>
      <c r="I50" s="38"/>
      <c r="J50" s="39"/>
      <c r="K50" s="40">
        <f t="shared" si="2"/>
        <v>17078</v>
      </c>
      <c r="L50" s="38"/>
      <c r="M50" s="39"/>
      <c r="N50" s="40">
        <v>24</v>
      </c>
      <c r="O50" s="38"/>
      <c r="P50" s="39"/>
      <c r="Q50" s="40">
        <v>53857079</v>
      </c>
      <c r="R50" s="38"/>
      <c r="S50" s="39"/>
      <c r="T50" s="40">
        <v>0</v>
      </c>
      <c r="U50" s="38"/>
      <c r="V50" s="39"/>
      <c r="W50" s="40">
        <v>0</v>
      </c>
      <c r="X50" s="40"/>
      <c r="Y50" s="39"/>
      <c r="Z50" s="40">
        <f aca="true" t="shared" si="3" ref="Z50:Z71">SUM(Q50:W50)</f>
        <v>53857079</v>
      </c>
      <c r="AA50" s="40"/>
      <c r="AB50" s="10"/>
      <c r="AC50" s="34" t="s">
        <v>28</v>
      </c>
      <c r="AD50" s="349"/>
    </row>
    <row r="51" spans="1:30" ht="21.75" customHeight="1">
      <c r="A51" s="347"/>
      <c r="B51" s="34" t="s">
        <v>29</v>
      </c>
      <c r="C51" s="21"/>
      <c r="D51" s="20"/>
      <c r="E51" s="40">
        <v>13752</v>
      </c>
      <c r="F51" s="38"/>
      <c r="G51" s="39"/>
      <c r="H51" s="40">
        <v>1502</v>
      </c>
      <c r="I51" s="38"/>
      <c r="J51" s="39"/>
      <c r="K51" s="40">
        <f t="shared" si="2"/>
        <v>15254</v>
      </c>
      <c r="L51" s="38"/>
      <c r="M51" s="39"/>
      <c r="N51" s="40">
        <v>22</v>
      </c>
      <c r="O51" s="38"/>
      <c r="P51" s="39"/>
      <c r="Q51" s="40">
        <v>42614711</v>
      </c>
      <c r="R51" s="38"/>
      <c r="S51" s="39"/>
      <c r="T51" s="40">
        <v>0</v>
      </c>
      <c r="U51" s="38"/>
      <c r="V51" s="39"/>
      <c r="W51" s="40">
        <v>0</v>
      </c>
      <c r="X51" s="40"/>
      <c r="Y51" s="39"/>
      <c r="Z51" s="40">
        <f t="shared" si="3"/>
        <v>42614711</v>
      </c>
      <c r="AA51" s="40"/>
      <c r="AB51" s="10"/>
      <c r="AC51" s="34" t="s">
        <v>29</v>
      </c>
      <c r="AD51" s="349"/>
    </row>
    <row r="52" spans="1:30" ht="21.75" customHeight="1">
      <c r="A52" s="347"/>
      <c r="B52" s="34" t="s">
        <v>64</v>
      </c>
      <c r="C52" s="21"/>
      <c r="D52" s="20"/>
      <c r="E52" s="40">
        <v>4982</v>
      </c>
      <c r="F52" s="38"/>
      <c r="G52" s="39"/>
      <c r="H52" s="40">
        <v>463</v>
      </c>
      <c r="I52" s="38"/>
      <c r="J52" s="39"/>
      <c r="K52" s="40">
        <f t="shared" si="2"/>
        <v>5445</v>
      </c>
      <c r="L52" s="38"/>
      <c r="M52" s="39"/>
      <c r="N52" s="40">
        <v>11</v>
      </c>
      <c r="O52" s="38"/>
      <c r="P52" s="39"/>
      <c r="Q52" s="40">
        <v>15059534</v>
      </c>
      <c r="R52" s="38"/>
      <c r="S52" s="39"/>
      <c r="T52" s="40">
        <v>0</v>
      </c>
      <c r="U52" s="38"/>
      <c r="V52" s="39"/>
      <c r="W52" s="40">
        <v>0</v>
      </c>
      <c r="X52" s="40"/>
      <c r="Y52" s="39"/>
      <c r="Z52" s="40">
        <f t="shared" si="3"/>
        <v>15059534</v>
      </c>
      <c r="AA52" s="40"/>
      <c r="AB52" s="10"/>
      <c r="AC52" s="34" t="s">
        <v>64</v>
      </c>
      <c r="AD52" s="349"/>
    </row>
    <row r="53" spans="1:30" ht="21.75" customHeight="1">
      <c r="A53" s="350"/>
      <c r="B53" s="49" t="s">
        <v>30</v>
      </c>
      <c r="C53" s="25"/>
      <c r="D53" s="26"/>
      <c r="E53" s="46">
        <v>6837</v>
      </c>
      <c r="F53" s="44"/>
      <c r="G53" s="45"/>
      <c r="H53" s="46">
        <v>918</v>
      </c>
      <c r="I53" s="44"/>
      <c r="J53" s="45"/>
      <c r="K53" s="40">
        <f t="shared" si="2"/>
        <v>7755</v>
      </c>
      <c r="L53" s="44"/>
      <c r="M53" s="45"/>
      <c r="N53" s="46">
        <v>8</v>
      </c>
      <c r="O53" s="44"/>
      <c r="P53" s="45"/>
      <c r="Q53" s="46">
        <v>23489594</v>
      </c>
      <c r="R53" s="44"/>
      <c r="S53" s="45"/>
      <c r="T53" s="46">
        <v>0</v>
      </c>
      <c r="U53" s="44"/>
      <c r="V53" s="45"/>
      <c r="W53" s="46">
        <v>0</v>
      </c>
      <c r="X53" s="46"/>
      <c r="Y53" s="45"/>
      <c r="Z53" s="40">
        <f t="shared" si="3"/>
        <v>23489594</v>
      </c>
      <c r="AA53" s="46"/>
      <c r="AB53" s="23"/>
      <c r="AC53" s="49" t="s">
        <v>30</v>
      </c>
      <c r="AD53" s="351"/>
    </row>
    <row r="54" spans="1:30" ht="21.75" customHeight="1">
      <c r="A54" s="347"/>
      <c r="B54" s="34" t="s">
        <v>31</v>
      </c>
      <c r="C54" s="21"/>
      <c r="D54" s="20"/>
      <c r="E54" s="40">
        <v>7267</v>
      </c>
      <c r="F54" s="38"/>
      <c r="G54" s="39"/>
      <c r="H54" s="40">
        <v>645</v>
      </c>
      <c r="I54" s="38"/>
      <c r="J54" s="39"/>
      <c r="K54" s="48">
        <f t="shared" si="2"/>
        <v>7912</v>
      </c>
      <c r="L54" s="38"/>
      <c r="M54" s="39"/>
      <c r="N54" s="40">
        <v>15</v>
      </c>
      <c r="O54" s="38"/>
      <c r="P54" s="39"/>
      <c r="Q54" s="40">
        <v>22423915</v>
      </c>
      <c r="R54" s="38"/>
      <c r="S54" s="39"/>
      <c r="T54" s="40">
        <v>0</v>
      </c>
      <c r="U54" s="38"/>
      <c r="V54" s="39"/>
      <c r="W54" s="40">
        <v>0</v>
      </c>
      <c r="X54" s="40"/>
      <c r="Y54" s="39"/>
      <c r="Z54" s="48">
        <f t="shared" si="3"/>
        <v>22423915</v>
      </c>
      <c r="AA54" s="40"/>
      <c r="AB54" s="10"/>
      <c r="AC54" s="34" t="s">
        <v>31</v>
      </c>
      <c r="AD54" s="349"/>
    </row>
    <row r="55" spans="1:30" s="11" customFormat="1" ht="21.75" customHeight="1">
      <c r="A55" s="347"/>
      <c r="B55" s="34" t="s">
        <v>32</v>
      </c>
      <c r="C55" s="21"/>
      <c r="D55" s="20"/>
      <c r="E55" s="40">
        <v>13428</v>
      </c>
      <c r="F55" s="38"/>
      <c r="G55" s="39"/>
      <c r="H55" s="40">
        <v>1159</v>
      </c>
      <c r="I55" s="38"/>
      <c r="J55" s="39"/>
      <c r="K55" s="40">
        <f t="shared" si="2"/>
        <v>14587</v>
      </c>
      <c r="L55" s="38"/>
      <c r="M55" s="39"/>
      <c r="N55" s="40">
        <v>18</v>
      </c>
      <c r="O55" s="38"/>
      <c r="P55" s="39"/>
      <c r="Q55" s="40">
        <v>41870691</v>
      </c>
      <c r="R55" s="38"/>
      <c r="S55" s="39"/>
      <c r="T55" s="40">
        <v>0</v>
      </c>
      <c r="U55" s="38"/>
      <c r="V55" s="39"/>
      <c r="W55" s="40">
        <v>0</v>
      </c>
      <c r="X55" s="40"/>
      <c r="Y55" s="39"/>
      <c r="Z55" s="40">
        <f t="shared" si="3"/>
        <v>41870691</v>
      </c>
      <c r="AA55" s="40"/>
      <c r="AB55" s="10"/>
      <c r="AC55" s="34" t="s">
        <v>32</v>
      </c>
      <c r="AD55" s="349"/>
    </row>
    <row r="56" spans="1:30" ht="21.75" customHeight="1">
      <c r="A56" s="347"/>
      <c r="B56" s="34" t="s">
        <v>33</v>
      </c>
      <c r="C56" s="21"/>
      <c r="D56" s="20"/>
      <c r="E56" s="40">
        <v>8641</v>
      </c>
      <c r="F56" s="38"/>
      <c r="G56" s="39"/>
      <c r="H56" s="40">
        <v>925</v>
      </c>
      <c r="I56" s="38"/>
      <c r="J56" s="39"/>
      <c r="K56" s="40">
        <f t="shared" si="2"/>
        <v>9566</v>
      </c>
      <c r="L56" s="38"/>
      <c r="M56" s="39"/>
      <c r="N56" s="40">
        <v>10</v>
      </c>
      <c r="O56" s="38"/>
      <c r="P56" s="39"/>
      <c r="Q56" s="40">
        <v>26951543</v>
      </c>
      <c r="R56" s="38"/>
      <c r="S56" s="39"/>
      <c r="T56" s="40">
        <v>0</v>
      </c>
      <c r="U56" s="38"/>
      <c r="V56" s="39"/>
      <c r="W56" s="40">
        <v>0</v>
      </c>
      <c r="X56" s="40"/>
      <c r="Y56" s="39"/>
      <c r="Z56" s="40">
        <f t="shared" si="3"/>
        <v>26951543</v>
      </c>
      <c r="AA56" s="40"/>
      <c r="AB56" s="10"/>
      <c r="AC56" s="34" t="s">
        <v>33</v>
      </c>
      <c r="AD56" s="349"/>
    </row>
    <row r="57" spans="1:30" ht="21.75" customHeight="1">
      <c r="A57" s="347"/>
      <c r="B57" s="34" t="s">
        <v>34</v>
      </c>
      <c r="C57" s="21"/>
      <c r="D57" s="20"/>
      <c r="E57" s="40">
        <v>8482</v>
      </c>
      <c r="F57" s="38"/>
      <c r="G57" s="39"/>
      <c r="H57" s="40">
        <v>776</v>
      </c>
      <c r="I57" s="38"/>
      <c r="J57" s="39"/>
      <c r="K57" s="40">
        <f t="shared" si="2"/>
        <v>9258</v>
      </c>
      <c r="L57" s="38"/>
      <c r="M57" s="39"/>
      <c r="N57" s="40">
        <v>9</v>
      </c>
      <c r="O57" s="38"/>
      <c r="P57" s="39"/>
      <c r="Q57" s="40">
        <v>25740217</v>
      </c>
      <c r="R57" s="38"/>
      <c r="S57" s="39"/>
      <c r="T57" s="40">
        <v>0</v>
      </c>
      <c r="U57" s="38"/>
      <c r="V57" s="39"/>
      <c r="W57" s="40">
        <v>0</v>
      </c>
      <c r="X57" s="40"/>
      <c r="Y57" s="39"/>
      <c r="Z57" s="40">
        <f t="shared" si="3"/>
        <v>25740217</v>
      </c>
      <c r="AA57" s="40"/>
      <c r="AB57" s="10"/>
      <c r="AC57" s="34" t="s">
        <v>34</v>
      </c>
      <c r="AD57" s="349"/>
    </row>
    <row r="58" spans="1:30" ht="21.75" customHeight="1">
      <c r="A58" s="350"/>
      <c r="B58" s="49" t="s">
        <v>35</v>
      </c>
      <c r="C58" s="25"/>
      <c r="D58" s="26"/>
      <c r="E58" s="46">
        <v>6147</v>
      </c>
      <c r="F58" s="44"/>
      <c r="G58" s="45"/>
      <c r="H58" s="46">
        <v>557</v>
      </c>
      <c r="I58" s="44"/>
      <c r="J58" s="45"/>
      <c r="K58" s="46">
        <f t="shared" si="2"/>
        <v>6704</v>
      </c>
      <c r="L58" s="44"/>
      <c r="M58" s="45"/>
      <c r="N58" s="46">
        <v>9</v>
      </c>
      <c r="O58" s="44"/>
      <c r="P58" s="45"/>
      <c r="Q58" s="46">
        <v>19774548</v>
      </c>
      <c r="R58" s="44"/>
      <c r="S58" s="45"/>
      <c r="T58" s="46">
        <v>0</v>
      </c>
      <c r="U58" s="44"/>
      <c r="V58" s="45"/>
      <c r="W58" s="46">
        <v>0</v>
      </c>
      <c r="X58" s="46"/>
      <c r="Y58" s="45"/>
      <c r="Z58" s="46">
        <f t="shared" si="3"/>
        <v>19774548</v>
      </c>
      <c r="AA58" s="46"/>
      <c r="AB58" s="23"/>
      <c r="AC58" s="49" t="s">
        <v>35</v>
      </c>
      <c r="AD58" s="351"/>
    </row>
    <row r="59" spans="1:30" ht="21.75" customHeight="1">
      <c r="A59" s="347"/>
      <c r="B59" s="34" t="s">
        <v>65</v>
      </c>
      <c r="C59" s="21"/>
      <c r="D59" s="20"/>
      <c r="E59" s="40">
        <v>4852</v>
      </c>
      <c r="F59" s="38"/>
      <c r="G59" s="39"/>
      <c r="H59" s="40">
        <v>486</v>
      </c>
      <c r="I59" s="38"/>
      <c r="J59" s="39"/>
      <c r="K59" s="40">
        <f t="shared" si="2"/>
        <v>5338</v>
      </c>
      <c r="L59" s="38"/>
      <c r="M59" s="39"/>
      <c r="N59" s="40">
        <v>13</v>
      </c>
      <c r="O59" s="38"/>
      <c r="P59" s="39"/>
      <c r="Q59" s="40">
        <v>13842205</v>
      </c>
      <c r="R59" s="38"/>
      <c r="S59" s="39"/>
      <c r="T59" s="40">
        <v>150</v>
      </c>
      <c r="U59" s="38"/>
      <c r="V59" s="39"/>
      <c r="W59" s="40">
        <v>0</v>
      </c>
      <c r="X59" s="40"/>
      <c r="Y59" s="39"/>
      <c r="Z59" s="40">
        <f t="shared" si="3"/>
        <v>13842355</v>
      </c>
      <c r="AA59" s="40"/>
      <c r="AB59" s="10"/>
      <c r="AC59" s="34" t="s">
        <v>65</v>
      </c>
      <c r="AD59" s="349"/>
    </row>
    <row r="60" spans="1:30" ht="21.75" customHeight="1">
      <c r="A60" s="347"/>
      <c r="B60" s="34" t="s">
        <v>36</v>
      </c>
      <c r="C60" s="21"/>
      <c r="D60" s="20"/>
      <c r="E60" s="40">
        <v>3351</v>
      </c>
      <c r="F60" s="38"/>
      <c r="G60" s="39"/>
      <c r="H60" s="40">
        <v>298</v>
      </c>
      <c r="I60" s="38"/>
      <c r="J60" s="39"/>
      <c r="K60" s="40">
        <f t="shared" si="2"/>
        <v>3649</v>
      </c>
      <c r="L60" s="38"/>
      <c r="M60" s="39"/>
      <c r="N60" s="40">
        <v>6</v>
      </c>
      <c r="O60" s="38"/>
      <c r="P60" s="39"/>
      <c r="Q60" s="40">
        <v>10051979</v>
      </c>
      <c r="R60" s="38"/>
      <c r="S60" s="39"/>
      <c r="T60" s="40">
        <v>360</v>
      </c>
      <c r="U60" s="38"/>
      <c r="V60" s="39"/>
      <c r="W60" s="40">
        <v>0</v>
      </c>
      <c r="X60" s="40"/>
      <c r="Y60" s="39"/>
      <c r="Z60" s="40">
        <f t="shared" si="3"/>
        <v>10052339</v>
      </c>
      <c r="AA60" s="40"/>
      <c r="AB60" s="10"/>
      <c r="AC60" s="34" t="s">
        <v>36</v>
      </c>
      <c r="AD60" s="349"/>
    </row>
    <row r="61" spans="1:30" ht="21.75" customHeight="1">
      <c r="A61" s="347"/>
      <c r="B61" s="34" t="s">
        <v>37</v>
      </c>
      <c r="C61" s="21"/>
      <c r="D61" s="20"/>
      <c r="E61" s="40">
        <v>3972</v>
      </c>
      <c r="F61" s="38"/>
      <c r="G61" s="39"/>
      <c r="H61" s="40">
        <v>402</v>
      </c>
      <c r="I61" s="38"/>
      <c r="J61" s="39"/>
      <c r="K61" s="40">
        <f t="shared" si="2"/>
        <v>4374</v>
      </c>
      <c r="L61" s="38"/>
      <c r="M61" s="39"/>
      <c r="N61" s="40">
        <v>9</v>
      </c>
      <c r="O61" s="38"/>
      <c r="P61" s="39"/>
      <c r="Q61" s="40">
        <v>11053780</v>
      </c>
      <c r="R61" s="38"/>
      <c r="S61" s="39"/>
      <c r="T61" s="40">
        <v>0</v>
      </c>
      <c r="U61" s="38"/>
      <c r="V61" s="39"/>
      <c r="W61" s="40">
        <v>4593</v>
      </c>
      <c r="X61" s="40"/>
      <c r="Y61" s="39"/>
      <c r="Z61" s="40">
        <f t="shared" si="3"/>
        <v>11058373</v>
      </c>
      <c r="AA61" s="40"/>
      <c r="AB61" s="10"/>
      <c r="AC61" s="34" t="s">
        <v>37</v>
      </c>
      <c r="AD61" s="349"/>
    </row>
    <row r="62" spans="1:30" ht="21.75" customHeight="1">
      <c r="A62" s="347"/>
      <c r="B62" s="34" t="s">
        <v>38</v>
      </c>
      <c r="C62" s="21"/>
      <c r="D62" s="20"/>
      <c r="E62" s="40">
        <v>2851</v>
      </c>
      <c r="F62" s="38"/>
      <c r="G62" s="39"/>
      <c r="H62" s="40">
        <v>268</v>
      </c>
      <c r="I62" s="38"/>
      <c r="J62" s="39"/>
      <c r="K62" s="40">
        <f t="shared" si="2"/>
        <v>3119</v>
      </c>
      <c r="L62" s="38"/>
      <c r="M62" s="39"/>
      <c r="N62" s="40">
        <v>4</v>
      </c>
      <c r="O62" s="38"/>
      <c r="P62" s="39"/>
      <c r="Q62" s="40">
        <v>8759945</v>
      </c>
      <c r="R62" s="38"/>
      <c r="S62" s="39"/>
      <c r="T62" s="40">
        <v>0</v>
      </c>
      <c r="U62" s="38"/>
      <c r="V62" s="39"/>
      <c r="W62" s="40">
        <v>0</v>
      </c>
      <c r="X62" s="40"/>
      <c r="Y62" s="39"/>
      <c r="Z62" s="40">
        <f t="shared" si="3"/>
        <v>8759945</v>
      </c>
      <c r="AA62" s="40"/>
      <c r="AB62" s="10"/>
      <c r="AC62" s="34" t="s">
        <v>38</v>
      </c>
      <c r="AD62" s="349"/>
    </row>
    <row r="63" spans="1:30" ht="21.75" customHeight="1">
      <c r="A63" s="350"/>
      <c r="B63" s="49" t="s">
        <v>39</v>
      </c>
      <c r="C63" s="25"/>
      <c r="D63" s="26"/>
      <c r="E63" s="46">
        <v>4708</v>
      </c>
      <c r="F63" s="44"/>
      <c r="G63" s="45"/>
      <c r="H63" s="46">
        <v>452</v>
      </c>
      <c r="I63" s="44"/>
      <c r="J63" s="45"/>
      <c r="K63" s="40">
        <f t="shared" si="2"/>
        <v>5160</v>
      </c>
      <c r="L63" s="44"/>
      <c r="M63" s="45"/>
      <c r="N63" s="46">
        <v>13</v>
      </c>
      <c r="O63" s="44"/>
      <c r="P63" s="45"/>
      <c r="Q63" s="46">
        <v>12665866</v>
      </c>
      <c r="R63" s="44"/>
      <c r="S63" s="45"/>
      <c r="T63" s="46">
        <v>0</v>
      </c>
      <c r="U63" s="44"/>
      <c r="V63" s="45"/>
      <c r="W63" s="46">
        <v>0</v>
      </c>
      <c r="X63" s="46"/>
      <c r="Y63" s="45"/>
      <c r="Z63" s="40">
        <f t="shared" si="3"/>
        <v>12665866</v>
      </c>
      <c r="AA63" s="46"/>
      <c r="AB63" s="23"/>
      <c r="AC63" s="49" t="s">
        <v>39</v>
      </c>
      <c r="AD63" s="351"/>
    </row>
    <row r="64" spans="1:30" ht="21.75" customHeight="1">
      <c r="A64" s="347"/>
      <c r="B64" s="34" t="s">
        <v>40</v>
      </c>
      <c r="C64" s="21"/>
      <c r="D64" s="20"/>
      <c r="E64" s="40">
        <v>1168</v>
      </c>
      <c r="F64" s="38"/>
      <c r="G64" s="39"/>
      <c r="H64" s="40">
        <v>84</v>
      </c>
      <c r="I64" s="38"/>
      <c r="J64" s="39"/>
      <c r="K64" s="48">
        <f t="shared" si="2"/>
        <v>1252</v>
      </c>
      <c r="L64" s="38"/>
      <c r="M64" s="39"/>
      <c r="N64" s="40">
        <v>1</v>
      </c>
      <c r="O64" s="38"/>
      <c r="P64" s="39"/>
      <c r="Q64" s="40">
        <v>3090290</v>
      </c>
      <c r="R64" s="38"/>
      <c r="S64" s="39"/>
      <c r="T64" s="40">
        <v>0</v>
      </c>
      <c r="U64" s="38"/>
      <c r="V64" s="39"/>
      <c r="W64" s="40">
        <v>0</v>
      </c>
      <c r="X64" s="40"/>
      <c r="Y64" s="39"/>
      <c r="Z64" s="48">
        <f t="shared" si="3"/>
        <v>3090290</v>
      </c>
      <c r="AA64" s="40"/>
      <c r="AB64" s="10"/>
      <c r="AC64" s="34" t="s">
        <v>40</v>
      </c>
      <c r="AD64" s="349"/>
    </row>
    <row r="65" spans="1:30" ht="21.75" customHeight="1">
      <c r="A65" s="347"/>
      <c r="B65" s="34" t="s">
        <v>41</v>
      </c>
      <c r="C65" s="21"/>
      <c r="D65" s="20"/>
      <c r="E65" s="40">
        <v>4294</v>
      </c>
      <c r="F65" s="38"/>
      <c r="G65" s="39"/>
      <c r="H65" s="40">
        <v>458</v>
      </c>
      <c r="I65" s="38"/>
      <c r="J65" s="39"/>
      <c r="K65" s="40">
        <f t="shared" si="2"/>
        <v>4752</v>
      </c>
      <c r="L65" s="38"/>
      <c r="M65" s="39"/>
      <c r="N65" s="40">
        <v>6</v>
      </c>
      <c r="O65" s="38"/>
      <c r="P65" s="39"/>
      <c r="Q65" s="40">
        <v>12506553</v>
      </c>
      <c r="R65" s="38"/>
      <c r="S65" s="39"/>
      <c r="T65" s="40">
        <v>0</v>
      </c>
      <c r="U65" s="38"/>
      <c r="V65" s="39"/>
      <c r="W65" s="40">
        <v>0</v>
      </c>
      <c r="X65" s="40"/>
      <c r="Y65" s="39"/>
      <c r="Z65" s="40">
        <f t="shared" si="3"/>
        <v>12506553</v>
      </c>
      <c r="AA65" s="40"/>
      <c r="AB65" s="10"/>
      <c r="AC65" s="34" t="s">
        <v>41</v>
      </c>
      <c r="AD65" s="349"/>
    </row>
    <row r="66" spans="1:30" ht="21.75" customHeight="1">
      <c r="A66" s="347"/>
      <c r="B66" s="34" t="s">
        <v>42</v>
      </c>
      <c r="C66" s="21"/>
      <c r="D66" s="20"/>
      <c r="E66" s="40">
        <v>5625</v>
      </c>
      <c r="F66" s="38"/>
      <c r="G66" s="39"/>
      <c r="H66" s="40">
        <v>259</v>
      </c>
      <c r="I66" s="38"/>
      <c r="J66" s="39"/>
      <c r="K66" s="40">
        <f t="shared" si="2"/>
        <v>5884</v>
      </c>
      <c r="L66" s="38"/>
      <c r="M66" s="39"/>
      <c r="N66" s="40">
        <v>11</v>
      </c>
      <c r="O66" s="38"/>
      <c r="P66" s="39"/>
      <c r="Q66" s="40">
        <v>14941654</v>
      </c>
      <c r="R66" s="38"/>
      <c r="S66" s="39"/>
      <c r="T66" s="40">
        <v>0</v>
      </c>
      <c r="U66" s="38"/>
      <c r="V66" s="39"/>
      <c r="W66" s="40">
        <v>0</v>
      </c>
      <c r="X66" s="40"/>
      <c r="Y66" s="39"/>
      <c r="Z66" s="40">
        <f t="shared" si="3"/>
        <v>14941654</v>
      </c>
      <c r="AA66" s="40"/>
      <c r="AB66" s="10"/>
      <c r="AC66" s="34" t="s">
        <v>42</v>
      </c>
      <c r="AD66" s="349"/>
    </row>
    <row r="67" spans="1:30" ht="21.75" customHeight="1">
      <c r="A67" s="347"/>
      <c r="B67" s="34" t="s">
        <v>43</v>
      </c>
      <c r="C67" s="21"/>
      <c r="D67" s="20"/>
      <c r="E67" s="40">
        <v>12167</v>
      </c>
      <c r="F67" s="38"/>
      <c r="G67" s="39"/>
      <c r="H67" s="40">
        <v>1392</v>
      </c>
      <c r="I67" s="38"/>
      <c r="J67" s="39"/>
      <c r="K67" s="40">
        <f t="shared" si="2"/>
        <v>13559</v>
      </c>
      <c r="L67" s="38"/>
      <c r="M67" s="39"/>
      <c r="N67" s="40">
        <v>40</v>
      </c>
      <c r="O67" s="38"/>
      <c r="P67" s="39"/>
      <c r="Q67" s="40">
        <v>36319222</v>
      </c>
      <c r="R67" s="38"/>
      <c r="S67" s="39"/>
      <c r="T67" s="40">
        <v>0</v>
      </c>
      <c r="U67" s="38"/>
      <c r="V67" s="39"/>
      <c r="W67" s="40">
        <v>0</v>
      </c>
      <c r="X67" s="40"/>
      <c r="Y67" s="39"/>
      <c r="Z67" s="40">
        <f t="shared" si="3"/>
        <v>36319222</v>
      </c>
      <c r="AA67" s="40"/>
      <c r="AB67" s="10"/>
      <c r="AC67" s="34" t="s">
        <v>43</v>
      </c>
      <c r="AD67" s="349"/>
    </row>
    <row r="68" spans="1:30" ht="21.75" customHeight="1">
      <c r="A68" s="350"/>
      <c r="B68" s="49" t="s">
        <v>44</v>
      </c>
      <c r="C68" s="25"/>
      <c r="D68" s="26"/>
      <c r="E68" s="46">
        <v>13645</v>
      </c>
      <c r="F68" s="44"/>
      <c r="G68" s="45"/>
      <c r="H68" s="46">
        <v>1264</v>
      </c>
      <c r="I68" s="44"/>
      <c r="J68" s="45"/>
      <c r="K68" s="46">
        <f t="shared" si="2"/>
        <v>14909</v>
      </c>
      <c r="L68" s="44"/>
      <c r="M68" s="45"/>
      <c r="N68" s="46">
        <v>30</v>
      </c>
      <c r="O68" s="44"/>
      <c r="P68" s="45"/>
      <c r="Q68" s="46">
        <v>39728197</v>
      </c>
      <c r="R68" s="44"/>
      <c r="S68" s="45"/>
      <c r="T68" s="46">
        <v>0</v>
      </c>
      <c r="U68" s="44"/>
      <c r="V68" s="45"/>
      <c r="W68" s="46">
        <v>0</v>
      </c>
      <c r="X68" s="46"/>
      <c r="Y68" s="45"/>
      <c r="Z68" s="46">
        <f t="shared" si="3"/>
        <v>39728197</v>
      </c>
      <c r="AA68" s="46"/>
      <c r="AB68" s="23"/>
      <c r="AC68" s="49" t="s">
        <v>44</v>
      </c>
      <c r="AD68" s="351"/>
    </row>
    <row r="69" spans="1:30" ht="21.75" customHeight="1">
      <c r="A69" s="347"/>
      <c r="B69" s="34" t="s">
        <v>45</v>
      </c>
      <c r="C69" s="21"/>
      <c r="D69" s="20"/>
      <c r="E69" s="40">
        <v>13542</v>
      </c>
      <c r="F69" s="38"/>
      <c r="G69" s="39"/>
      <c r="H69" s="40">
        <v>1222</v>
      </c>
      <c r="I69" s="38"/>
      <c r="J69" s="39"/>
      <c r="K69" s="40">
        <f t="shared" si="2"/>
        <v>14764</v>
      </c>
      <c r="L69" s="38"/>
      <c r="M69" s="39"/>
      <c r="N69" s="40">
        <v>27</v>
      </c>
      <c r="O69" s="38"/>
      <c r="P69" s="39"/>
      <c r="Q69" s="40">
        <v>42976687</v>
      </c>
      <c r="R69" s="38"/>
      <c r="S69" s="39"/>
      <c r="T69" s="40">
        <v>0</v>
      </c>
      <c r="U69" s="38"/>
      <c r="V69" s="39"/>
      <c r="W69" s="40">
        <v>0</v>
      </c>
      <c r="X69" s="40"/>
      <c r="Y69" s="39"/>
      <c r="Z69" s="40">
        <f t="shared" si="3"/>
        <v>42976687</v>
      </c>
      <c r="AA69" s="40"/>
      <c r="AB69" s="10"/>
      <c r="AC69" s="34" t="s">
        <v>45</v>
      </c>
      <c r="AD69" s="349"/>
    </row>
    <row r="70" spans="1:30" ht="21.75" customHeight="1">
      <c r="A70" s="347"/>
      <c r="B70" s="34" t="s">
        <v>46</v>
      </c>
      <c r="C70" s="21"/>
      <c r="D70" s="20"/>
      <c r="E70" s="40">
        <v>18394</v>
      </c>
      <c r="F70" s="38"/>
      <c r="G70" s="39"/>
      <c r="H70" s="40">
        <v>1886</v>
      </c>
      <c r="I70" s="38"/>
      <c r="J70" s="39"/>
      <c r="K70" s="40">
        <f t="shared" si="2"/>
        <v>20280</v>
      </c>
      <c r="L70" s="38"/>
      <c r="M70" s="39"/>
      <c r="N70" s="40">
        <v>26</v>
      </c>
      <c r="O70" s="38"/>
      <c r="P70" s="39"/>
      <c r="Q70" s="40">
        <v>60031084</v>
      </c>
      <c r="R70" s="38"/>
      <c r="S70" s="39"/>
      <c r="T70" s="40">
        <v>0</v>
      </c>
      <c r="U70" s="38"/>
      <c r="V70" s="39"/>
      <c r="W70" s="40">
        <v>0</v>
      </c>
      <c r="X70" s="40"/>
      <c r="Y70" s="39"/>
      <c r="Z70" s="40">
        <f t="shared" si="3"/>
        <v>60031084</v>
      </c>
      <c r="AA70" s="40"/>
      <c r="AB70" s="10"/>
      <c r="AC70" s="34" t="s">
        <v>46</v>
      </c>
      <c r="AD70" s="349"/>
    </row>
    <row r="71" spans="1:30" ht="21.75" customHeight="1" thickBot="1">
      <c r="A71" s="347"/>
      <c r="B71" s="34" t="s">
        <v>47</v>
      </c>
      <c r="C71" s="21"/>
      <c r="D71" s="20"/>
      <c r="E71" s="40">
        <v>11557</v>
      </c>
      <c r="F71" s="38"/>
      <c r="G71" s="39"/>
      <c r="H71" s="40">
        <v>1749</v>
      </c>
      <c r="I71" s="38"/>
      <c r="J71" s="39"/>
      <c r="K71" s="40">
        <f t="shared" si="2"/>
        <v>13306</v>
      </c>
      <c r="L71" s="38"/>
      <c r="M71" s="39"/>
      <c r="N71" s="40">
        <v>17</v>
      </c>
      <c r="O71" s="38"/>
      <c r="P71" s="39"/>
      <c r="Q71" s="40">
        <v>38525180</v>
      </c>
      <c r="R71" s="38"/>
      <c r="S71" s="39"/>
      <c r="T71" s="40">
        <v>0</v>
      </c>
      <c r="U71" s="38"/>
      <c r="V71" s="39"/>
      <c r="W71" s="40">
        <v>0</v>
      </c>
      <c r="X71" s="40"/>
      <c r="Y71" s="39"/>
      <c r="Z71" s="40">
        <f t="shared" si="3"/>
        <v>38525180</v>
      </c>
      <c r="AA71" s="40"/>
      <c r="AB71" s="10"/>
      <c r="AC71" s="34" t="s">
        <v>47</v>
      </c>
      <c r="AD71" s="349"/>
    </row>
    <row r="72" spans="1:30" ht="21.75" customHeight="1" thickBot="1" thickTop="1">
      <c r="A72" s="356"/>
      <c r="B72" s="298" t="s">
        <v>48</v>
      </c>
      <c r="C72" s="299"/>
      <c r="D72" s="311"/>
      <c r="E72" s="312">
        <f>SUM(E49:E71)</f>
        <v>201486</v>
      </c>
      <c r="F72" s="307"/>
      <c r="G72" s="313"/>
      <c r="H72" s="312">
        <f>SUM(H49:H71)</f>
        <v>21568</v>
      </c>
      <c r="I72" s="307"/>
      <c r="J72" s="313"/>
      <c r="K72" s="312">
        <f>SUM(K49:K71)</f>
        <v>223054</v>
      </c>
      <c r="L72" s="307"/>
      <c r="M72" s="313"/>
      <c r="N72" s="312">
        <f>SUM(N49:N71)</f>
        <v>356</v>
      </c>
      <c r="O72" s="307"/>
      <c r="P72" s="313"/>
      <c r="Q72" s="312">
        <f>SUM(Q49:Q71)</f>
        <v>635574558</v>
      </c>
      <c r="R72" s="307"/>
      <c r="S72" s="313"/>
      <c r="T72" s="312">
        <f>SUM(T49:T71)</f>
        <v>510</v>
      </c>
      <c r="U72" s="307"/>
      <c r="V72" s="313"/>
      <c r="W72" s="312">
        <f>SUM(W49:W71)</f>
        <v>4593</v>
      </c>
      <c r="X72" s="312"/>
      <c r="Y72" s="313"/>
      <c r="Z72" s="312">
        <f>SUM(Z49:Z71)</f>
        <v>635579661</v>
      </c>
      <c r="AA72" s="312"/>
      <c r="AB72" s="297"/>
      <c r="AC72" s="298" t="s">
        <v>48</v>
      </c>
      <c r="AD72" s="357"/>
    </row>
    <row r="73" spans="1:30" ht="21.75" customHeight="1" thickBot="1" thickTop="1">
      <c r="A73" s="358"/>
      <c r="B73" s="359" t="s">
        <v>49</v>
      </c>
      <c r="C73" s="360"/>
      <c r="D73" s="361"/>
      <c r="E73" s="362">
        <f>SUM(E48,E72)</f>
        <v>3020909</v>
      </c>
      <c r="F73" s="363"/>
      <c r="G73" s="364"/>
      <c r="H73" s="362">
        <f>SUM(H48,H72)</f>
        <v>265464</v>
      </c>
      <c r="I73" s="363"/>
      <c r="J73" s="364"/>
      <c r="K73" s="362">
        <f>SUM(K48,K72)</f>
        <v>3286373</v>
      </c>
      <c r="L73" s="363"/>
      <c r="M73" s="364"/>
      <c r="N73" s="362">
        <f>SUM(N48,N72)</f>
        <v>4303</v>
      </c>
      <c r="O73" s="363"/>
      <c r="P73" s="364"/>
      <c r="Q73" s="362">
        <f>SUM(Q48,Q72)</f>
        <v>10500648527</v>
      </c>
      <c r="R73" s="363"/>
      <c r="S73" s="364"/>
      <c r="T73" s="362">
        <f>SUM(T48,T72)</f>
        <v>18744</v>
      </c>
      <c r="U73" s="363"/>
      <c r="V73" s="364"/>
      <c r="W73" s="362">
        <f>SUM(W48,W72)</f>
        <v>4593</v>
      </c>
      <c r="X73" s="362"/>
      <c r="Y73" s="364"/>
      <c r="Z73" s="362">
        <f>SUM(Z48,Z72)</f>
        <v>10500671864</v>
      </c>
      <c r="AA73" s="362"/>
      <c r="AB73" s="365"/>
      <c r="AC73" s="359" t="s">
        <v>49</v>
      </c>
      <c r="AD73" s="366"/>
    </row>
    <row r="74" spans="2:27" ht="17.25" customHeight="1">
      <c r="B74" s="11" t="s">
        <v>110</v>
      </c>
      <c r="C74" s="11"/>
      <c r="D74" s="11"/>
      <c r="E74" s="15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27" ht="16.5" customHeight="1">
      <c r="B75" s="11"/>
      <c r="C75" s="11"/>
      <c r="D75" s="11"/>
      <c r="E75" s="15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2:27" ht="16.5" customHeight="1">
      <c r="B76" s="11"/>
      <c r="C76" s="11"/>
      <c r="D76" s="11"/>
      <c r="E76" s="15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2:27" ht="16.5" customHeight="1">
      <c r="B77" s="11"/>
      <c r="C77" s="11"/>
      <c r="D77" s="11"/>
      <c r="E77" s="15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2:27" ht="16.5" customHeight="1">
      <c r="B78" s="11"/>
      <c r="C78" s="11"/>
      <c r="D78" s="11"/>
      <c r="E78" s="15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2:27" ht="16.5" customHeight="1">
      <c r="B79" s="11"/>
      <c r="C79" s="11"/>
      <c r="D79" s="11"/>
      <c r="E79" s="15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2:27" ht="16.5" customHeight="1">
      <c r="B80" s="11"/>
      <c r="C80" s="11"/>
      <c r="D80" s="11"/>
      <c r="E80" s="15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2:27" ht="16.5" customHeight="1">
      <c r="B81" s="11"/>
      <c r="C81" s="11"/>
      <c r="D81" s="11"/>
      <c r="E81" s="15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2:24" ht="16.5" customHeight="1">
      <c r="B82" s="11"/>
      <c r="C82" s="11"/>
      <c r="D82" s="11"/>
      <c r="E82" s="15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</sheetData>
  <sheetProtection/>
  <mergeCells count="10">
    <mergeCell ref="A3:C7"/>
    <mergeCell ref="AB3:AD7"/>
    <mergeCell ref="T3:W3"/>
    <mergeCell ref="H3:K3"/>
    <mergeCell ref="Z4:Z7"/>
    <mergeCell ref="W4:W7"/>
    <mergeCell ref="T4:T7"/>
    <mergeCell ref="Q4:Q7"/>
    <mergeCell ref="K4:K7"/>
    <mergeCell ref="E4:H4"/>
  </mergeCells>
  <printOptions horizontalCentered="1"/>
  <pageMargins left="0.7874015748031497" right="0.7874015748031497" top="0.7874015748031497" bottom="0.1968503937007874" header="0.5118110236220472" footer="0.5118110236220472"/>
  <pageSetup horizontalDpi="600" verticalDpi="600" orientation="landscape" paperSize="9" scale="62" r:id="rId1"/>
  <rowBreaks count="1" manualBreakCount="1">
    <brk id="48" max="29" man="1"/>
  </rowBreaks>
  <ignoredErrors>
    <ignoredError sqref="T7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AZ82"/>
  <sheetViews>
    <sheetView showGridLines="0" view="pageBreakPreview" zoomScale="75" zoomScaleNormal="75" zoomScaleSheetLayoutView="75" zoomScalePageLayoutView="0" workbookViewId="0" topLeftCell="A1">
      <selection activeCell="E4" sqref="E4"/>
    </sheetView>
  </sheetViews>
  <sheetFormatPr defaultColWidth="12.5" defaultRowHeight="16.5" customHeight="1"/>
  <cols>
    <col min="1" max="1" width="1.390625" style="194" customWidth="1"/>
    <col min="2" max="2" width="11.19921875" style="194" customWidth="1"/>
    <col min="3" max="3" width="0.8984375" style="194" customWidth="1"/>
    <col min="4" max="4" width="0.8984375" style="265" customWidth="1"/>
    <col min="5" max="5" width="9.59765625" style="265" customWidth="1"/>
    <col min="6" max="7" width="0.8984375" style="265" customWidth="1"/>
    <col min="8" max="8" width="13.59765625" style="265" customWidth="1"/>
    <col min="9" max="10" width="0.8984375" style="265" customWidth="1"/>
    <col min="11" max="11" width="12.09765625" style="265" bestFit="1" customWidth="1"/>
    <col min="12" max="13" width="0.8984375" style="265" customWidth="1"/>
    <col min="14" max="14" width="8.69921875" style="265" customWidth="1"/>
    <col min="15" max="16" width="0.8984375" style="265" customWidth="1"/>
    <col min="17" max="17" width="12.59765625" style="265" bestFit="1" customWidth="1"/>
    <col min="18" max="19" width="0.8984375" style="265" customWidth="1"/>
    <col min="20" max="20" width="9.19921875" style="265" customWidth="1"/>
    <col min="21" max="22" width="0.8984375" style="265" customWidth="1"/>
    <col min="23" max="23" width="7.59765625" style="265" customWidth="1"/>
    <col min="24" max="25" width="0.8984375" style="265" customWidth="1"/>
    <col min="26" max="26" width="12.09765625" style="265" customWidth="1"/>
    <col min="27" max="28" width="0.8984375" style="265" customWidth="1"/>
    <col min="29" max="29" width="8.59765625" style="265" bestFit="1" customWidth="1"/>
    <col min="30" max="31" width="0.8984375" style="265" customWidth="1"/>
    <col min="32" max="32" width="8.69921875" style="265" customWidth="1"/>
    <col min="33" max="34" width="0.8984375" style="265" customWidth="1"/>
    <col min="35" max="35" width="8.59765625" style="265" customWidth="1"/>
    <col min="36" max="37" width="0.8984375" style="265" customWidth="1"/>
    <col min="38" max="38" width="9" style="265" bestFit="1" customWidth="1"/>
    <col min="39" max="40" width="0.8984375" style="265" customWidth="1"/>
    <col min="41" max="41" width="14.5" style="265" bestFit="1" customWidth="1"/>
    <col min="42" max="43" width="0.8984375" style="265" customWidth="1"/>
    <col min="44" max="44" width="13.19921875" style="265" bestFit="1" customWidth="1"/>
    <col min="45" max="46" width="0.8984375" style="265" customWidth="1"/>
    <col min="47" max="47" width="14.5" style="265" bestFit="1" customWidth="1"/>
    <col min="48" max="49" width="0.8984375" style="194" customWidth="1"/>
    <col min="50" max="50" width="11.19921875" style="194" customWidth="1"/>
    <col min="51" max="51" width="0.8984375" style="194" customWidth="1"/>
    <col min="52" max="52" width="5.5" style="194" customWidth="1"/>
    <col min="53" max="16384" width="12.5" style="194" customWidth="1"/>
  </cols>
  <sheetData>
    <row r="2" spans="2:52" ht="17.25" customHeight="1" thickBot="1">
      <c r="B2" s="195"/>
      <c r="C2" s="195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5"/>
      <c r="AX2" s="195"/>
      <c r="AY2" s="197" t="s">
        <v>67</v>
      </c>
      <c r="AZ2" s="195"/>
    </row>
    <row r="3" spans="1:52" ht="17.25" customHeight="1">
      <c r="A3" s="422" t="s">
        <v>208</v>
      </c>
      <c r="B3" s="423"/>
      <c r="C3" s="424"/>
      <c r="D3" s="392"/>
      <c r="E3" s="463" t="s">
        <v>81</v>
      </c>
      <c r="F3" s="463"/>
      <c r="G3" s="463"/>
      <c r="H3" s="463"/>
      <c r="I3" s="393"/>
      <c r="J3" s="467" t="s">
        <v>80</v>
      </c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394"/>
      <c r="AB3" s="395"/>
      <c r="AC3" s="396"/>
      <c r="AD3" s="397"/>
      <c r="AE3" s="396"/>
      <c r="AF3" s="396"/>
      <c r="AG3" s="397"/>
      <c r="AH3" s="396"/>
      <c r="AI3" s="396"/>
      <c r="AJ3" s="397"/>
      <c r="AK3" s="396"/>
      <c r="AL3" s="396"/>
      <c r="AM3" s="397"/>
      <c r="AN3" s="398"/>
      <c r="AO3" s="464" t="s">
        <v>196</v>
      </c>
      <c r="AP3" s="464"/>
      <c r="AQ3" s="464"/>
      <c r="AR3" s="464"/>
      <c r="AS3" s="464"/>
      <c r="AT3" s="464"/>
      <c r="AU3" s="464"/>
      <c r="AV3" s="399"/>
      <c r="AW3" s="431" t="s">
        <v>209</v>
      </c>
      <c r="AX3" s="432"/>
      <c r="AY3" s="433"/>
      <c r="AZ3" s="195"/>
    </row>
    <row r="4" spans="1:52" ht="17.25" customHeight="1">
      <c r="A4" s="425"/>
      <c r="B4" s="426"/>
      <c r="C4" s="427"/>
      <c r="D4" s="203"/>
      <c r="E4" s="204"/>
      <c r="F4" s="205"/>
      <c r="G4" s="200"/>
      <c r="H4" s="200"/>
      <c r="I4" s="205"/>
      <c r="J4" s="203"/>
      <c r="K4" s="204"/>
      <c r="L4" s="205"/>
      <c r="M4" s="204"/>
      <c r="N4" s="204"/>
      <c r="O4" s="204"/>
      <c r="P4" s="203"/>
      <c r="Q4" s="204"/>
      <c r="R4" s="205"/>
      <c r="S4" s="204"/>
      <c r="T4" s="204"/>
      <c r="U4" s="205"/>
      <c r="V4" s="204"/>
      <c r="W4" s="204"/>
      <c r="X4" s="205"/>
      <c r="Y4" s="204"/>
      <c r="Z4" s="204"/>
      <c r="AA4" s="205"/>
      <c r="AB4" s="206"/>
      <c r="AC4" s="207"/>
      <c r="AD4" s="208"/>
      <c r="AE4" s="209"/>
      <c r="AF4" s="209"/>
      <c r="AG4" s="208"/>
      <c r="AH4" s="209"/>
      <c r="AI4" s="209"/>
      <c r="AJ4" s="208"/>
      <c r="AK4" s="210"/>
      <c r="AL4" s="210"/>
      <c r="AM4" s="211"/>
      <c r="AN4" s="212"/>
      <c r="AO4" s="469" t="s">
        <v>77</v>
      </c>
      <c r="AP4" s="469"/>
      <c r="AQ4" s="469"/>
      <c r="AR4" s="469"/>
      <c r="AS4" s="199"/>
      <c r="AT4" s="200"/>
      <c r="AU4" s="204"/>
      <c r="AV4" s="213"/>
      <c r="AW4" s="434"/>
      <c r="AX4" s="435"/>
      <c r="AY4" s="436"/>
      <c r="AZ4" s="195"/>
    </row>
    <row r="5" spans="1:52" ht="17.25" customHeight="1">
      <c r="A5" s="425"/>
      <c r="B5" s="426"/>
      <c r="C5" s="427"/>
      <c r="D5" s="206"/>
      <c r="E5" s="193" t="s">
        <v>55</v>
      </c>
      <c r="F5" s="208"/>
      <c r="G5" s="209"/>
      <c r="H5" s="209"/>
      <c r="I5" s="208"/>
      <c r="J5" s="209"/>
      <c r="K5" s="207"/>
      <c r="L5" s="208"/>
      <c r="M5" s="209"/>
      <c r="N5" s="207"/>
      <c r="O5" s="209"/>
      <c r="P5" s="206"/>
      <c r="Q5" s="193" t="s">
        <v>78</v>
      </c>
      <c r="R5" s="208"/>
      <c r="S5" s="209"/>
      <c r="T5" s="209" t="s">
        <v>89</v>
      </c>
      <c r="U5" s="209"/>
      <c r="V5" s="206"/>
      <c r="W5" s="209"/>
      <c r="X5" s="208"/>
      <c r="Y5" s="209"/>
      <c r="Z5" s="209"/>
      <c r="AA5" s="209"/>
      <c r="AB5" s="206"/>
      <c r="AC5" s="216" t="s">
        <v>88</v>
      </c>
      <c r="AD5" s="208"/>
      <c r="AE5" s="209"/>
      <c r="AF5" s="338" t="s">
        <v>73</v>
      </c>
      <c r="AG5" s="208"/>
      <c r="AH5" s="209"/>
      <c r="AI5" s="338" t="s">
        <v>75</v>
      </c>
      <c r="AJ5" s="208"/>
      <c r="AK5" s="206"/>
      <c r="AL5" s="465" t="s">
        <v>57</v>
      </c>
      <c r="AM5" s="214"/>
      <c r="AN5" s="215"/>
      <c r="AO5" s="216"/>
      <c r="AP5" s="217"/>
      <c r="AQ5" s="218"/>
      <c r="AR5" s="216"/>
      <c r="AS5" s="214"/>
      <c r="AT5" s="216"/>
      <c r="AU5" s="216"/>
      <c r="AV5" s="219"/>
      <c r="AW5" s="434"/>
      <c r="AX5" s="435"/>
      <c r="AY5" s="436"/>
      <c r="AZ5" s="195"/>
    </row>
    <row r="6" spans="1:52" ht="17.25" customHeight="1">
      <c r="A6" s="425"/>
      <c r="B6" s="426"/>
      <c r="C6" s="427"/>
      <c r="D6" s="206"/>
      <c r="E6" s="193" t="s">
        <v>58</v>
      </c>
      <c r="F6" s="208"/>
      <c r="G6" s="209"/>
      <c r="H6" s="209" t="s">
        <v>160</v>
      </c>
      <c r="I6" s="208"/>
      <c r="J6" s="209"/>
      <c r="K6" s="207" t="s">
        <v>66</v>
      </c>
      <c r="L6" s="208"/>
      <c r="M6" s="209"/>
      <c r="N6" s="209" t="s">
        <v>197</v>
      </c>
      <c r="O6" s="209"/>
      <c r="P6" s="206"/>
      <c r="Q6" s="193" t="s">
        <v>79</v>
      </c>
      <c r="R6" s="208"/>
      <c r="S6" s="209"/>
      <c r="T6" s="209" t="s">
        <v>88</v>
      </c>
      <c r="U6" s="209"/>
      <c r="V6" s="206"/>
      <c r="W6" s="220" t="s">
        <v>60</v>
      </c>
      <c r="X6" s="208"/>
      <c r="Y6" s="209"/>
      <c r="Z6" s="209" t="s">
        <v>95</v>
      </c>
      <c r="AA6" s="209"/>
      <c r="AB6" s="206"/>
      <c r="AC6" s="216" t="s">
        <v>198</v>
      </c>
      <c r="AD6" s="208"/>
      <c r="AE6" s="209"/>
      <c r="AF6" s="338" t="s">
        <v>74</v>
      </c>
      <c r="AG6" s="208"/>
      <c r="AH6" s="209"/>
      <c r="AI6" s="338" t="s">
        <v>76</v>
      </c>
      <c r="AJ6" s="208"/>
      <c r="AK6" s="206"/>
      <c r="AL6" s="466"/>
      <c r="AM6" s="214"/>
      <c r="AN6" s="215"/>
      <c r="AO6" s="216" t="s">
        <v>70</v>
      </c>
      <c r="AP6" s="217"/>
      <c r="AQ6" s="216"/>
      <c r="AR6" s="216" t="s">
        <v>71</v>
      </c>
      <c r="AS6" s="214"/>
      <c r="AT6" s="216"/>
      <c r="AU6" s="216" t="s">
        <v>199</v>
      </c>
      <c r="AV6" s="221"/>
      <c r="AW6" s="434"/>
      <c r="AX6" s="435"/>
      <c r="AY6" s="436"/>
      <c r="AZ6" s="195"/>
    </row>
    <row r="7" spans="1:52" ht="17.25" customHeight="1">
      <c r="A7" s="428"/>
      <c r="B7" s="429"/>
      <c r="C7" s="430"/>
      <c r="D7" s="222"/>
      <c r="E7" s="223" t="s">
        <v>59</v>
      </c>
      <c r="F7" s="224"/>
      <c r="G7" s="225"/>
      <c r="H7" s="225"/>
      <c r="I7" s="224"/>
      <c r="J7" s="225"/>
      <c r="K7" s="225"/>
      <c r="L7" s="224"/>
      <c r="M7" s="225"/>
      <c r="N7" s="225"/>
      <c r="O7" s="225"/>
      <c r="P7" s="222"/>
      <c r="Q7" s="223"/>
      <c r="R7" s="224"/>
      <c r="S7" s="225"/>
      <c r="T7" s="225"/>
      <c r="U7" s="225"/>
      <c r="V7" s="222"/>
      <c r="W7" s="225"/>
      <c r="X7" s="224"/>
      <c r="Y7" s="225"/>
      <c r="Z7" s="225"/>
      <c r="AA7" s="225"/>
      <c r="AB7" s="222"/>
      <c r="AC7" s="226"/>
      <c r="AD7" s="224"/>
      <c r="AE7" s="225"/>
      <c r="AF7" s="339"/>
      <c r="AG7" s="224"/>
      <c r="AH7" s="225"/>
      <c r="AI7" s="339" t="s">
        <v>74</v>
      </c>
      <c r="AJ7" s="224"/>
      <c r="AK7" s="222"/>
      <c r="AL7" s="226"/>
      <c r="AM7" s="227"/>
      <c r="AN7" s="228"/>
      <c r="AO7" s="97"/>
      <c r="AP7" s="98"/>
      <c r="AQ7" s="226"/>
      <c r="AR7" s="226"/>
      <c r="AS7" s="229"/>
      <c r="AT7" s="226"/>
      <c r="AU7" s="226"/>
      <c r="AV7" s="230"/>
      <c r="AW7" s="437"/>
      <c r="AX7" s="438"/>
      <c r="AY7" s="439"/>
      <c r="AZ7" s="195"/>
    </row>
    <row r="8" spans="1:52" ht="17.25" customHeight="1">
      <c r="A8" s="400"/>
      <c r="B8" s="34" t="s">
        <v>54</v>
      </c>
      <c r="C8" s="232"/>
      <c r="D8" s="233"/>
      <c r="E8" s="144">
        <v>30423</v>
      </c>
      <c r="F8" s="235"/>
      <c r="G8" s="234"/>
      <c r="H8" s="234">
        <f>E8+'1(5)第11表-9'!AC8+'1(5)第11表-9'!Z8+'1(5)第11表-9'!W8+'1(5)第11表-9'!N8+'1(5)第11表-8'!Z8+'1(5)第11表-8'!AC8</f>
        <v>87140197</v>
      </c>
      <c r="I8" s="235"/>
      <c r="J8" s="234"/>
      <c r="K8" s="144">
        <v>1133531</v>
      </c>
      <c r="L8" s="235"/>
      <c r="M8" s="234"/>
      <c r="N8" s="144">
        <v>70144</v>
      </c>
      <c r="O8" s="234"/>
      <c r="P8" s="233"/>
      <c r="Q8" s="144">
        <v>953993</v>
      </c>
      <c r="R8" s="235"/>
      <c r="S8" s="234"/>
      <c r="T8" s="144">
        <v>41885</v>
      </c>
      <c r="U8" s="234"/>
      <c r="V8" s="233"/>
      <c r="W8" s="144">
        <v>2552</v>
      </c>
      <c r="X8" s="235"/>
      <c r="Y8" s="234"/>
      <c r="Z8" s="234">
        <f>SUM(K8:W8)</f>
        <v>2202105</v>
      </c>
      <c r="AA8" s="234"/>
      <c r="AB8" s="233"/>
      <c r="AC8" s="144">
        <v>6379</v>
      </c>
      <c r="AD8" s="235"/>
      <c r="AE8" s="234"/>
      <c r="AF8" s="144">
        <v>48500</v>
      </c>
      <c r="AG8" s="235"/>
      <c r="AH8" s="234"/>
      <c r="AI8" s="144">
        <v>18313</v>
      </c>
      <c r="AJ8" s="235"/>
      <c r="AK8" s="233"/>
      <c r="AL8" s="144">
        <v>1821</v>
      </c>
      <c r="AM8" s="236"/>
      <c r="AN8" s="237"/>
      <c r="AO8" s="144">
        <v>82174550</v>
      </c>
      <c r="AP8" s="236"/>
      <c r="AQ8" s="239"/>
      <c r="AR8" s="144">
        <v>2688529</v>
      </c>
      <c r="AS8" s="236"/>
      <c r="AT8" s="237"/>
      <c r="AU8" s="238">
        <f>SUM(AO8:AR8)</f>
        <v>84863079</v>
      </c>
      <c r="AV8" s="240"/>
      <c r="AW8" s="201"/>
      <c r="AX8" s="47" t="s">
        <v>54</v>
      </c>
      <c r="AY8" s="401"/>
      <c r="AZ8" s="242"/>
    </row>
    <row r="9" spans="1:52" ht="17.25" customHeight="1">
      <c r="A9" s="402"/>
      <c r="B9" s="34" t="s">
        <v>53</v>
      </c>
      <c r="C9" s="241"/>
      <c r="D9" s="243"/>
      <c r="E9" s="244">
        <v>3636</v>
      </c>
      <c r="F9" s="245"/>
      <c r="G9" s="244"/>
      <c r="H9" s="244">
        <f>E9+'1(5)第11表-9'!AC9+'1(5)第11表-9'!Z9+'1(5)第11表-9'!W9+'1(5)第11表-9'!N9+'1(5)第11表-8'!Z9+'1(5)第11表-8'!AC9</f>
        <v>19796687</v>
      </c>
      <c r="I9" s="245"/>
      <c r="J9" s="244"/>
      <c r="K9" s="244">
        <v>323955</v>
      </c>
      <c r="L9" s="245"/>
      <c r="M9" s="244"/>
      <c r="N9" s="244">
        <v>10932</v>
      </c>
      <c r="O9" s="244"/>
      <c r="P9" s="243"/>
      <c r="Q9" s="244">
        <v>325759</v>
      </c>
      <c r="R9" s="245"/>
      <c r="S9" s="244"/>
      <c r="T9" s="244">
        <v>6837</v>
      </c>
      <c r="U9" s="244"/>
      <c r="V9" s="243"/>
      <c r="W9" s="244">
        <v>137</v>
      </c>
      <c r="X9" s="245"/>
      <c r="Y9" s="244"/>
      <c r="Z9" s="244">
        <f aca="true" t="shared" si="0" ref="Z9:Z47">SUM(K9:W9)</f>
        <v>667620</v>
      </c>
      <c r="AA9" s="244"/>
      <c r="AB9" s="243"/>
      <c r="AC9" s="244">
        <v>1830</v>
      </c>
      <c r="AD9" s="245"/>
      <c r="AE9" s="244"/>
      <c r="AF9" s="244">
        <v>8898</v>
      </c>
      <c r="AG9" s="245"/>
      <c r="AH9" s="244"/>
      <c r="AI9" s="244">
        <v>3718</v>
      </c>
      <c r="AJ9" s="245"/>
      <c r="AK9" s="243"/>
      <c r="AL9" s="238">
        <v>1199</v>
      </c>
      <c r="AM9" s="236"/>
      <c r="AN9" s="237"/>
      <c r="AO9" s="238">
        <v>19010891</v>
      </c>
      <c r="AP9" s="236"/>
      <c r="AQ9" s="237"/>
      <c r="AR9" s="238">
        <v>102531</v>
      </c>
      <c r="AS9" s="236"/>
      <c r="AT9" s="237"/>
      <c r="AU9" s="238">
        <f aca="true" t="shared" si="1" ref="AU9:AU47">SUM(AO9:AR9)</f>
        <v>19113422</v>
      </c>
      <c r="AV9" s="240"/>
      <c r="AW9" s="201"/>
      <c r="AX9" s="34" t="s">
        <v>53</v>
      </c>
      <c r="AY9" s="403"/>
      <c r="AZ9" s="242"/>
    </row>
    <row r="10" spans="1:52" ht="17.25" customHeight="1">
      <c r="A10" s="402"/>
      <c r="B10" s="34" t="s">
        <v>52</v>
      </c>
      <c r="C10" s="241"/>
      <c r="D10" s="243"/>
      <c r="E10" s="244">
        <v>2500</v>
      </c>
      <c r="F10" s="245"/>
      <c r="G10" s="244"/>
      <c r="H10" s="244">
        <f>E10+'1(5)第11表-9'!AC10+'1(5)第11表-9'!Z10+'1(5)第11表-9'!W10+'1(5)第11表-9'!N10+'1(5)第11表-8'!Z10+'1(5)第11表-8'!AC10</f>
        <v>10669554</v>
      </c>
      <c r="I10" s="245"/>
      <c r="J10" s="244"/>
      <c r="K10" s="244">
        <v>188100</v>
      </c>
      <c r="L10" s="245"/>
      <c r="M10" s="244"/>
      <c r="N10" s="244">
        <v>4703</v>
      </c>
      <c r="O10" s="244"/>
      <c r="P10" s="243"/>
      <c r="Q10" s="244">
        <v>120647</v>
      </c>
      <c r="R10" s="245"/>
      <c r="S10" s="244"/>
      <c r="T10" s="244">
        <v>4327</v>
      </c>
      <c r="U10" s="244"/>
      <c r="V10" s="243"/>
      <c r="W10" s="244">
        <v>20</v>
      </c>
      <c r="X10" s="245"/>
      <c r="Y10" s="244"/>
      <c r="Z10" s="244">
        <f t="shared" si="0"/>
        <v>317797</v>
      </c>
      <c r="AA10" s="244"/>
      <c r="AB10" s="243"/>
      <c r="AC10" s="244">
        <v>1532</v>
      </c>
      <c r="AD10" s="245"/>
      <c r="AE10" s="244"/>
      <c r="AF10" s="244">
        <v>5535</v>
      </c>
      <c r="AG10" s="245"/>
      <c r="AH10" s="244"/>
      <c r="AI10" s="244">
        <v>2040</v>
      </c>
      <c r="AJ10" s="245"/>
      <c r="AK10" s="243"/>
      <c r="AL10" s="238">
        <v>313</v>
      </c>
      <c r="AM10" s="236"/>
      <c r="AN10" s="237"/>
      <c r="AO10" s="238">
        <v>9984274</v>
      </c>
      <c r="AP10" s="236"/>
      <c r="AQ10" s="237"/>
      <c r="AR10" s="238">
        <v>358063</v>
      </c>
      <c r="AS10" s="236"/>
      <c r="AT10" s="237"/>
      <c r="AU10" s="238">
        <f t="shared" si="1"/>
        <v>10342337</v>
      </c>
      <c r="AV10" s="240"/>
      <c r="AW10" s="201"/>
      <c r="AX10" s="34" t="s">
        <v>52</v>
      </c>
      <c r="AY10" s="403"/>
      <c r="AZ10" s="242"/>
    </row>
    <row r="11" spans="1:52" ht="17.25" customHeight="1">
      <c r="A11" s="402"/>
      <c r="B11" s="34" t="s">
        <v>51</v>
      </c>
      <c r="C11" s="241"/>
      <c r="D11" s="243"/>
      <c r="E11" s="244">
        <v>6996</v>
      </c>
      <c r="F11" s="245"/>
      <c r="G11" s="244"/>
      <c r="H11" s="244">
        <f>E11+'1(5)第11表-9'!AC11+'1(5)第11表-9'!Z11+'1(5)第11表-9'!W11+'1(5)第11表-9'!N11+'1(5)第11表-8'!Z11+'1(5)第11表-8'!AC11</f>
        <v>34560289</v>
      </c>
      <c r="I11" s="245"/>
      <c r="J11" s="244"/>
      <c r="K11" s="244">
        <v>532823</v>
      </c>
      <c r="L11" s="245"/>
      <c r="M11" s="244"/>
      <c r="N11" s="244">
        <v>21076</v>
      </c>
      <c r="O11" s="244"/>
      <c r="P11" s="243"/>
      <c r="Q11" s="244">
        <v>547421</v>
      </c>
      <c r="R11" s="245"/>
      <c r="S11" s="244"/>
      <c r="T11" s="244">
        <v>11753</v>
      </c>
      <c r="U11" s="244"/>
      <c r="V11" s="243"/>
      <c r="W11" s="244">
        <v>179</v>
      </c>
      <c r="X11" s="245"/>
      <c r="Y11" s="244"/>
      <c r="Z11" s="244">
        <f t="shared" si="0"/>
        <v>1113252</v>
      </c>
      <c r="AA11" s="244"/>
      <c r="AB11" s="243"/>
      <c r="AC11" s="244">
        <v>3794</v>
      </c>
      <c r="AD11" s="245"/>
      <c r="AE11" s="244"/>
      <c r="AF11" s="244">
        <v>13632</v>
      </c>
      <c r="AG11" s="245"/>
      <c r="AH11" s="244"/>
      <c r="AI11" s="244">
        <v>5297</v>
      </c>
      <c r="AJ11" s="245"/>
      <c r="AK11" s="243"/>
      <c r="AL11" s="238">
        <v>1108</v>
      </c>
      <c r="AM11" s="236"/>
      <c r="AN11" s="237"/>
      <c r="AO11" s="238">
        <v>31900088</v>
      </c>
      <c r="AP11" s="236"/>
      <c r="AQ11" s="237"/>
      <c r="AR11" s="238">
        <v>1523118</v>
      </c>
      <c r="AS11" s="236"/>
      <c r="AT11" s="237"/>
      <c r="AU11" s="238">
        <f t="shared" si="1"/>
        <v>33423206</v>
      </c>
      <c r="AV11" s="240"/>
      <c r="AW11" s="201"/>
      <c r="AX11" s="34" t="s">
        <v>51</v>
      </c>
      <c r="AY11" s="403"/>
      <c r="AZ11" s="242"/>
    </row>
    <row r="12" spans="1:52" ht="17.25" customHeight="1">
      <c r="A12" s="404"/>
      <c r="B12" s="34" t="s">
        <v>103</v>
      </c>
      <c r="C12" s="246"/>
      <c r="D12" s="247"/>
      <c r="E12" s="248">
        <v>1283</v>
      </c>
      <c r="F12" s="249"/>
      <c r="G12" s="248"/>
      <c r="H12" s="250">
        <f>E12+'1(5)第11表-9'!AC12+'1(5)第11表-9'!Z12+'1(5)第11表-9'!W12+'1(5)第11表-9'!N12+'1(5)第11表-8'!Z12+'1(5)第11表-8'!AC12</f>
        <v>4042068</v>
      </c>
      <c r="I12" s="249"/>
      <c r="J12" s="248"/>
      <c r="K12" s="248">
        <v>81758</v>
      </c>
      <c r="L12" s="249"/>
      <c r="M12" s="248"/>
      <c r="N12" s="248">
        <v>1196</v>
      </c>
      <c r="O12" s="248"/>
      <c r="P12" s="247"/>
      <c r="Q12" s="248">
        <v>55561</v>
      </c>
      <c r="R12" s="249"/>
      <c r="S12" s="248"/>
      <c r="T12" s="248">
        <v>368</v>
      </c>
      <c r="U12" s="248"/>
      <c r="V12" s="247"/>
      <c r="W12" s="248">
        <v>0</v>
      </c>
      <c r="X12" s="249"/>
      <c r="Y12" s="248"/>
      <c r="Z12" s="248">
        <f t="shared" si="0"/>
        <v>138883</v>
      </c>
      <c r="AA12" s="248"/>
      <c r="AB12" s="247"/>
      <c r="AC12" s="248">
        <v>761</v>
      </c>
      <c r="AD12" s="249"/>
      <c r="AE12" s="248"/>
      <c r="AF12" s="248">
        <v>2335</v>
      </c>
      <c r="AG12" s="249"/>
      <c r="AH12" s="248"/>
      <c r="AI12" s="248">
        <v>820</v>
      </c>
      <c r="AJ12" s="249"/>
      <c r="AK12" s="247"/>
      <c r="AL12" s="251">
        <v>0</v>
      </c>
      <c r="AM12" s="252"/>
      <c r="AN12" s="253"/>
      <c r="AO12" s="251">
        <v>3895249</v>
      </c>
      <c r="AP12" s="252"/>
      <c r="AQ12" s="253"/>
      <c r="AR12" s="251">
        <v>4020</v>
      </c>
      <c r="AS12" s="252"/>
      <c r="AT12" s="253"/>
      <c r="AU12" s="251">
        <f t="shared" si="1"/>
        <v>3899269</v>
      </c>
      <c r="AV12" s="254"/>
      <c r="AW12" s="231"/>
      <c r="AX12" s="34" t="s">
        <v>103</v>
      </c>
      <c r="AY12" s="405"/>
      <c r="AZ12" s="242"/>
    </row>
    <row r="13" spans="1:52" ht="17.25" customHeight="1">
      <c r="A13" s="402"/>
      <c r="B13" s="47" t="s">
        <v>104</v>
      </c>
      <c r="C13" s="241"/>
      <c r="D13" s="243"/>
      <c r="E13" s="244">
        <v>660</v>
      </c>
      <c r="F13" s="245"/>
      <c r="G13" s="244"/>
      <c r="H13" s="234">
        <f>E13+'1(5)第11表-9'!AC13+'1(5)第11表-9'!Z13+'1(5)第11表-9'!W13+'1(5)第11表-9'!N13+'1(5)第11表-8'!Z13+'1(5)第11表-8'!AC13</f>
        <v>2663343</v>
      </c>
      <c r="I13" s="245"/>
      <c r="J13" s="244"/>
      <c r="K13" s="244">
        <v>62942</v>
      </c>
      <c r="L13" s="245"/>
      <c r="M13" s="244"/>
      <c r="N13" s="244">
        <v>1234</v>
      </c>
      <c r="O13" s="244"/>
      <c r="P13" s="243"/>
      <c r="Q13" s="244">
        <v>31860</v>
      </c>
      <c r="R13" s="245"/>
      <c r="S13" s="244"/>
      <c r="T13" s="244">
        <v>754</v>
      </c>
      <c r="U13" s="244"/>
      <c r="V13" s="243"/>
      <c r="W13" s="244">
        <v>0</v>
      </c>
      <c r="X13" s="245"/>
      <c r="Y13" s="244"/>
      <c r="Z13" s="244">
        <f t="shared" si="0"/>
        <v>96790</v>
      </c>
      <c r="AA13" s="244"/>
      <c r="AB13" s="243"/>
      <c r="AC13" s="244">
        <v>775</v>
      </c>
      <c r="AD13" s="245"/>
      <c r="AE13" s="244"/>
      <c r="AF13" s="244">
        <v>2755</v>
      </c>
      <c r="AG13" s="245"/>
      <c r="AH13" s="244"/>
      <c r="AI13" s="244">
        <v>622</v>
      </c>
      <c r="AJ13" s="245"/>
      <c r="AK13" s="243"/>
      <c r="AL13" s="238">
        <v>0</v>
      </c>
      <c r="AM13" s="236"/>
      <c r="AN13" s="237"/>
      <c r="AO13" s="238">
        <v>2474058</v>
      </c>
      <c r="AP13" s="236"/>
      <c r="AQ13" s="237"/>
      <c r="AR13" s="238">
        <v>88343</v>
      </c>
      <c r="AS13" s="236"/>
      <c r="AT13" s="237"/>
      <c r="AU13" s="238">
        <f t="shared" si="1"/>
        <v>2562401</v>
      </c>
      <c r="AV13" s="240"/>
      <c r="AW13" s="201"/>
      <c r="AX13" s="47" t="s">
        <v>104</v>
      </c>
      <c r="AY13" s="403"/>
      <c r="AZ13" s="242"/>
    </row>
    <row r="14" spans="1:52" ht="17.25" customHeight="1">
      <c r="A14" s="402"/>
      <c r="B14" s="34" t="s">
        <v>105</v>
      </c>
      <c r="C14" s="241"/>
      <c r="D14" s="243"/>
      <c r="E14" s="244">
        <v>5527</v>
      </c>
      <c r="F14" s="245"/>
      <c r="G14" s="244"/>
      <c r="H14" s="244">
        <f>E14+'1(5)第11表-9'!AC14+'1(5)第11表-9'!Z14+'1(5)第11表-9'!W14+'1(5)第11表-9'!N14+'1(5)第11表-8'!Z14+'1(5)第11表-8'!AC14</f>
        <v>21725869</v>
      </c>
      <c r="I14" s="245"/>
      <c r="J14" s="244"/>
      <c r="K14" s="244">
        <v>323424</v>
      </c>
      <c r="L14" s="245"/>
      <c r="M14" s="244"/>
      <c r="N14" s="244">
        <v>14083</v>
      </c>
      <c r="O14" s="244"/>
      <c r="P14" s="243"/>
      <c r="Q14" s="244">
        <v>273552</v>
      </c>
      <c r="R14" s="245"/>
      <c r="S14" s="244"/>
      <c r="T14" s="244">
        <v>10764</v>
      </c>
      <c r="U14" s="244"/>
      <c r="V14" s="243"/>
      <c r="W14" s="244">
        <v>1838</v>
      </c>
      <c r="X14" s="245"/>
      <c r="Y14" s="244"/>
      <c r="Z14" s="244">
        <f t="shared" si="0"/>
        <v>623661</v>
      </c>
      <c r="AA14" s="244"/>
      <c r="AB14" s="243"/>
      <c r="AC14" s="244">
        <v>2445</v>
      </c>
      <c r="AD14" s="245"/>
      <c r="AE14" s="244"/>
      <c r="AF14" s="244">
        <v>11888</v>
      </c>
      <c r="AG14" s="245"/>
      <c r="AH14" s="244"/>
      <c r="AI14" s="244">
        <v>4011</v>
      </c>
      <c r="AJ14" s="245"/>
      <c r="AK14" s="243"/>
      <c r="AL14" s="238">
        <v>35</v>
      </c>
      <c r="AM14" s="236"/>
      <c r="AN14" s="237"/>
      <c r="AO14" s="238">
        <v>20325217</v>
      </c>
      <c r="AP14" s="236"/>
      <c r="AQ14" s="237"/>
      <c r="AR14" s="238">
        <v>758612</v>
      </c>
      <c r="AS14" s="236"/>
      <c r="AT14" s="237"/>
      <c r="AU14" s="238">
        <f t="shared" si="1"/>
        <v>21083829</v>
      </c>
      <c r="AV14" s="240"/>
      <c r="AW14" s="201"/>
      <c r="AX14" s="34" t="s">
        <v>105</v>
      </c>
      <c r="AY14" s="403"/>
      <c r="AZ14" s="242"/>
    </row>
    <row r="15" spans="1:52" ht="17.25" customHeight="1">
      <c r="A15" s="402"/>
      <c r="B15" s="34" t="s">
        <v>106</v>
      </c>
      <c r="C15" s="241"/>
      <c r="D15" s="243"/>
      <c r="E15" s="244">
        <v>544</v>
      </c>
      <c r="F15" s="245"/>
      <c r="G15" s="244"/>
      <c r="H15" s="244">
        <f>E15+'1(5)第11表-9'!AC15+'1(5)第11表-9'!Z15+'1(5)第11表-9'!W15+'1(5)第11表-9'!N15+'1(5)第11表-8'!Z15+'1(5)第11表-8'!AC15</f>
        <v>4311352</v>
      </c>
      <c r="I15" s="245"/>
      <c r="J15" s="244"/>
      <c r="K15" s="244">
        <v>76428</v>
      </c>
      <c r="L15" s="245"/>
      <c r="M15" s="244"/>
      <c r="N15" s="244">
        <v>1744</v>
      </c>
      <c r="O15" s="244"/>
      <c r="P15" s="243"/>
      <c r="Q15" s="244">
        <v>53087</v>
      </c>
      <c r="R15" s="245"/>
      <c r="S15" s="244"/>
      <c r="T15" s="244">
        <v>2655</v>
      </c>
      <c r="U15" s="244"/>
      <c r="V15" s="243"/>
      <c r="W15" s="244">
        <v>0</v>
      </c>
      <c r="X15" s="245"/>
      <c r="Y15" s="244"/>
      <c r="Z15" s="244">
        <f t="shared" si="0"/>
        <v>133914</v>
      </c>
      <c r="AA15" s="244"/>
      <c r="AB15" s="243"/>
      <c r="AC15" s="244">
        <v>296</v>
      </c>
      <c r="AD15" s="245"/>
      <c r="AE15" s="244"/>
      <c r="AF15" s="244">
        <v>1658</v>
      </c>
      <c r="AG15" s="245"/>
      <c r="AH15" s="244"/>
      <c r="AI15" s="244">
        <v>958</v>
      </c>
      <c r="AJ15" s="245"/>
      <c r="AK15" s="243"/>
      <c r="AL15" s="238">
        <v>12</v>
      </c>
      <c r="AM15" s="236"/>
      <c r="AN15" s="237"/>
      <c r="AO15" s="238">
        <v>4029089</v>
      </c>
      <c r="AP15" s="236"/>
      <c r="AQ15" s="237"/>
      <c r="AR15" s="238">
        <v>145425</v>
      </c>
      <c r="AS15" s="236"/>
      <c r="AT15" s="237"/>
      <c r="AU15" s="238">
        <f t="shared" si="1"/>
        <v>4174514</v>
      </c>
      <c r="AV15" s="240"/>
      <c r="AW15" s="201"/>
      <c r="AX15" s="34" t="s">
        <v>106</v>
      </c>
      <c r="AY15" s="403"/>
      <c r="AZ15" s="242"/>
    </row>
    <row r="16" spans="1:52" ht="17.25" customHeight="1">
      <c r="A16" s="402"/>
      <c r="B16" s="34" t="s">
        <v>107</v>
      </c>
      <c r="C16" s="241"/>
      <c r="D16" s="243"/>
      <c r="E16" s="244">
        <v>391</v>
      </c>
      <c r="F16" s="245"/>
      <c r="G16" s="244"/>
      <c r="H16" s="244">
        <f>E16+'1(5)第11表-9'!AC16+'1(5)第11表-9'!Z16+'1(5)第11表-9'!W16+'1(5)第11表-9'!N16+'1(5)第11表-8'!Z16+'1(5)第11表-8'!AC16</f>
        <v>5490997</v>
      </c>
      <c r="I16" s="245"/>
      <c r="J16" s="244"/>
      <c r="K16" s="244">
        <v>109638</v>
      </c>
      <c r="L16" s="245"/>
      <c r="M16" s="244"/>
      <c r="N16" s="244">
        <v>2412</v>
      </c>
      <c r="O16" s="244"/>
      <c r="P16" s="243"/>
      <c r="Q16" s="244">
        <v>82135</v>
      </c>
      <c r="R16" s="245"/>
      <c r="S16" s="244"/>
      <c r="T16" s="244">
        <v>2298</v>
      </c>
      <c r="U16" s="244"/>
      <c r="V16" s="243"/>
      <c r="W16" s="244">
        <v>2</v>
      </c>
      <c r="X16" s="245"/>
      <c r="Y16" s="244"/>
      <c r="Z16" s="244">
        <f t="shared" si="0"/>
        <v>196485</v>
      </c>
      <c r="AA16" s="244"/>
      <c r="AB16" s="243"/>
      <c r="AC16" s="244">
        <v>804</v>
      </c>
      <c r="AD16" s="245"/>
      <c r="AE16" s="244"/>
      <c r="AF16" s="244">
        <v>2411</v>
      </c>
      <c r="AG16" s="245"/>
      <c r="AH16" s="244"/>
      <c r="AI16" s="244">
        <v>804</v>
      </c>
      <c r="AJ16" s="245"/>
      <c r="AK16" s="243"/>
      <c r="AL16" s="238">
        <v>493</v>
      </c>
      <c r="AM16" s="236"/>
      <c r="AN16" s="237"/>
      <c r="AO16" s="238">
        <v>5051355</v>
      </c>
      <c r="AP16" s="236"/>
      <c r="AQ16" s="237"/>
      <c r="AR16" s="238">
        <v>238645</v>
      </c>
      <c r="AS16" s="236"/>
      <c r="AT16" s="237"/>
      <c r="AU16" s="238">
        <f t="shared" si="1"/>
        <v>5290000</v>
      </c>
      <c r="AV16" s="240"/>
      <c r="AW16" s="201"/>
      <c r="AX16" s="34" t="s">
        <v>107</v>
      </c>
      <c r="AY16" s="403"/>
      <c r="AZ16" s="242"/>
    </row>
    <row r="17" spans="1:52" ht="17.25" customHeight="1">
      <c r="A17" s="402"/>
      <c r="B17" s="49" t="s">
        <v>108</v>
      </c>
      <c r="C17" s="241"/>
      <c r="D17" s="243"/>
      <c r="E17" s="244">
        <v>797</v>
      </c>
      <c r="F17" s="245"/>
      <c r="G17" s="244"/>
      <c r="H17" s="250">
        <f>E17+'1(5)第11表-9'!AC17+'1(5)第11表-9'!Z17+'1(5)第11表-9'!W17+'1(5)第11表-9'!N17+'1(5)第11表-8'!Z17+'1(5)第11表-8'!AC17</f>
        <v>3716433</v>
      </c>
      <c r="I17" s="245"/>
      <c r="J17" s="244"/>
      <c r="K17" s="244">
        <v>74614</v>
      </c>
      <c r="L17" s="245"/>
      <c r="M17" s="244"/>
      <c r="N17" s="244">
        <v>2034</v>
      </c>
      <c r="O17" s="244"/>
      <c r="P17" s="243"/>
      <c r="Q17" s="244">
        <v>44721</v>
      </c>
      <c r="R17" s="245"/>
      <c r="S17" s="244"/>
      <c r="T17" s="244">
        <v>945</v>
      </c>
      <c r="U17" s="244"/>
      <c r="V17" s="243"/>
      <c r="W17" s="244">
        <v>0</v>
      </c>
      <c r="X17" s="245"/>
      <c r="Y17" s="244"/>
      <c r="Z17" s="244">
        <f t="shared" si="0"/>
        <v>122314</v>
      </c>
      <c r="AA17" s="244"/>
      <c r="AB17" s="243"/>
      <c r="AC17" s="244">
        <v>785</v>
      </c>
      <c r="AD17" s="245"/>
      <c r="AE17" s="244"/>
      <c r="AF17" s="244">
        <v>1934</v>
      </c>
      <c r="AG17" s="245"/>
      <c r="AH17" s="244"/>
      <c r="AI17" s="244">
        <v>646</v>
      </c>
      <c r="AJ17" s="245"/>
      <c r="AK17" s="243"/>
      <c r="AL17" s="238">
        <v>0</v>
      </c>
      <c r="AM17" s="236"/>
      <c r="AN17" s="237"/>
      <c r="AO17" s="238">
        <v>3587584</v>
      </c>
      <c r="AP17" s="236"/>
      <c r="AQ17" s="237"/>
      <c r="AR17" s="238">
        <v>3170</v>
      </c>
      <c r="AS17" s="236"/>
      <c r="AT17" s="237"/>
      <c r="AU17" s="238">
        <f t="shared" si="1"/>
        <v>3590754</v>
      </c>
      <c r="AV17" s="240"/>
      <c r="AW17" s="201"/>
      <c r="AX17" s="49" t="s">
        <v>108</v>
      </c>
      <c r="AY17" s="403"/>
      <c r="AZ17" s="242"/>
    </row>
    <row r="18" spans="1:52" ht="17.25" customHeight="1">
      <c r="A18" s="400"/>
      <c r="B18" s="34" t="s">
        <v>109</v>
      </c>
      <c r="C18" s="255"/>
      <c r="D18" s="256"/>
      <c r="E18" s="257">
        <v>415</v>
      </c>
      <c r="F18" s="258"/>
      <c r="G18" s="257"/>
      <c r="H18" s="234">
        <f>E18+'1(5)第11表-9'!AC18+'1(5)第11表-9'!Z18+'1(5)第11表-9'!W18+'1(5)第11表-9'!N18+'1(5)第11表-8'!Z18+'1(5)第11表-8'!AC18</f>
        <v>4653492</v>
      </c>
      <c r="I18" s="258"/>
      <c r="J18" s="257"/>
      <c r="K18" s="257">
        <v>83416</v>
      </c>
      <c r="L18" s="258"/>
      <c r="M18" s="257"/>
      <c r="N18" s="257">
        <v>2279</v>
      </c>
      <c r="O18" s="257"/>
      <c r="P18" s="256"/>
      <c r="Q18" s="257">
        <v>63123</v>
      </c>
      <c r="R18" s="258"/>
      <c r="S18" s="257"/>
      <c r="T18" s="257">
        <v>1975</v>
      </c>
      <c r="U18" s="257"/>
      <c r="V18" s="256"/>
      <c r="W18" s="257">
        <v>71</v>
      </c>
      <c r="X18" s="258"/>
      <c r="Y18" s="257"/>
      <c r="Z18" s="257">
        <f t="shared" si="0"/>
        <v>150864</v>
      </c>
      <c r="AA18" s="257"/>
      <c r="AB18" s="256"/>
      <c r="AC18" s="257">
        <v>659</v>
      </c>
      <c r="AD18" s="258"/>
      <c r="AE18" s="257"/>
      <c r="AF18" s="257">
        <v>3682</v>
      </c>
      <c r="AG18" s="258"/>
      <c r="AH18" s="257"/>
      <c r="AI18" s="257">
        <v>1691</v>
      </c>
      <c r="AJ18" s="258"/>
      <c r="AK18" s="256"/>
      <c r="AL18" s="259">
        <v>0</v>
      </c>
      <c r="AM18" s="260"/>
      <c r="AN18" s="261"/>
      <c r="AO18" s="259">
        <v>4310146</v>
      </c>
      <c r="AP18" s="260"/>
      <c r="AQ18" s="261"/>
      <c r="AR18" s="259">
        <v>186450</v>
      </c>
      <c r="AS18" s="260"/>
      <c r="AT18" s="261"/>
      <c r="AU18" s="259">
        <f t="shared" si="1"/>
        <v>4496596</v>
      </c>
      <c r="AV18" s="262"/>
      <c r="AW18" s="198"/>
      <c r="AX18" s="34" t="s">
        <v>109</v>
      </c>
      <c r="AY18" s="401"/>
      <c r="AZ18" s="242"/>
    </row>
    <row r="19" spans="1:52" ht="17.25" customHeight="1">
      <c r="A19" s="402"/>
      <c r="B19" s="34" t="s">
        <v>0</v>
      </c>
      <c r="C19" s="241"/>
      <c r="D19" s="243"/>
      <c r="E19" s="244">
        <v>2275</v>
      </c>
      <c r="F19" s="245"/>
      <c r="G19" s="244"/>
      <c r="H19" s="244">
        <f>E19+'1(5)第11表-9'!AC19+'1(5)第11表-9'!Z19+'1(5)第11表-9'!W19+'1(5)第11表-9'!N19+'1(5)第11表-8'!Z19+'1(5)第11表-8'!AC19</f>
        <v>12111509</v>
      </c>
      <c r="I19" s="245"/>
      <c r="J19" s="244"/>
      <c r="K19" s="244">
        <v>226126</v>
      </c>
      <c r="L19" s="245"/>
      <c r="M19" s="244"/>
      <c r="N19" s="244">
        <v>7866</v>
      </c>
      <c r="O19" s="244"/>
      <c r="P19" s="243"/>
      <c r="Q19" s="244">
        <v>185699</v>
      </c>
      <c r="R19" s="245"/>
      <c r="S19" s="244"/>
      <c r="T19" s="244">
        <v>3807</v>
      </c>
      <c r="U19" s="244"/>
      <c r="V19" s="243"/>
      <c r="W19" s="244">
        <v>53</v>
      </c>
      <c r="X19" s="245"/>
      <c r="Y19" s="244"/>
      <c r="Z19" s="244">
        <f t="shared" si="0"/>
        <v>423551</v>
      </c>
      <c r="AA19" s="244"/>
      <c r="AB19" s="243"/>
      <c r="AC19" s="244">
        <v>1826</v>
      </c>
      <c r="AD19" s="245"/>
      <c r="AE19" s="244"/>
      <c r="AF19" s="244">
        <v>7189</v>
      </c>
      <c r="AG19" s="245"/>
      <c r="AH19" s="244"/>
      <c r="AI19" s="244">
        <v>2875</v>
      </c>
      <c r="AJ19" s="245"/>
      <c r="AK19" s="243"/>
      <c r="AL19" s="238">
        <v>0</v>
      </c>
      <c r="AM19" s="236"/>
      <c r="AN19" s="237"/>
      <c r="AO19" s="238">
        <v>11165979</v>
      </c>
      <c r="AP19" s="236"/>
      <c r="AQ19" s="237"/>
      <c r="AR19" s="238">
        <v>510089</v>
      </c>
      <c r="AS19" s="236"/>
      <c r="AT19" s="237"/>
      <c r="AU19" s="238">
        <f t="shared" si="1"/>
        <v>11676068</v>
      </c>
      <c r="AV19" s="240"/>
      <c r="AW19" s="201"/>
      <c r="AX19" s="34" t="s">
        <v>0</v>
      </c>
      <c r="AY19" s="403"/>
      <c r="AZ19" s="242"/>
    </row>
    <row r="20" spans="1:52" ht="17.25" customHeight="1">
      <c r="A20" s="402"/>
      <c r="B20" s="34" t="s">
        <v>2</v>
      </c>
      <c r="C20" s="241"/>
      <c r="D20" s="243"/>
      <c r="E20" s="244">
        <v>1285</v>
      </c>
      <c r="F20" s="245"/>
      <c r="G20" s="244"/>
      <c r="H20" s="244">
        <f>E20+'1(5)第11表-9'!AC20+'1(5)第11表-9'!Z20+'1(5)第11表-9'!W20+'1(5)第11表-9'!N20+'1(5)第11表-8'!Z20+'1(5)第11表-8'!AC20</f>
        <v>8547200</v>
      </c>
      <c r="I20" s="245"/>
      <c r="J20" s="244"/>
      <c r="K20" s="244">
        <v>150625</v>
      </c>
      <c r="L20" s="245"/>
      <c r="M20" s="244"/>
      <c r="N20" s="244">
        <v>3662</v>
      </c>
      <c r="O20" s="244"/>
      <c r="P20" s="243"/>
      <c r="Q20" s="244">
        <v>102403</v>
      </c>
      <c r="R20" s="245"/>
      <c r="S20" s="244"/>
      <c r="T20" s="244">
        <v>3320</v>
      </c>
      <c r="U20" s="244"/>
      <c r="V20" s="243"/>
      <c r="W20" s="244">
        <v>1</v>
      </c>
      <c r="X20" s="245"/>
      <c r="Y20" s="244"/>
      <c r="Z20" s="244">
        <f t="shared" si="0"/>
        <v>260011</v>
      </c>
      <c r="AA20" s="244"/>
      <c r="AB20" s="243"/>
      <c r="AC20" s="244">
        <v>1250</v>
      </c>
      <c r="AD20" s="245"/>
      <c r="AE20" s="244"/>
      <c r="AF20" s="244">
        <v>3915</v>
      </c>
      <c r="AG20" s="245"/>
      <c r="AH20" s="244"/>
      <c r="AI20" s="244">
        <v>1775</v>
      </c>
      <c r="AJ20" s="245"/>
      <c r="AK20" s="243"/>
      <c r="AL20" s="238">
        <v>115</v>
      </c>
      <c r="AM20" s="236"/>
      <c r="AN20" s="237"/>
      <c r="AO20" s="238">
        <v>7964813</v>
      </c>
      <c r="AP20" s="236"/>
      <c r="AQ20" s="237"/>
      <c r="AR20" s="238">
        <v>315321</v>
      </c>
      <c r="AS20" s="236"/>
      <c r="AT20" s="237"/>
      <c r="AU20" s="238">
        <f t="shared" si="1"/>
        <v>8280134</v>
      </c>
      <c r="AV20" s="240"/>
      <c r="AW20" s="201"/>
      <c r="AX20" s="34" t="s">
        <v>2</v>
      </c>
      <c r="AY20" s="403"/>
      <c r="AZ20" s="242"/>
    </row>
    <row r="21" spans="1:52" ht="17.25" customHeight="1">
      <c r="A21" s="402"/>
      <c r="B21" s="34" t="s">
        <v>3</v>
      </c>
      <c r="C21" s="241"/>
      <c r="D21" s="243"/>
      <c r="E21" s="244">
        <v>896</v>
      </c>
      <c r="F21" s="245"/>
      <c r="G21" s="244"/>
      <c r="H21" s="244">
        <f>E21+'1(5)第11表-9'!AC21+'1(5)第11表-9'!Z21+'1(5)第11表-9'!W21+'1(5)第11表-9'!N21+'1(5)第11表-8'!Z21+'1(5)第11表-8'!AC21</f>
        <v>2549451</v>
      </c>
      <c r="I21" s="245"/>
      <c r="J21" s="244"/>
      <c r="K21" s="244">
        <v>51440</v>
      </c>
      <c r="L21" s="245"/>
      <c r="M21" s="244"/>
      <c r="N21" s="244">
        <v>776</v>
      </c>
      <c r="O21" s="244"/>
      <c r="P21" s="243"/>
      <c r="Q21" s="244">
        <v>33991</v>
      </c>
      <c r="R21" s="245"/>
      <c r="S21" s="244"/>
      <c r="T21" s="244">
        <v>581</v>
      </c>
      <c r="U21" s="244"/>
      <c r="V21" s="243"/>
      <c r="W21" s="244">
        <v>0</v>
      </c>
      <c r="X21" s="245"/>
      <c r="Y21" s="244"/>
      <c r="Z21" s="244">
        <f t="shared" si="0"/>
        <v>86788</v>
      </c>
      <c r="AA21" s="244"/>
      <c r="AB21" s="243"/>
      <c r="AC21" s="244">
        <v>794</v>
      </c>
      <c r="AD21" s="245"/>
      <c r="AE21" s="244"/>
      <c r="AF21" s="244">
        <v>1146</v>
      </c>
      <c r="AG21" s="245"/>
      <c r="AH21" s="244"/>
      <c r="AI21" s="244">
        <v>609</v>
      </c>
      <c r="AJ21" s="245"/>
      <c r="AK21" s="243"/>
      <c r="AL21" s="238">
        <v>0</v>
      </c>
      <c r="AM21" s="236"/>
      <c r="AN21" s="237"/>
      <c r="AO21" s="238">
        <v>2360711</v>
      </c>
      <c r="AP21" s="236"/>
      <c r="AQ21" s="237"/>
      <c r="AR21" s="238">
        <v>99403</v>
      </c>
      <c r="AS21" s="236"/>
      <c r="AT21" s="237"/>
      <c r="AU21" s="238">
        <f t="shared" si="1"/>
        <v>2460114</v>
      </c>
      <c r="AV21" s="240"/>
      <c r="AW21" s="201"/>
      <c r="AX21" s="34" t="s">
        <v>3</v>
      </c>
      <c r="AY21" s="403"/>
      <c r="AZ21" s="242"/>
    </row>
    <row r="22" spans="1:52" ht="17.25" customHeight="1">
      <c r="A22" s="404"/>
      <c r="B22" s="49" t="s">
        <v>4</v>
      </c>
      <c r="C22" s="246"/>
      <c r="D22" s="247"/>
      <c r="E22" s="248">
        <v>2395</v>
      </c>
      <c r="F22" s="249"/>
      <c r="G22" s="248"/>
      <c r="H22" s="250">
        <f>E22+'1(5)第11表-9'!AC22+'1(5)第11表-9'!Z22+'1(5)第11表-9'!W22+'1(5)第11表-9'!N22+'1(5)第11表-8'!Z22+'1(5)第11表-8'!AC22</f>
        <v>6408971</v>
      </c>
      <c r="I22" s="249"/>
      <c r="J22" s="248"/>
      <c r="K22" s="248">
        <v>113352</v>
      </c>
      <c r="L22" s="249"/>
      <c r="M22" s="248"/>
      <c r="N22" s="248">
        <v>2756</v>
      </c>
      <c r="O22" s="248"/>
      <c r="P22" s="247"/>
      <c r="Q22" s="248">
        <v>84987</v>
      </c>
      <c r="R22" s="249"/>
      <c r="S22" s="248"/>
      <c r="T22" s="248">
        <v>2191</v>
      </c>
      <c r="U22" s="248"/>
      <c r="V22" s="247"/>
      <c r="W22" s="248">
        <v>0</v>
      </c>
      <c r="X22" s="249"/>
      <c r="Y22" s="248"/>
      <c r="Z22" s="248">
        <f t="shared" si="0"/>
        <v>203286</v>
      </c>
      <c r="AA22" s="248"/>
      <c r="AB22" s="247"/>
      <c r="AC22" s="248">
        <v>959</v>
      </c>
      <c r="AD22" s="249"/>
      <c r="AE22" s="248"/>
      <c r="AF22" s="248">
        <v>4332</v>
      </c>
      <c r="AG22" s="249"/>
      <c r="AH22" s="248"/>
      <c r="AI22" s="248">
        <v>1299</v>
      </c>
      <c r="AJ22" s="249"/>
      <c r="AK22" s="247"/>
      <c r="AL22" s="251">
        <v>35</v>
      </c>
      <c r="AM22" s="252"/>
      <c r="AN22" s="253"/>
      <c r="AO22" s="251">
        <v>6193447</v>
      </c>
      <c r="AP22" s="252"/>
      <c r="AQ22" s="253"/>
      <c r="AR22" s="251">
        <v>5613</v>
      </c>
      <c r="AS22" s="252"/>
      <c r="AT22" s="253"/>
      <c r="AU22" s="251">
        <f t="shared" si="1"/>
        <v>6199060</v>
      </c>
      <c r="AV22" s="254"/>
      <c r="AW22" s="231"/>
      <c r="AX22" s="49" t="s">
        <v>4</v>
      </c>
      <c r="AY22" s="405"/>
      <c r="AZ22" s="242"/>
    </row>
    <row r="23" spans="1:52" s="263" customFormat="1" ht="17.25" customHeight="1">
      <c r="A23" s="402"/>
      <c r="B23" s="34" t="s">
        <v>5</v>
      </c>
      <c r="C23" s="241"/>
      <c r="D23" s="243"/>
      <c r="E23" s="244">
        <v>876</v>
      </c>
      <c r="F23" s="245"/>
      <c r="G23" s="244"/>
      <c r="H23" s="234">
        <f>E23+'1(5)第11表-9'!AC23+'1(5)第11表-9'!Z23+'1(5)第11表-9'!W23+'1(5)第11表-9'!N23+'1(5)第11表-8'!Z23+'1(5)第11表-8'!AC23</f>
        <v>6996910</v>
      </c>
      <c r="I23" s="245"/>
      <c r="J23" s="244"/>
      <c r="K23" s="244">
        <v>134971</v>
      </c>
      <c r="L23" s="245"/>
      <c r="M23" s="244"/>
      <c r="N23" s="244">
        <v>5611</v>
      </c>
      <c r="O23" s="244"/>
      <c r="P23" s="243"/>
      <c r="Q23" s="244">
        <v>97547</v>
      </c>
      <c r="R23" s="245"/>
      <c r="S23" s="244"/>
      <c r="T23" s="244">
        <v>1757</v>
      </c>
      <c r="U23" s="244"/>
      <c r="V23" s="243"/>
      <c r="W23" s="244">
        <v>13</v>
      </c>
      <c r="X23" s="245"/>
      <c r="Y23" s="244"/>
      <c r="Z23" s="244">
        <f t="shared" si="0"/>
        <v>239899</v>
      </c>
      <c r="AA23" s="244"/>
      <c r="AB23" s="243"/>
      <c r="AC23" s="244">
        <v>1500</v>
      </c>
      <c r="AD23" s="245"/>
      <c r="AE23" s="244"/>
      <c r="AF23" s="244">
        <v>2987</v>
      </c>
      <c r="AG23" s="245"/>
      <c r="AH23" s="244"/>
      <c r="AI23" s="244">
        <v>742</v>
      </c>
      <c r="AJ23" s="245"/>
      <c r="AK23" s="243"/>
      <c r="AL23" s="238">
        <v>372</v>
      </c>
      <c r="AM23" s="236"/>
      <c r="AN23" s="237"/>
      <c r="AO23" s="238">
        <v>6485495</v>
      </c>
      <c r="AP23" s="236"/>
      <c r="AQ23" s="237"/>
      <c r="AR23" s="238">
        <v>265915</v>
      </c>
      <c r="AS23" s="236"/>
      <c r="AT23" s="237"/>
      <c r="AU23" s="238">
        <f t="shared" si="1"/>
        <v>6751410</v>
      </c>
      <c r="AV23" s="240"/>
      <c r="AW23" s="201"/>
      <c r="AX23" s="34" t="s">
        <v>5</v>
      </c>
      <c r="AY23" s="403"/>
      <c r="AZ23" s="202"/>
    </row>
    <row r="24" spans="1:51" ht="17.25" customHeight="1">
      <c r="A24" s="402"/>
      <c r="B24" s="34" t="s">
        <v>6</v>
      </c>
      <c r="C24" s="241"/>
      <c r="D24" s="243"/>
      <c r="E24" s="244">
        <v>2626</v>
      </c>
      <c r="F24" s="245"/>
      <c r="G24" s="244"/>
      <c r="H24" s="244">
        <f>E24+'1(5)第11表-9'!AC24+'1(5)第11表-9'!Z24+'1(5)第11表-9'!W24+'1(5)第11表-9'!N24+'1(5)第11表-8'!Z24+'1(5)第11表-8'!AC24</f>
        <v>12780007</v>
      </c>
      <c r="I24" s="245"/>
      <c r="J24" s="244"/>
      <c r="K24" s="244">
        <v>211276</v>
      </c>
      <c r="L24" s="245"/>
      <c r="M24" s="244"/>
      <c r="N24" s="244">
        <v>7362</v>
      </c>
      <c r="O24" s="244"/>
      <c r="P24" s="243"/>
      <c r="Q24" s="244">
        <v>177396</v>
      </c>
      <c r="R24" s="245"/>
      <c r="S24" s="244"/>
      <c r="T24" s="244">
        <v>3053</v>
      </c>
      <c r="U24" s="244"/>
      <c r="V24" s="243"/>
      <c r="W24" s="244">
        <v>45</v>
      </c>
      <c r="X24" s="245"/>
      <c r="Y24" s="244"/>
      <c r="Z24" s="244">
        <f t="shared" si="0"/>
        <v>399132</v>
      </c>
      <c r="AA24" s="244"/>
      <c r="AB24" s="243"/>
      <c r="AC24" s="244">
        <v>1340</v>
      </c>
      <c r="AD24" s="245"/>
      <c r="AE24" s="244"/>
      <c r="AF24" s="244">
        <v>6374</v>
      </c>
      <c r="AG24" s="245"/>
      <c r="AH24" s="244"/>
      <c r="AI24" s="244">
        <v>1934</v>
      </c>
      <c r="AJ24" s="245"/>
      <c r="AK24" s="243"/>
      <c r="AL24" s="238">
        <v>160</v>
      </c>
      <c r="AM24" s="236"/>
      <c r="AN24" s="237"/>
      <c r="AO24" s="238">
        <v>11866897</v>
      </c>
      <c r="AP24" s="236"/>
      <c r="AQ24" s="237"/>
      <c r="AR24" s="238">
        <v>504170</v>
      </c>
      <c r="AS24" s="236"/>
      <c r="AT24" s="237"/>
      <c r="AU24" s="238">
        <f t="shared" si="1"/>
        <v>12371067</v>
      </c>
      <c r="AV24" s="240"/>
      <c r="AW24" s="201"/>
      <c r="AX24" s="34" t="s">
        <v>6</v>
      </c>
      <c r="AY24" s="403"/>
    </row>
    <row r="25" spans="1:51" ht="17.25" customHeight="1">
      <c r="A25" s="402"/>
      <c r="B25" s="34" t="s">
        <v>7</v>
      </c>
      <c r="C25" s="241"/>
      <c r="D25" s="243"/>
      <c r="E25" s="244">
        <v>3536</v>
      </c>
      <c r="F25" s="245"/>
      <c r="G25" s="244"/>
      <c r="H25" s="244">
        <f>E25+'1(5)第11表-9'!AC25+'1(5)第11表-9'!Z25+'1(5)第11表-9'!W25+'1(5)第11表-9'!N25+'1(5)第11表-8'!Z25+'1(5)第11表-8'!AC25</f>
        <v>14033081</v>
      </c>
      <c r="I25" s="245"/>
      <c r="J25" s="244"/>
      <c r="K25" s="244">
        <v>224176</v>
      </c>
      <c r="L25" s="245"/>
      <c r="M25" s="244"/>
      <c r="N25" s="244">
        <v>8493</v>
      </c>
      <c r="O25" s="244"/>
      <c r="P25" s="243"/>
      <c r="Q25" s="244">
        <v>241310</v>
      </c>
      <c r="R25" s="245"/>
      <c r="S25" s="244"/>
      <c r="T25" s="244">
        <v>3328</v>
      </c>
      <c r="U25" s="244"/>
      <c r="V25" s="243"/>
      <c r="W25" s="244">
        <v>245</v>
      </c>
      <c r="X25" s="245"/>
      <c r="Y25" s="244"/>
      <c r="Z25" s="244">
        <f t="shared" si="0"/>
        <v>477552</v>
      </c>
      <c r="AA25" s="244"/>
      <c r="AB25" s="243"/>
      <c r="AC25" s="244">
        <v>1657</v>
      </c>
      <c r="AD25" s="245"/>
      <c r="AE25" s="244"/>
      <c r="AF25" s="244">
        <v>5281</v>
      </c>
      <c r="AG25" s="245"/>
      <c r="AH25" s="244"/>
      <c r="AI25" s="244">
        <v>1729</v>
      </c>
      <c r="AJ25" s="245"/>
      <c r="AK25" s="243"/>
      <c r="AL25" s="238">
        <v>0</v>
      </c>
      <c r="AM25" s="236"/>
      <c r="AN25" s="237"/>
      <c r="AO25" s="238">
        <v>13118457</v>
      </c>
      <c r="AP25" s="236"/>
      <c r="AQ25" s="237"/>
      <c r="AR25" s="238">
        <v>428405</v>
      </c>
      <c r="AS25" s="236"/>
      <c r="AT25" s="237"/>
      <c r="AU25" s="238">
        <f t="shared" si="1"/>
        <v>13546862</v>
      </c>
      <c r="AV25" s="240"/>
      <c r="AW25" s="201"/>
      <c r="AX25" s="34" t="s">
        <v>7</v>
      </c>
      <c r="AY25" s="403"/>
    </row>
    <row r="26" spans="1:51" ht="17.25" customHeight="1">
      <c r="A26" s="402"/>
      <c r="B26" s="34" t="s">
        <v>8</v>
      </c>
      <c r="C26" s="241"/>
      <c r="D26" s="243"/>
      <c r="E26" s="244">
        <v>3591</v>
      </c>
      <c r="F26" s="245"/>
      <c r="G26" s="244"/>
      <c r="H26" s="244">
        <f>E26+'1(5)第11表-9'!AC26+'1(5)第11表-9'!Z26+'1(5)第11表-9'!W26+'1(5)第11表-9'!N26+'1(5)第11表-8'!Z26+'1(5)第11表-8'!AC26</f>
        <v>19150128</v>
      </c>
      <c r="I26" s="245"/>
      <c r="J26" s="244"/>
      <c r="K26" s="244">
        <v>305044</v>
      </c>
      <c r="L26" s="245"/>
      <c r="M26" s="244"/>
      <c r="N26" s="244">
        <v>11010</v>
      </c>
      <c r="O26" s="244"/>
      <c r="P26" s="243"/>
      <c r="Q26" s="244">
        <v>315872</v>
      </c>
      <c r="R26" s="245"/>
      <c r="S26" s="244"/>
      <c r="T26" s="244">
        <v>6491</v>
      </c>
      <c r="U26" s="244"/>
      <c r="V26" s="243"/>
      <c r="W26" s="244">
        <v>279</v>
      </c>
      <c r="X26" s="245"/>
      <c r="Y26" s="244"/>
      <c r="Z26" s="244">
        <f t="shared" si="0"/>
        <v>638696</v>
      </c>
      <c r="AA26" s="244"/>
      <c r="AB26" s="243"/>
      <c r="AC26" s="244">
        <v>1653</v>
      </c>
      <c r="AD26" s="245"/>
      <c r="AE26" s="244"/>
      <c r="AF26" s="244">
        <v>8230</v>
      </c>
      <c r="AG26" s="245"/>
      <c r="AH26" s="244"/>
      <c r="AI26" s="244">
        <v>3437</v>
      </c>
      <c r="AJ26" s="245"/>
      <c r="AK26" s="243"/>
      <c r="AL26" s="238">
        <v>200</v>
      </c>
      <c r="AM26" s="236"/>
      <c r="AN26" s="237"/>
      <c r="AO26" s="238">
        <v>17909395</v>
      </c>
      <c r="AP26" s="236"/>
      <c r="AQ26" s="237"/>
      <c r="AR26" s="238">
        <v>588517</v>
      </c>
      <c r="AS26" s="236"/>
      <c r="AT26" s="237"/>
      <c r="AU26" s="238">
        <f t="shared" si="1"/>
        <v>18497912</v>
      </c>
      <c r="AV26" s="240"/>
      <c r="AW26" s="201"/>
      <c r="AX26" s="34" t="s">
        <v>8</v>
      </c>
      <c r="AY26" s="403"/>
    </row>
    <row r="27" spans="1:51" ht="17.25" customHeight="1">
      <c r="A27" s="404"/>
      <c r="B27" s="49" t="s">
        <v>9</v>
      </c>
      <c r="C27" s="246"/>
      <c r="D27" s="247"/>
      <c r="E27" s="248">
        <v>372</v>
      </c>
      <c r="F27" s="249"/>
      <c r="G27" s="248"/>
      <c r="H27" s="250">
        <f>E27+'1(5)第11表-9'!AC27+'1(5)第11表-9'!Z27+'1(5)第11表-9'!W27+'1(5)第11表-9'!N27+'1(5)第11表-8'!Z27+'1(5)第11表-8'!AC27</f>
        <v>4474639</v>
      </c>
      <c r="I27" s="249"/>
      <c r="J27" s="248"/>
      <c r="K27" s="248">
        <v>68575</v>
      </c>
      <c r="L27" s="249"/>
      <c r="M27" s="248"/>
      <c r="N27" s="248">
        <v>4568</v>
      </c>
      <c r="O27" s="248"/>
      <c r="P27" s="247"/>
      <c r="Q27" s="248">
        <v>50740</v>
      </c>
      <c r="R27" s="249"/>
      <c r="S27" s="248"/>
      <c r="T27" s="248">
        <v>1830</v>
      </c>
      <c r="U27" s="248"/>
      <c r="V27" s="247"/>
      <c r="W27" s="248">
        <v>0</v>
      </c>
      <c r="X27" s="249"/>
      <c r="Y27" s="248"/>
      <c r="Z27" s="248">
        <f t="shared" si="0"/>
        <v>125713</v>
      </c>
      <c r="AA27" s="248"/>
      <c r="AB27" s="247"/>
      <c r="AC27" s="248">
        <v>395</v>
      </c>
      <c r="AD27" s="249"/>
      <c r="AE27" s="248"/>
      <c r="AF27" s="248">
        <v>2297</v>
      </c>
      <c r="AG27" s="249"/>
      <c r="AH27" s="248"/>
      <c r="AI27" s="248">
        <v>786</v>
      </c>
      <c r="AJ27" s="249"/>
      <c r="AK27" s="247"/>
      <c r="AL27" s="251">
        <v>1178</v>
      </c>
      <c r="AM27" s="252"/>
      <c r="AN27" s="253"/>
      <c r="AO27" s="251">
        <v>4221055</v>
      </c>
      <c r="AP27" s="252"/>
      <c r="AQ27" s="253"/>
      <c r="AR27" s="251">
        <v>123215</v>
      </c>
      <c r="AS27" s="252"/>
      <c r="AT27" s="253"/>
      <c r="AU27" s="251">
        <f t="shared" si="1"/>
        <v>4344270</v>
      </c>
      <c r="AV27" s="254"/>
      <c r="AW27" s="231"/>
      <c r="AX27" s="49" t="s">
        <v>9</v>
      </c>
      <c r="AY27" s="405"/>
    </row>
    <row r="28" spans="1:51" s="263" customFormat="1" ht="17.25" customHeight="1">
      <c r="A28" s="402"/>
      <c r="B28" s="34" t="s">
        <v>10</v>
      </c>
      <c r="C28" s="241"/>
      <c r="D28" s="243"/>
      <c r="E28" s="244">
        <v>1753</v>
      </c>
      <c r="F28" s="245"/>
      <c r="G28" s="244"/>
      <c r="H28" s="234">
        <f>E28+'1(5)第11表-9'!AC28+'1(5)第11表-9'!Z28+'1(5)第11表-9'!W28+'1(5)第11表-9'!N28+'1(5)第11表-8'!Z28+'1(5)第11表-8'!AC28</f>
        <v>8908189</v>
      </c>
      <c r="I28" s="245"/>
      <c r="J28" s="244"/>
      <c r="K28" s="244">
        <v>117828</v>
      </c>
      <c r="L28" s="245"/>
      <c r="M28" s="244"/>
      <c r="N28" s="244">
        <v>7396</v>
      </c>
      <c r="O28" s="244"/>
      <c r="P28" s="243"/>
      <c r="Q28" s="244">
        <v>153126</v>
      </c>
      <c r="R28" s="245"/>
      <c r="S28" s="244"/>
      <c r="T28" s="244">
        <v>3149</v>
      </c>
      <c r="U28" s="244"/>
      <c r="V28" s="243"/>
      <c r="W28" s="244">
        <v>89</v>
      </c>
      <c r="X28" s="245"/>
      <c r="Y28" s="244"/>
      <c r="Z28" s="244">
        <f t="shared" si="0"/>
        <v>281588</v>
      </c>
      <c r="AA28" s="244"/>
      <c r="AB28" s="243"/>
      <c r="AC28" s="244">
        <v>945</v>
      </c>
      <c r="AD28" s="245"/>
      <c r="AE28" s="244"/>
      <c r="AF28" s="244">
        <v>2359</v>
      </c>
      <c r="AG28" s="245"/>
      <c r="AH28" s="244"/>
      <c r="AI28" s="244">
        <v>2743</v>
      </c>
      <c r="AJ28" s="245"/>
      <c r="AK28" s="243"/>
      <c r="AL28" s="238">
        <v>2237</v>
      </c>
      <c r="AM28" s="236"/>
      <c r="AN28" s="237"/>
      <c r="AO28" s="238">
        <v>8614900</v>
      </c>
      <c r="AP28" s="236"/>
      <c r="AQ28" s="237"/>
      <c r="AR28" s="238">
        <v>3417</v>
      </c>
      <c r="AS28" s="236"/>
      <c r="AT28" s="237"/>
      <c r="AU28" s="238">
        <f t="shared" si="1"/>
        <v>8618317</v>
      </c>
      <c r="AV28" s="240"/>
      <c r="AW28" s="201"/>
      <c r="AX28" s="34" t="s">
        <v>10</v>
      </c>
      <c r="AY28" s="403"/>
    </row>
    <row r="29" spans="1:51" ht="17.25" customHeight="1">
      <c r="A29" s="402"/>
      <c r="B29" s="34" t="s">
        <v>11</v>
      </c>
      <c r="C29" s="241"/>
      <c r="D29" s="243"/>
      <c r="E29" s="244">
        <v>1561</v>
      </c>
      <c r="F29" s="245"/>
      <c r="G29" s="244"/>
      <c r="H29" s="244">
        <f>E29+'1(5)第11表-9'!AC29+'1(5)第11表-9'!Z29+'1(5)第11表-9'!W29+'1(5)第11表-9'!N29+'1(5)第11表-8'!Z29+'1(5)第11表-8'!AC29</f>
        <v>8286395</v>
      </c>
      <c r="I29" s="245"/>
      <c r="J29" s="244"/>
      <c r="K29" s="244">
        <v>142802</v>
      </c>
      <c r="L29" s="245"/>
      <c r="M29" s="244"/>
      <c r="N29" s="244">
        <v>2817</v>
      </c>
      <c r="O29" s="244"/>
      <c r="P29" s="243"/>
      <c r="Q29" s="244">
        <v>122145</v>
      </c>
      <c r="R29" s="245"/>
      <c r="S29" s="244"/>
      <c r="T29" s="244">
        <v>2472</v>
      </c>
      <c r="U29" s="244"/>
      <c r="V29" s="243"/>
      <c r="W29" s="244">
        <v>239</v>
      </c>
      <c r="X29" s="245"/>
      <c r="Y29" s="244"/>
      <c r="Z29" s="244">
        <f t="shared" si="0"/>
        <v>270475</v>
      </c>
      <c r="AA29" s="244"/>
      <c r="AB29" s="243"/>
      <c r="AC29" s="244">
        <v>1116</v>
      </c>
      <c r="AD29" s="245"/>
      <c r="AE29" s="244"/>
      <c r="AF29" s="244">
        <v>3205</v>
      </c>
      <c r="AG29" s="245"/>
      <c r="AH29" s="244"/>
      <c r="AI29" s="244">
        <v>1531</v>
      </c>
      <c r="AJ29" s="245"/>
      <c r="AK29" s="243"/>
      <c r="AL29" s="238">
        <v>0</v>
      </c>
      <c r="AM29" s="236"/>
      <c r="AN29" s="237"/>
      <c r="AO29" s="238">
        <v>7646495</v>
      </c>
      <c r="AP29" s="236"/>
      <c r="AQ29" s="237"/>
      <c r="AR29" s="238">
        <v>363573</v>
      </c>
      <c r="AS29" s="236"/>
      <c r="AT29" s="237"/>
      <c r="AU29" s="238">
        <f t="shared" si="1"/>
        <v>8010068</v>
      </c>
      <c r="AV29" s="240"/>
      <c r="AW29" s="201"/>
      <c r="AX29" s="34" t="s">
        <v>11</v>
      </c>
      <c r="AY29" s="403"/>
    </row>
    <row r="30" spans="1:51" ht="17.25" customHeight="1">
      <c r="A30" s="402"/>
      <c r="B30" s="34" t="s">
        <v>12</v>
      </c>
      <c r="C30" s="241"/>
      <c r="D30" s="243"/>
      <c r="E30" s="244">
        <v>2764</v>
      </c>
      <c r="F30" s="245"/>
      <c r="G30" s="244"/>
      <c r="H30" s="244">
        <f>E30+'1(5)第11表-9'!AC30+'1(5)第11表-9'!Z30+'1(5)第11表-9'!W30+'1(5)第11表-9'!N30+'1(5)第11表-8'!Z30+'1(5)第11表-8'!AC30</f>
        <v>9013473</v>
      </c>
      <c r="I30" s="245"/>
      <c r="J30" s="244"/>
      <c r="K30" s="244">
        <v>121833</v>
      </c>
      <c r="L30" s="245"/>
      <c r="M30" s="244"/>
      <c r="N30" s="244">
        <v>3807</v>
      </c>
      <c r="O30" s="244"/>
      <c r="P30" s="243"/>
      <c r="Q30" s="244">
        <v>122164</v>
      </c>
      <c r="R30" s="245"/>
      <c r="S30" s="244"/>
      <c r="T30" s="244">
        <v>3307</v>
      </c>
      <c r="U30" s="244"/>
      <c r="V30" s="243"/>
      <c r="W30" s="244">
        <v>26</v>
      </c>
      <c r="X30" s="245"/>
      <c r="Y30" s="244"/>
      <c r="Z30" s="244">
        <f t="shared" si="0"/>
        <v>251137</v>
      </c>
      <c r="AA30" s="244"/>
      <c r="AB30" s="243"/>
      <c r="AC30" s="244">
        <v>885</v>
      </c>
      <c r="AD30" s="245"/>
      <c r="AE30" s="244"/>
      <c r="AF30" s="244">
        <v>4177</v>
      </c>
      <c r="AG30" s="245"/>
      <c r="AH30" s="244"/>
      <c r="AI30" s="244">
        <v>1120</v>
      </c>
      <c r="AJ30" s="245"/>
      <c r="AK30" s="243"/>
      <c r="AL30" s="238">
        <v>1597</v>
      </c>
      <c r="AM30" s="236"/>
      <c r="AN30" s="237"/>
      <c r="AO30" s="238">
        <v>8460622</v>
      </c>
      <c r="AP30" s="236"/>
      <c r="AQ30" s="237"/>
      <c r="AR30" s="238">
        <v>293935</v>
      </c>
      <c r="AS30" s="236"/>
      <c r="AT30" s="237"/>
      <c r="AU30" s="238">
        <f t="shared" si="1"/>
        <v>8754557</v>
      </c>
      <c r="AV30" s="240"/>
      <c r="AW30" s="201"/>
      <c r="AX30" s="34" t="s">
        <v>12</v>
      </c>
      <c r="AY30" s="403"/>
    </row>
    <row r="31" spans="1:51" ht="17.25" customHeight="1">
      <c r="A31" s="402"/>
      <c r="B31" s="34" t="s">
        <v>13</v>
      </c>
      <c r="C31" s="241"/>
      <c r="D31" s="243"/>
      <c r="E31" s="244">
        <v>4993</v>
      </c>
      <c r="F31" s="245"/>
      <c r="G31" s="244"/>
      <c r="H31" s="244">
        <f>E31+'1(5)第11表-9'!AC31+'1(5)第11表-9'!Z31+'1(5)第11表-9'!W31+'1(5)第11表-9'!N31+'1(5)第11表-8'!Z31+'1(5)第11表-8'!AC31</f>
        <v>4787261</v>
      </c>
      <c r="I31" s="245"/>
      <c r="J31" s="244"/>
      <c r="K31" s="244">
        <v>66947</v>
      </c>
      <c r="L31" s="245"/>
      <c r="M31" s="244"/>
      <c r="N31" s="244">
        <v>2952</v>
      </c>
      <c r="O31" s="244"/>
      <c r="P31" s="243"/>
      <c r="Q31" s="244">
        <v>68198</v>
      </c>
      <c r="R31" s="245"/>
      <c r="S31" s="244"/>
      <c r="T31" s="244">
        <v>2746</v>
      </c>
      <c r="U31" s="244"/>
      <c r="V31" s="243"/>
      <c r="W31" s="244">
        <v>0</v>
      </c>
      <c r="X31" s="245"/>
      <c r="Y31" s="244"/>
      <c r="Z31" s="244">
        <f t="shared" si="0"/>
        <v>140843</v>
      </c>
      <c r="AA31" s="244"/>
      <c r="AB31" s="243"/>
      <c r="AC31" s="244">
        <v>349</v>
      </c>
      <c r="AD31" s="245"/>
      <c r="AE31" s="244"/>
      <c r="AF31" s="244">
        <v>3001</v>
      </c>
      <c r="AG31" s="245"/>
      <c r="AH31" s="244"/>
      <c r="AI31" s="244">
        <v>742</v>
      </c>
      <c r="AJ31" s="245"/>
      <c r="AK31" s="243"/>
      <c r="AL31" s="238">
        <v>211</v>
      </c>
      <c r="AM31" s="236"/>
      <c r="AN31" s="237"/>
      <c r="AO31" s="238">
        <v>4485843</v>
      </c>
      <c r="AP31" s="236"/>
      <c r="AQ31" s="237"/>
      <c r="AR31" s="238">
        <v>156272</v>
      </c>
      <c r="AS31" s="236"/>
      <c r="AT31" s="237"/>
      <c r="AU31" s="238">
        <f t="shared" si="1"/>
        <v>4642115</v>
      </c>
      <c r="AV31" s="240"/>
      <c r="AW31" s="201"/>
      <c r="AX31" s="34" t="s">
        <v>13</v>
      </c>
      <c r="AY31" s="403"/>
    </row>
    <row r="32" spans="1:51" ht="17.25" customHeight="1">
      <c r="A32" s="404"/>
      <c r="B32" s="49" t="s">
        <v>14</v>
      </c>
      <c r="C32" s="246"/>
      <c r="D32" s="247"/>
      <c r="E32" s="248">
        <v>1980</v>
      </c>
      <c r="F32" s="249"/>
      <c r="G32" s="248"/>
      <c r="H32" s="248">
        <f>E32+'1(5)第11表-9'!AC32+'1(5)第11表-9'!Z32+'1(5)第11表-9'!W32+'1(5)第11表-9'!N32+'1(5)第11表-8'!Z32+'1(5)第11表-8'!AC32</f>
        <v>6015475</v>
      </c>
      <c r="I32" s="249"/>
      <c r="J32" s="248"/>
      <c r="K32" s="248">
        <v>74591</v>
      </c>
      <c r="L32" s="249"/>
      <c r="M32" s="248"/>
      <c r="N32" s="248">
        <v>4024</v>
      </c>
      <c r="O32" s="248"/>
      <c r="P32" s="247"/>
      <c r="Q32" s="248">
        <v>76302</v>
      </c>
      <c r="R32" s="249"/>
      <c r="S32" s="248"/>
      <c r="T32" s="248">
        <v>2357</v>
      </c>
      <c r="U32" s="248"/>
      <c r="V32" s="247"/>
      <c r="W32" s="248">
        <v>11</v>
      </c>
      <c r="X32" s="249"/>
      <c r="Y32" s="248"/>
      <c r="Z32" s="248">
        <f t="shared" si="0"/>
        <v>157285</v>
      </c>
      <c r="AA32" s="248"/>
      <c r="AB32" s="247"/>
      <c r="AC32" s="248">
        <v>338</v>
      </c>
      <c r="AD32" s="249"/>
      <c r="AE32" s="248"/>
      <c r="AF32" s="248">
        <v>2631</v>
      </c>
      <c r="AG32" s="249"/>
      <c r="AH32" s="248"/>
      <c r="AI32" s="248">
        <v>786</v>
      </c>
      <c r="AJ32" s="249"/>
      <c r="AK32" s="247"/>
      <c r="AL32" s="251">
        <v>202</v>
      </c>
      <c r="AM32" s="252"/>
      <c r="AN32" s="253"/>
      <c r="AO32" s="251">
        <v>5647086</v>
      </c>
      <c r="AP32" s="252"/>
      <c r="AQ32" s="253"/>
      <c r="AR32" s="251">
        <v>207147</v>
      </c>
      <c r="AS32" s="252"/>
      <c r="AT32" s="253"/>
      <c r="AU32" s="251">
        <f t="shared" si="1"/>
        <v>5854233</v>
      </c>
      <c r="AV32" s="254"/>
      <c r="AW32" s="231"/>
      <c r="AX32" s="49" t="s">
        <v>14</v>
      </c>
      <c r="AY32" s="405"/>
    </row>
    <row r="33" spans="1:51" s="263" customFormat="1" ht="17.25" customHeight="1">
      <c r="A33" s="402"/>
      <c r="B33" s="34" t="s">
        <v>15</v>
      </c>
      <c r="C33" s="241"/>
      <c r="D33" s="243"/>
      <c r="E33" s="244">
        <v>1440</v>
      </c>
      <c r="F33" s="245"/>
      <c r="G33" s="244"/>
      <c r="H33" s="244">
        <f>E33+'1(5)第11表-9'!AC33+'1(5)第11表-9'!Z33+'1(5)第11表-9'!W33+'1(5)第11表-9'!N33+'1(5)第11表-8'!Z33+'1(5)第11表-8'!AC33</f>
        <v>9435325</v>
      </c>
      <c r="I33" s="245"/>
      <c r="J33" s="244"/>
      <c r="K33" s="244">
        <v>148628</v>
      </c>
      <c r="L33" s="245"/>
      <c r="M33" s="244"/>
      <c r="N33" s="244">
        <v>4730</v>
      </c>
      <c r="O33" s="244"/>
      <c r="P33" s="243"/>
      <c r="Q33" s="244">
        <v>175472</v>
      </c>
      <c r="R33" s="245"/>
      <c r="S33" s="244"/>
      <c r="T33" s="244">
        <v>3413</v>
      </c>
      <c r="U33" s="244"/>
      <c r="V33" s="243"/>
      <c r="W33" s="244">
        <v>104</v>
      </c>
      <c r="X33" s="245"/>
      <c r="Y33" s="244"/>
      <c r="Z33" s="244">
        <f t="shared" si="0"/>
        <v>332347</v>
      </c>
      <c r="AA33" s="244"/>
      <c r="AB33" s="243"/>
      <c r="AC33" s="244">
        <v>1578</v>
      </c>
      <c r="AD33" s="245"/>
      <c r="AE33" s="244"/>
      <c r="AF33" s="244">
        <v>3897</v>
      </c>
      <c r="AG33" s="245"/>
      <c r="AH33" s="244"/>
      <c r="AI33" s="244">
        <v>1406</v>
      </c>
      <c r="AJ33" s="245"/>
      <c r="AK33" s="243"/>
      <c r="AL33" s="238">
        <v>0</v>
      </c>
      <c r="AM33" s="236"/>
      <c r="AN33" s="237"/>
      <c r="AO33" s="238">
        <v>9089879</v>
      </c>
      <c r="AP33" s="236"/>
      <c r="AQ33" s="237"/>
      <c r="AR33" s="238">
        <v>6218</v>
      </c>
      <c r="AS33" s="236"/>
      <c r="AT33" s="237"/>
      <c r="AU33" s="238">
        <f t="shared" si="1"/>
        <v>9096097</v>
      </c>
      <c r="AV33" s="240"/>
      <c r="AW33" s="201"/>
      <c r="AX33" s="34" t="s">
        <v>15</v>
      </c>
      <c r="AY33" s="403"/>
    </row>
    <row r="34" spans="1:51" ht="17.25" customHeight="1">
      <c r="A34" s="402"/>
      <c r="B34" s="34" t="s">
        <v>16</v>
      </c>
      <c r="C34" s="241"/>
      <c r="D34" s="243"/>
      <c r="E34" s="244">
        <v>2463</v>
      </c>
      <c r="F34" s="245"/>
      <c r="G34" s="244"/>
      <c r="H34" s="244">
        <f>E34+'1(5)第11表-9'!AC34+'1(5)第11表-9'!Z34+'1(5)第11表-9'!W34+'1(5)第11表-9'!N34+'1(5)第11表-8'!Z34+'1(5)第11表-8'!AC34</f>
        <v>4171691</v>
      </c>
      <c r="I34" s="245"/>
      <c r="J34" s="244"/>
      <c r="K34" s="244">
        <v>71340</v>
      </c>
      <c r="L34" s="245"/>
      <c r="M34" s="244"/>
      <c r="N34" s="244">
        <v>2553</v>
      </c>
      <c r="O34" s="244"/>
      <c r="P34" s="243"/>
      <c r="Q34" s="244">
        <v>60825</v>
      </c>
      <c r="R34" s="245"/>
      <c r="S34" s="244"/>
      <c r="T34" s="244">
        <v>1007</v>
      </c>
      <c r="U34" s="244"/>
      <c r="V34" s="243"/>
      <c r="W34" s="244">
        <v>0</v>
      </c>
      <c r="X34" s="245"/>
      <c r="Y34" s="244"/>
      <c r="Z34" s="244">
        <f t="shared" si="0"/>
        <v>135725</v>
      </c>
      <c r="AA34" s="244"/>
      <c r="AB34" s="243"/>
      <c r="AC34" s="244">
        <v>487</v>
      </c>
      <c r="AD34" s="245"/>
      <c r="AE34" s="244"/>
      <c r="AF34" s="244">
        <v>2021</v>
      </c>
      <c r="AG34" s="245"/>
      <c r="AH34" s="244"/>
      <c r="AI34" s="244">
        <v>1264</v>
      </c>
      <c r="AJ34" s="245"/>
      <c r="AK34" s="243"/>
      <c r="AL34" s="238">
        <v>26</v>
      </c>
      <c r="AM34" s="236"/>
      <c r="AN34" s="237"/>
      <c r="AO34" s="238">
        <v>3888421</v>
      </c>
      <c r="AP34" s="236"/>
      <c r="AQ34" s="237"/>
      <c r="AR34" s="238">
        <v>143747</v>
      </c>
      <c r="AS34" s="236"/>
      <c r="AT34" s="237"/>
      <c r="AU34" s="238">
        <f t="shared" si="1"/>
        <v>4032168</v>
      </c>
      <c r="AV34" s="240"/>
      <c r="AW34" s="201"/>
      <c r="AX34" s="34" t="s">
        <v>16</v>
      </c>
      <c r="AY34" s="403"/>
    </row>
    <row r="35" spans="1:51" ht="17.25" customHeight="1">
      <c r="A35" s="402"/>
      <c r="B35" s="34" t="s">
        <v>17</v>
      </c>
      <c r="C35" s="241"/>
      <c r="D35" s="243"/>
      <c r="E35" s="244">
        <v>1046</v>
      </c>
      <c r="F35" s="245"/>
      <c r="G35" s="244"/>
      <c r="H35" s="244">
        <f>E35+'1(5)第11表-9'!AC35+'1(5)第11表-9'!Z35+'1(5)第11表-9'!W35+'1(5)第11表-9'!N35+'1(5)第11表-8'!Z35+'1(5)第11表-8'!AC35</f>
        <v>8352559</v>
      </c>
      <c r="I35" s="245"/>
      <c r="J35" s="244"/>
      <c r="K35" s="244">
        <v>146739</v>
      </c>
      <c r="L35" s="245"/>
      <c r="M35" s="244"/>
      <c r="N35" s="244">
        <v>5278</v>
      </c>
      <c r="O35" s="244"/>
      <c r="P35" s="243"/>
      <c r="Q35" s="244">
        <v>102053</v>
      </c>
      <c r="R35" s="245"/>
      <c r="S35" s="244"/>
      <c r="T35" s="244">
        <v>2550</v>
      </c>
      <c r="U35" s="244"/>
      <c r="V35" s="243"/>
      <c r="W35" s="244">
        <v>37</v>
      </c>
      <c r="X35" s="245"/>
      <c r="Y35" s="244"/>
      <c r="Z35" s="244">
        <f t="shared" si="0"/>
        <v>256657</v>
      </c>
      <c r="AA35" s="244"/>
      <c r="AB35" s="243"/>
      <c r="AC35" s="244">
        <v>991</v>
      </c>
      <c r="AD35" s="245"/>
      <c r="AE35" s="244"/>
      <c r="AF35" s="244">
        <v>4080</v>
      </c>
      <c r="AG35" s="245"/>
      <c r="AH35" s="244"/>
      <c r="AI35" s="244">
        <v>1878</v>
      </c>
      <c r="AJ35" s="245"/>
      <c r="AK35" s="243"/>
      <c r="AL35" s="238">
        <v>0</v>
      </c>
      <c r="AM35" s="236"/>
      <c r="AN35" s="237"/>
      <c r="AO35" s="238">
        <v>7785271</v>
      </c>
      <c r="AP35" s="236"/>
      <c r="AQ35" s="237"/>
      <c r="AR35" s="238">
        <v>303682</v>
      </c>
      <c r="AS35" s="236"/>
      <c r="AT35" s="237"/>
      <c r="AU35" s="238">
        <f t="shared" si="1"/>
        <v>8088953</v>
      </c>
      <c r="AV35" s="240"/>
      <c r="AW35" s="201"/>
      <c r="AX35" s="34" t="s">
        <v>17</v>
      </c>
      <c r="AY35" s="403"/>
    </row>
    <row r="36" spans="1:51" ht="17.25" customHeight="1">
      <c r="A36" s="402"/>
      <c r="B36" s="34" t="s">
        <v>18</v>
      </c>
      <c r="C36" s="241"/>
      <c r="D36" s="243"/>
      <c r="E36" s="244">
        <v>409</v>
      </c>
      <c r="F36" s="245"/>
      <c r="G36" s="244"/>
      <c r="H36" s="244">
        <f>E36+'1(5)第11表-9'!AC36+'1(5)第11表-9'!Z36+'1(5)第11表-9'!W36+'1(5)第11表-9'!N36+'1(5)第11表-8'!Z36+'1(5)第11表-8'!AC36</f>
        <v>3741559</v>
      </c>
      <c r="I36" s="245"/>
      <c r="J36" s="244"/>
      <c r="K36" s="244">
        <v>66477</v>
      </c>
      <c r="L36" s="245"/>
      <c r="M36" s="244"/>
      <c r="N36" s="244">
        <v>1234</v>
      </c>
      <c r="O36" s="244"/>
      <c r="P36" s="243"/>
      <c r="Q36" s="244">
        <v>39860</v>
      </c>
      <c r="R36" s="245"/>
      <c r="S36" s="244"/>
      <c r="T36" s="244">
        <v>1418</v>
      </c>
      <c r="U36" s="244"/>
      <c r="V36" s="243"/>
      <c r="W36" s="244">
        <v>39</v>
      </c>
      <c r="X36" s="245"/>
      <c r="Y36" s="244"/>
      <c r="Z36" s="244">
        <f t="shared" si="0"/>
        <v>109028</v>
      </c>
      <c r="AA36" s="244"/>
      <c r="AB36" s="243"/>
      <c r="AC36" s="244">
        <v>479</v>
      </c>
      <c r="AD36" s="245"/>
      <c r="AE36" s="244"/>
      <c r="AF36" s="244">
        <v>1795</v>
      </c>
      <c r="AG36" s="245"/>
      <c r="AH36" s="244"/>
      <c r="AI36" s="244">
        <v>1218</v>
      </c>
      <c r="AJ36" s="245"/>
      <c r="AK36" s="243"/>
      <c r="AL36" s="238">
        <v>0</v>
      </c>
      <c r="AM36" s="236"/>
      <c r="AN36" s="237"/>
      <c r="AO36" s="238">
        <v>3530096</v>
      </c>
      <c r="AP36" s="236"/>
      <c r="AQ36" s="237"/>
      <c r="AR36" s="238">
        <v>98943</v>
      </c>
      <c r="AS36" s="236"/>
      <c r="AT36" s="237"/>
      <c r="AU36" s="238">
        <f t="shared" si="1"/>
        <v>3629039</v>
      </c>
      <c r="AV36" s="240"/>
      <c r="AW36" s="201"/>
      <c r="AX36" s="34" t="s">
        <v>18</v>
      </c>
      <c r="AY36" s="403"/>
    </row>
    <row r="37" spans="1:51" ht="17.25" customHeight="1">
      <c r="A37" s="404"/>
      <c r="B37" s="49" t="s">
        <v>19</v>
      </c>
      <c r="C37" s="246"/>
      <c r="D37" s="247"/>
      <c r="E37" s="248">
        <v>4767</v>
      </c>
      <c r="F37" s="249"/>
      <c r="G37" s="248"/>
      <c r="H37" s="248">
        <f>E37+'1(5)第11表-9'!AC37+'1(5)第11表-9'!Z37+'1(5)第11表-9'!W37+'1(5)第11表-9'!N37+'1(5)第11表-8'!Z37+'1(5)第11表-8'!AC37</f>
        <v>4609214</v>
      </c>
      <c r="I37" s="249"/>
      <c r="J37" s="248"/>
      <c r="K37" s="248">
        <v>78383</v>
      </c>
      <c r="L37" s="249"/>
      <c r="M37" s="248"/>
      <c r="N37" s="248">
        <v>3176</v>
      </c>
      <c r="O37" s="248"/>
      <c r="P37" s="247"/>
      <c r="Q37" s="248">
        <v>92495</v>
      </c>
      <c r="R37" s="249"/>
      <c r="S37" s="248"/>
      <c r="T37" s="248">
        <v>1224</v>
      </c>
      <c r="U37" s="248"/>
      <c r="V37" s="247"/>
      <c r="W37" s="248">
        <v>76</v>
      </c>
      <c r="X37" s="249"/>
      <c r="Y37" s="248"/>
      <c r="Z37" s="248">
        <f t="shared" si="0"/>
        <v>175354</v>
      </c>
      <c r="AA37" s="248"/>
      <c r="AB37" s="247"/>
      <c r="AC37" s="248">
        <v>901</v>
      </c>
      <c r="AD37" s="249"/>
      <c r="AE37" s="248"/>
      <c r="AF37" s="248">
        <v>1047</v>
      </c>
      <c r="AG37" s="249"/>
      <c r="AH37" s="248"/>
      <c r="AI37" s="248">
        <v>317</v>
      </c>
      <c r="AJ37" s="249"/>
      <c r="AK37" s="247"/>
      <c r="AL37" s="251">
        <v>0</v>
      </c>
      <c r="AM37" s="252"/>
      <c r="AN37" s="253"/>
      <c r="AO37" s="251">
        <v>4275274</v>
      </c>
      <c r="AP37" s="252"/>
      <c r="AQ37" s="253"/>
      <c r="AR37" s="251">
        <v>156321</v>
      </c>
      <c r="AS37" s="252"/>
      <c r="AT37" s="253"/>
      <c r="AU37" s="251">
        <f t="shared" si="1"/>
        <v>4431595</v>
      </c>
      <c r="AV37" s="254"/>
      <c r="AW37" s="231"/>
      <c r="AX37" s="49" t="s">
        <v>19</v>
      </c>
      <c r="AY37" s="405"/>
    </row>
    <row r="38" spans="1:51" ht="17.25" customHeight="1">
      <c r="A38" s="402"/>
      <c r="B38" s="34" t="s">
        <v>1</v>
      </c>
      <c r="C38" s="241"/>
      <c r="D38" s="243"/>
      <c r="E38" s="244">
        <v>2187</v>
      </c>
      <c r="F38" s="245"/>
      <c r="G38" s="244"/>
      <c r="H38" s="244">
        <f>E38+'1(5)第11表-9'!AC38+'1(5)第11表-9'!Z38+'1(5)第11表-9'!W38+'1(5)第11表-9'!N38+'1(5)第11表-8'!Z38+'1(5)第11表-8'!AC38</f>
        <v>6523304</v>
      </c>
      <c r="I38" s="245"/>
      <c r="J38" s="244"/>
      <c r="K38" s="244">
        <v>99585</v>
      </c>
      <c r="L38" s="245"/>
      <c r="M38" s="244"/>
      <c r="N38" s="244">
        <v>2489</v>
      </c>
      <c r="O38" s="244"/>
      <c r="P38" s="243"/>
      <c r="Q38" s="244">
        <v>91243</v>
      </c>
      <c r="R38" s="245"/>
      <c r="S38" s="244"/>
      <c r="T38" s="244">
        <v>2946</v>
      </c>
      <c r="U38" s="244"/>
      <c r="V38" s="243"/>
      <c r="W38" s="244">
        <v>0</v>
      </c>
      <c r="X38" s="245"/>
      <c r="Y38" s="244"/>
      <c r="Z38" s="244">
        <f t="shared" si="0"/>
        <v>196263</v>
      </c>
      <c r="AA38" s="244"/>
      <c r="AB38" s="243"/>
      <c r="AC38" s="244">
        <v>568</v>
      </c>
      <c r="AD38" s="245"/>
      <c r="AE38" s="244"/>
      <c r="AF38" s="244">
        <v>2727</v>
      </c>
      <c r="AG38" s="245"/>
      <c r="AH38" s="244"/>
      <c r="AI38" s="244">
        <v>956</v>
      </c>
      <c r="AJ38" s="245"/>
      <c r="AK38" s="243"/>
      <c r="AL38" s="238">
        <v>16</v>
      </c>
      <c r="AM38" s="236"/>
      <c r="AN38" s="237"/>
      <c r="AO38" s="238">
        <v>6081433</v>
      </c>
      <c r="AP38" s="236"/>
      <c r="AQ38" s="237"/>
      <c r="AR38" s="238">
        <v>241341</v>
      </c>
      <c r="AS38" s="236"/>
      <c r="AT38" s="237"/>
      <c r="AU38" s="238">
        <f t="shared" si="1"/>
        <v>6322774</v>
      </c>
      <c r="AV38" s="240"/>
      <c r="AW38" s="201"/>
      <c r="AX38" s="34" t="s">
        <v>1</v>
      </c>
      <c r="AY38" s="403"/>
    </row>
    <row r="39" spans="1:51" ht="17.25" customHeight="1">
      <c r="A39" s="402"/>
      <c r="B39" s="34" t="s">
        <v>20</v>
      </c>
      <c r="C39" s="241"/>
      <c r="D39" s="243"/>
      <c r="E39" s="244">
        <v>1678</v>
      </c>
      <c r="F39" s="245"/>
      <c r="G39" s="244"/>
      <c r="H39" s="244">
        <f>E39+'1(5)第11表-9'!AC39+'1(5)第11表-9'!Z39+'1(5)第11表-9'!W39+'1(5)第11表-9'!N39+'1(5)第11表-8'!Z39+'1(5)第11表-8'!AC39</f>
        <v>7276911</v>
      </c>
      <c r="I39" s="245"/>
      <c r="J39" s="244"/>
      <c r="K39" s="244">
        <v>124932</v>
      </c>
      <c r="L39" s="245"/>
      <c r="M39" s="244"/>
      <c r="N39" s="244">
        <v>2936</v>
      </c>
      <c r="O39" s="244"/>
      <c r="P39" s="243"/>
      <c r="Q39" s="244">
        <v>125046</v>
      </c>
      <c r="R39" s="245"/>
      <c r="S39" s="244"/>
      <c r="T39" s="244">
        <v>2220</v>
      </c>
      <c r="U39" s="244"/>
      <c r="V39" s="243"/>
      <c r="W39" s="244">
        <v>4</v>
      </c>
      <c r="X39" s="245"/>
      <c r="Y39" s="244"/>
      <c r="Z39" s="244">
        <f t="shared" si="0"/>
        <v>255138</v>
      </c>
      <c r="AA39" s="244"/>
      <c r="AB39" s="243"/>
      <c r="AC39" s="244">
        <v>1172</v>
      </c>
      <c r="AD39" s="245"/>
      <c r="AE39" s="244"/>
      <c r="AF39" s="244">
        <v>1993</v>
      </c>
      <c r="AG39" s="245"/>
      <c r="AH39" s="244"/>
      <c r="AI39" s="244">
        <v>689</v>
      </c>
      <c r="AJ39" s="245"/>
      <c r="AK39" s="243"/>
      <c r="AL39" s="238">
        <v>33</v>
      </c>
      <c r="AM39" s="236"/>
      <c r="AN39" s="237"/>
      <c r="AO39" s="238">
        <v>6788919</v>
      </c>
      <c r="AP39" s="236"/>
      <c r="AQ39" s="237"/>
      <c r="AR39" s="238">
        <v>228967</v>
      </c>
      <c r="AS39" s="236"/>
      <c r="AT39" s="237"/>
      <c r="AU39" s="238">
        <f t="shared" si="1"/>
        <v>7017886</v>
      </c>
      <c r="AV39" s="240"/>
      <c r="AW39" s="201"/>
      <c r="AX39" s="34" t="s">
        <v>20</v>
      </c>
      <c r="AY39" s="403"/>
    </row>
    <row r="40" spans="1:51" ht="17.25" customHeight="1">
      <c r="A40" s="402"/>
      <c r="B40" s="34" t="s">
        <v>21</v>
      </c>
      <c r="C40" s="241"/>
      <c r="D40" s="243"/>
      <c r="E40" s="244">
        <v>538</v>
      </c>
      <c r="F40" s="245"/>
      <c r="G40" s="244"/>
      <c r="H40" s="244">
        <f>E40+'1(5)第11表-9'!AC40+'1(5)第11表-9'!Z40+'1(5)第11表-9'!W40+'1(5)第11表-9'!N40+'1(5)第11表-8'!Z40+'1(5)第11表-8'!AC40</f>
        <v>3631936</v>
      </c>
      <c r="I40" s="245"/>
      <c r="J40" s="244"/>
      <c r="K40" s="244">
        <v>61226</v>
      </c>
      <c r="L40" s="245"/>
      <c r="M40" s="244"/>
      <c r="N40" s="244">
        <v>1626</v>
      </c>
      <c r="O40" s="244"/>
      <c r="P40" s="243"/>
      <c r="Q40" s="244">
        <v>38537</v>
      </c>
      <c r="R40" s="245"/>
      <c r="S40" s="244"/>
      <c r="T40" s="244">
        <v>1041</v>
      </c>
      <c r="U40" s="244"/>
      <c r="V40" s="243"/>
      <c r="W40" s="244">
        <v>0</v>
      </c>
      <c r="X40" s="245"/>
      <c r="Y40" s="244"/>
      <c r="Z40" s="244">
        <f t="shared" si="0"/>
        <v>102430</v>
      </c>
      <c r="AA40" s="244"/>
      <c r="AB40" s="243"/>
      <c r="AC40" s="244">
        <v>380</v>
      </c>
      <c r="AD40" s="245"/>
      <c r="AE40" s="244"/>
      <c r="AF40" s="244">
        <v>1995</v>
      </c>
      <c r="AG40" s="245"/>
      <c r="AH40" s="244"/>
      <c r="AI40" s="244">
        <v>515</v>
      </c>
      <c r="AJ40" s="245"/>
      <c r="AK40" s="243"/>
      <c r="AL40" s="238">
        <v>0</v>
      </c>
      <c r="AM40" s="236"/>
      <c r="AN40" s="237"/>
      <c r="AO40" s="238">
        <v>3417815</v>
      </c>
      <c r="AP40" s="236"/>
      <c r="AQ40" s="237"/>
      <c r="AR40" s="238">
        <v>108801</v>
      </c>
      <c r="AS40" s="236"/>
      <c r="AT40" s="237"/>
      <c r="AU40" s="238">
        <f t="shared" si="1"/>
        <v>3526616</v>
      </c>
      <c r="AV40" s="240"/>
      <c r="AW40" s="201"/>
      <c r="AX40" s="34" t="s">
        <v>21</v>
      </c>
      <c r="AY40" s="403"/>
    </row>
    <row r="41" spans="1:51" ht="17.25" customHeight="1">
      <c r="A41" s="402"/>
      <c r="B41" s="34" t="s">
        <v>22</v>
      </c>
      <c r="C41" s="241"/>
      <c r="D41" s="243"/>
      <c r="E41" s="244">
        <v>2401</v>
      </c>
      <c r="F41" s="245"/>
      <c r="G41" s="244"/>
      <c r="H41" s="244">
        <f>E41+'1(5)第11表-9'!AC41+'1(5)第11表-9'!Z41+'1(5)第11表-9'!W41+'1(5)第11表-9'!N41+'1(5)第11表-8'!Z41+'1(5)第11表-8'!AC41</f>
        <v>5187493</v>
      </c>
      <c r="I41" s="245"/>
      <c r="J41" s="244"/>
      <c r="K41" s="244">
        <v>93622</v>
      </c>
      <c r="L41" s="245"/>
      <c r="M41" s="244"/>
      <c r="N41" s="244">
        <v>2173</v>
      </c>
      <c r="O41" s="244"/>
      <c r="P41" s="243"/>
      <c r="Q41" s="244">
        <v>95472</v>
      </c>
      <c r="R41" s="245"/>
      <c r="S41" s="244"/>
      <c r="T41" s="244">
        <v>2675</v>
      </c>
      <c r="U41" s="244"/>
      <c r="V41" s="243"/>
      <c r="W41" s="244">
        <v>10</v>
      </c>
      <c r="X41" s="245"/>
      <c r="Y41" s="244"/>
      <c r="Z41" s="244">
        <f t="shared" si="0"/>
        <v>193952</v>
      </c>
      <c r="AA41" s="244"/>
      <c r="AB41" s="243"/>
      <c r="AC41" s="244">
        <v>692</v>
      </c>
      <c r="AD41" s="245"/>
      <c r="AE41" s="244"/>
      <c r="AF41" s="244">
        <v>2238</v>
      </c>
      <c r="AG41" s="245"/>
      <c r="AH41" s="244"/>
      <c r="AI41" s="244">
        <v>804</v>
      </c>
      <c r="AJ41" s="245"/>
      <c r="AK41" s="243"/>
      <c r="AL41" s="238">
        <v>498</v>
      </c>
      <c r="AM41" s="236"/>
      <c r="AN41" s="237"/>
      <c r="AO41" s="238">
        <v>4797052</v>
      </c>
      <c r="AP41" s="236"/>
      <c r="AQ41" s="237"/>
      <c r="AR41" s="238">
        <v>192257</v>
      </c>
      <c r="AS41" s="236"/>
      <c r="AT41" s="237"/>
      <c r="AU41" s="238">
        <f t="shared" si="1"/>
        <v>4989309</v>
      </c>
      <c r="AV41" s="240"/>
      <c r="AW41" s="201"/>
      <c r="AX41" s="34" t="s">
        <v>22</v>
      </c>
      <c r="AY41" s="403"/>
    </row>
    <row r="42" spans="1:51" ht="17.25" customHeight="1">
      <c r="A42" s="404"/>
      <c r="B42" s="49" t="s">
        <v>23</v>
      </c>
      <c r="C42" s="246"/>
      <c r="D42" s="247"/>
      <c r="E42" s="248">
        <v>652</v>
      </c>
      <c r="F42" s="249"/>
      <c r="G42" s="248"/>
      <c r="H42" s="248">
        <f>E42+'1(5)第11表-9'!AC42+'1(5)第11表-9'!Z42+'1(5)第11表-9'!W42+'1(5)第11表-9'!N42+'1(5)第11表-8'!Z42+'1(5)第11表-8'!AC42</f>
        <v>2642899</v>
      </c>
      <c r="I42" s="249"/>
      <c r="J42" s="248"/>
      <c r="K42" s="248">
        <v>49812</v>
      </c>
      <c r="L42" s="249"/>
      <c r="M42" s="248"/>
      <c r="N42" s="248">
        <v>915</v>
      </c>
      <c r="O42" s="248"/>
      <c r="P42" s="247"/>
      <c r="Q42" s="248">
        <v>37531</v>
      </c>
      <c r="R42" s="249"/>
      <c r="S42" s="248"/>
      <c r="T42" s="248">
        <v>1281</v>
      </c>
      <c r="U42" s="248"/>
      <c r="V42" s="247"/>
      <c r="W42" s="248">
        <v>0</v>
      </c>
      <c r="X42" s="249"/>
      <c r="Y42" s="248"/>
      <c r="Z42" s="248">
        <f t="shared" si="0"/>
        <v>89539</v>
      </c>
      <c r="AA42" s="248"/>
      <c r="AB42" s="247"/>
      <c r="AC42" s="248">
        <v>467</v>
      </c>
      <c r="AD42" s="249"/>
      <c r="AE42" s="248"/>
      <c r="AF42" s="248">
        <v>929</v>
      </c>
      <c r="AG42" s="249"/>
      <c r="AH42" s="248"/>
      <c r="AI42" s="248">
        <v>365</v>
      </c>
      <c r="AJ42" s="249"/>
      <c r="AK42" s="247"/>
      <c r="AL42" s="251">
        <v>521</v>
      </c>
      <c r="AM42" s="252"/>
      <c r="AN42" s="253"/>
      <c r="AO42" s="251">
        <v>2442455</v>
      </c>
      <c r="AP42" s="252"/>
      <c r="AQ42" s="253"/>
      <c r="AR42" s="251">
        <v>108623</v>
      </c>
      <c r="AS42" s="252"/>
      <c r="AT42" s="253"/>
      <c r="AU42" s="251">
        <f t="shared" si="1"/>
        <v>2551078</v>
      </c>
      <c r="AV42" s="254"/>
      <c r="AW42" s="231"/>
      <c r="AX42" s="49" t="s">
        <v>23</v>
      </c>
      <c r="AY42" s="405"/>
    </row>
    <row r="43" spans="1:51" ht="17.25" customHeight="1">
      <c r="A43" s="402"/>
      <c r="B43" s="34" t="s">
        <v>204</v>
      </c>
      <c r="C43" s="241"/>
      <c r="D43" s="243"/>
      <c r="E43" s="244">
        <v>464</v>
      </c>
      <c r="F43" s="245"/>
      <c r="G43" s="244"/>
      <c r="H43" s="244">
        <f>E43+'1(5)第11表-9'!AC43+'1(5)第11表-9'!Z43+'1(5)第11表-9'!W43+'1(5)第11表-9'!N43+'1(5)第11表-8'!Z43+'1(5)第11表-8'!AC43</f>
        <v>3941021</v>
      </c>
      <c r="I43" s="245"/>
      <c r="J43" s="244"/>
      <c r="K43" s="244">
        <v>65381</v>
      </c>
      <c r="L43" s="245"/>
      <c r="M43" s="244"/>
      <c r="N43" s="244">
        <v>1772</v>
      </c>
      <c r="O43" s="244"/>
      <c r="P43" s="243"/>
      <c r="Q43" s="244">
        <v>59991</v>
      </c>
      <c r="R43" s="245"/>
      <c r="S43" s="244"/>
      <c r="T43" s="244">
        <v>934</v>
      </c>
      <c r="U43" s="244"/>
      <c r="V43" s="243"/>
      <c r="W43" s="244">
        <v>86</v>
      </c>
      <c r="X43" s="245"/>
      <c r="Y43" s="244"/>
      <c r="Z43" s="244">
        <f t="shared" si="0"/>
        <v>128164</v>
      </c>
      <c r="AA43" s="244"/>
      <c r="AB43" s="243"/>
      <c r="AC43" s="244">
        <v>678</v>
      </c>
      <c r="AD43" s="245"/>
      <c r="AE43" s="244"/>
      <c r="AF43" s="244">
        <v>1659</v>
      </c>
      <c r="AG43" s="245"/>
      <c r="AH43" s="244"/>
      <c r="AI43" s="244">
        <v>864</v>
      </c>
      <c r="AJ43" s="245"/>
      <c r="AK43" s="243"/>
      <c r="AL43" s="238">
        <v>569</v>
      </c>
      <c r="AM43" s="236"/>
      <c r="AN43" s="237"/>
      <c r="AO43" s="238">
        <v>3636524</v>
      </c>
      <c r="AP43" s="236"/>
      <c r="AQ43" s="237"/>
      <c r="AR43" s="238">
        <v>172563</v>
      </c>
      <c r="AS43" s="236"/>
      <c r="AT43" s="237"/>
      <c r="AU43" s="238">
        <f t="shared" si="1"/>
        <v>3809087</v>
      </c>
      <c r="AV43" s="240"/>
      <c r="AW43" s="201"/>
      <c r="AX43" s="34" t="s">
        <v>204</v>
      </c>
      <c r="AY43" s="403"/>
    </row>
    <row r="44" spans="1:51" ht="17.25" customHeight="1">
      <c r="A44" s="402"/>
      <c r="B44" s="34" t="s">
        <v>24</v>
      </c>
      <c r="C44" s="241"/>
      <c r="D44" s="243"/>
      <c r="E44" s="244">
        <v>336</v>
      </c>
      <c r="F44" s="245"/>
      <c r="G44" s="244"/>
      <c r="H44" s="244">
        <f>E44+'1(5)第11表-9'!AC44+'1(5)第11表-9'!Z44+'1(5)第11表-9'!W44+'1(5)第11表-9'!N44+'1(5)第11表-8'!Z44+'1(5)第11表-8'!AC44</f>
        <v>2890201</v>
      </c>
      <c r="I44" s="245"/>
      <c r="J44" s="244"/>
      <c r="K44" s="244">
        <v>53981</v>
      </c>
      <c r="L44" s="245"/>
      <c r="M44" s="244"/>
      <c r="N44" s="244">
        <v>1441</v>
      </c>
      <c r="O44" s="244"/>
      <c r="P44" s="243"/>
      <c r="Q44" s="244">
        <v>52452</v>
      </c>
      <c r="R44" s="245"/>
      <c r="S44" s="244"/>
      <c r="T44" s="244">
        <v>752</v>
      </c>
      <c r="U44" s="244"/>
      <c r="V44" s="243"/>
      <c r="W44" s="244">
        <v>3</v>
      </c>
      <c r="X44" s="245"/>
      <c r="Y44" s="244"/>
      <c r="Z44" s="244">
        <f t="shared" si="0"/>
        <v>108629</v>
      </c>
      <c r="AA44" s="244"/>
      <c r="AB44" s="243"/>
      <c r="AC44" s="244">
        <v>404</v>
      </c>
      <c r="AD44" s="245"/>
      <c r="AE44" s="244"/>
      <c r="AF44" s="244">
        <v>1390</v>
      </c>
      <c r="AG44" s="245"/>
      <c r="AH44" s="244"/>
      <c r="AI44" s="244">
        <v>388</v>
      </c>
      <c r="AJ44" s="245"/>
      <c r="AK44" s="243"/>
      <c r="AL44" s="238">
        <v>0</v>
      </c>
      <c r="AM44" s="236"/>
      <c r="AN44" s="237"/>
      <c r="AO44" s="238">
        <v>2635264</v>
      </c>
      <c r="AP44" s="236"/>
      <c r="AQ44" s="237"/>
      <c r="AR44" s="238">
        <v>144126</v>
      </c>
      <c r="AS44" s="236"/>
      <c r="AT44" s="237"/>
      <c r="AU44" s="238">
        <f t="shared" si="1"/>
        <v>2779390</v>
      </c>
      <c r="AV44" s="240"/>
      <c r="AW44" s="201"/>
      <c r="AX44" s="34" t="s">
        <v>24</v>
      </c>
      <c r="AY44" s="403"/>
    </row>
    <row r="45" spans="1:51" ht="17.25" customHeight="1">
      <c r="A45" s="402"/>
      <c r="B45" s="34" t="s">
        <v>25</v>
      </c>
      <c r="C45" s="241"/>
      <c r="D45" s="243"/>
      <c r="E45" s="244">
        <v>1194</v>
      </c>
      <c r="F45" s="245"/>
      <c r="G45" s="244"/>
      <c r="H45" s="244">
        <f>E45+'1(5)第11表-9'!AC45+'1(5)第11表-9'!Z45+'1(5)第11表-9'!W45+'1(5)第11表-9'!N45+'1(5)第11表-8'!Z45+'1(5)第11表-8'!AC45</f>
        <v>3706645</v>
      </c>
      <c r="I45" s="245"/>
      <c r="J45" s="244"/>
      <c r="K45" s="244">
        <v>61746</v>
      </c>
      <c r="L45" s="245"/>
      <c r="M45" s="244"/>
      <c r="N45" s="244">
        <v>1256</v>
      </c>
      <c r="O45" s="244"/>
      <c r="P45" s="243"/>
      <c r="Q45" s="244">
        <v>85496</v>
      </c>
      <c r="R45" s="245"/>
      <c r="S45" s="244"/>
      <c r="T45" s="244">
        <v>1132</v>
      </c>
      <c r="U45" s="244"/>
      <c r="V45" s="243"/>
      <c r="W45" s="244">
        <v>0</v>
      </c>
      <c r="X45" s="245"/>
      <c r="Y45" s="244"/>
      <c r="Z45" s="244">
        <f t="shared" si="0"/>
        <v>149630</v>
      </c>
      <c r="AA45" s="244"/>
      <c r="AB45" s="243"/>
      <c r="AC45" s="244">
        <v>618</v>
      </c>
      <c r="AD45" s="245"/>
      <c r="AE45" s="244"/>
      <c r="AF45" s="244">
        <v>1023</v>
      </c>
      <c r="AG45" s="245"/>
      <c r="AH45" s="244"/>
      <c r="AI45" s="244">
        <v>138</v>
      </c>
      <c r="AJ45" s="245"/>
      <c r="AK45" s="243"/>
      <c r="AL45" s="238">
        <v>0</v>
      </c>
      <c r="AM45" s="236"/>
      <c r="AN45" s="237"/>
      <c r="AO45" s="238">
        <v>3392634</v>
      </c>
      <c r="AP45" s="236"/>
      <c r="AQ45" s="237"/>
      <c r="AR45" s="238">
        <v>162602</v>
      </c>
      <c r="AS45" s="236"/>
      <c r="AT45" s="237"/>
      <c r="AU45" s="238">
        <f t="shared" si="1"/>
        <v>3555236</v>
      </c>
      <c r="AV45" s="240"/>
      <c r="AW45" s="201"/>
      <c r="AX45" s="34" t="s">
        <v>25</v>
      </c>
      <c r="AY45" s="403"/>
    </row>
    <row r="46" spans="1:51" ht="17.25" customHeight="1">
      <c r="A46" s="402"/>
      <c r="B46" s="34" t="s">
        <v>63</v>
      </c>
      <c r="C46" s="241"/>
      <c r="D46" s="243"/>
      <c r="E46" s="244">
        <v>3716</v>
      </c>
      <c r="F46" s="245"/>
      <c r="G46" s="244"/>
      <c r="H46" s="244">
        <f>E46+'1(5)第11表-9'!AC46+'1(5)第11表-9'!Z46+'1(5)第11表-9'!W46+'1(5)第11表-9'!N46+'1(5)第11表-8'!Z46+'1(5)第11表-8'!AC46</f>
        <v>6359757</v>
      </c>
      <c r="I46" s="245"/>
      <c r="J46" s="244"/>
      <c r="K46" s="244">
        <v>99285</v>
      </c>
      <c r="L46" s="245"/>
      <c r="M46" s="244"/>
      <c r="N46" s="244">
        <v>3598</v>
      </c>
      <c r="O46" s="244"/>
      <c r="P46" s="243"/>
      <c r="Q46" s="244">
        <v>106952</v>
      </c>
      <c r="R46" s="245"/>
      <c r="S46" s="244"/>
      <c r="T46" s="244">
        <v>1326</v>
      </c>
      <c r="U46" s="244"/>
      <c r="V46" s="243"/>
      <c r="W46" s="244">
        <v>69</v>
      </c>
      <c r="X46" s="245"/>
      <c r="Y46" s="244"/>
      <c r="Z46" s="244">
        <f t="shared" si="0"/>
        <v>211230</v>
      </c>
      <c r="AA46" s="244"/>
      <c r="AB46" s="243"/>
      <c r="AC46" s="244">
        <v>635</v>
      </c>
      <c r="AD46" s="245"/>
      <c r="AE46" s="244"/>
      <c r="AF46" s="244">
        <v>2606</v>
      </c>
      <c r="AG46" s="245"/>
      <c r="AH46" s="244"/>
      <c r="AI46" s="244">
        <v>927</v>
      </c>
      <c r="AJ46" s="245"/>
      <c r="AK46" s="243"/>
      <c r="AL46" s="238">
        <v>0</v>
      </c>
      <c r="AM46" s="236"/>
      <c r="AN46" s="237"/>
      <c r="AO46" s="238">
        <v>5855075</v>
      </c>
      <c r="AP46" s="236"/>
      <c r="AQ46" s="237"/>
      <c r="AR46" s="238">
        <v>289284</v>
      </c>
      <c r="AS46" s="236"/>
      <c r="AT46" s="237"/>
      <c r="AU46" s="238">
        <f t="shared" si="1"/>
        <v>6144359</v>
      </c>
      <c r="AV46" s="240"/>
      <c r="AW46" s="201"/>
      <c r="AX46" s="34" t="s">
        <v>63</v>
      </c>
      <c r="AY46" s="403"/>
    </row>
    <row r="47" spans="1:51" ht="17.25" customHeight="1" thickBot="1">
      <c r="A47" s="402"/>
      <c r="B47" s="34" t="s">
        <v>212</v>
      </c>
      <c r="C47" s="241"/>
      <c r="D47" s="243"/>
      <c r="E47" s="244">
        <v>209</v>
      </c>
      <c r="F47" s="245"/>
      <c r="G47" s="244"/>
      <c r="H47" s="244">
        <f>E47+'1(5)第11表-9'!AC47+'1(5)第11表-9'!Z47+'1(5)第11表-9'!W47+'1(5)第11表-9'!N47+'1(5)第11表-8'!Z47+'1(5)第11表-8'!AC47</f>
        <v>2960515</v>
      </c>
      <c r="I47" s="245"/>
      <c r="J47" s="244"/>
      <c r="K47" s="244">
        <v>48438</v>
      </c>
      <c r="L47" s="245"/>
      <c r="M47" s="244"/>
      <c r="N47" s="244">
        <v>1368</v>
      </c>
      <c r="O47" s="244"/>
      <c r="P47" s="243"/>
      <c r="Q47" s="244">
        <v>36795</v>
      </c>
      <c r="R47" s="245"/>
      <c r="S47" s="244"/>
      <c r="T47" s="244">
        <v>963</v>
      </c>
      <c r="U47" s="244"/>
      <c r="V47" s="243"/>
      <c r="W47" s="244">
        <v>0</v>
      </c>
      <c r="X47" s="245"/>
      <c r="Y47" s="244"/>
      <c r="Z47" s="244">
        <f t="shared" si="0"/>
        <v>87564</v>
      </c>
      <c r="AA47" s="244"/>
      <c r="AB47" s="243"/>
      <c r="AC47" s="244">
        <v>242</v>
      </c>
      <c r="AD47" s="245"/>
      <c r="AE47" s="244"/>
      <c r="AF47" s="244">
        <v>1412</v>
      </c>
      <c r="AG47" s="245"/>
      <c r="AH47" s="244"/>
      <c r="AI47" s="244">
        <v>317</v>
      </c>
      <c r="AJ47" s="245"/>
      <c r="AK47" s="243"/>
      <c r="AL47" s="238">
        <v>0</v>
      </c>
      <c r="AM47" s="236"/>
      <c r="AN47" s="237"/>
      <c r="AO47" s="238">
        <v>2758260</v>
      </c>
      <c r="AP47" s="236"/>
      <c r="AQ47" s="237"/>
      <c r="AR47" s="238">
        <v>112720</v>
      </c>
      <c r="AS47" s="236"/>
      <c r="AT47" s="237"/>
      <c r="AU47" s="238">
        <f t="shared" si="1"/>
        <v>2870980</v>
      </c>
      <c r="AV47" s="240"/>
      <c r="AW47" s="201"/>
      <c r="AX47" s="34" t="s">
        <v>212</v>
      </c>
      <c r="AY47" s="403"/>
    </row>
    <row r="48" spans="1:51" ht="17.25" customHeight="1" thickTop="1">
      <c r="A48" s="406"/>
      <c r="B48" s="276" t="s">
        <v>26</v>
      </c>
      <c r="C48" s="277"/>
      <c r="D48" s="278"/>
      <c r="E48" s="279">
        <f>SUM(E8:E47)</f>
        <v>107575</v>
      </c>
      <c r="F48" s="280"/>
      <c r="G48" s="281"/>
      <c r="H48" s="281">
        <f>SUM(H8:H47)</f>
        <v>398264000</v>
      </c>
      <c r="I48" s="280"/>
      <c r="J48" s="281"/>
      <c r="K48" s="279">
        <f>SUM(K8:K47)</f>
        <v>6269790</v>
      </c>
      <c r="L48" s="280"/>
      <c r="M48" s="281"/>
      <c r="N48" s="279">
        <f>SUM(N8:N47)</f>
        <v>241482</v>
      </c>
      <c r="O48" s="281"/>
      <c r="P48" s="278"/>
      <c r="Q48" s="279">
        <f>SUM(Q8:Q47)</f>
        <v>5583959</v>
      </c>
      <c r="R48" s="280"/>
      <c r="S48" s="281"/>
      <c r="T48" s="279">
        <f>SUM(T8:T47)</f>
        <v>149832</v>
      </c>
      <c r="U48" s="281"/>
      <c r="V48" s="278"/>
      <c r="W48" s="279">
        <f>SUM(W8:W47)</f>
        <v>6228</v>
      </c>
      <c r="X48" s="280"/>
      <c r="Y48" s="281"/>
      <c r="Z48" s="279">
        <f>SUM(Z8:Z47)</f>
        <v>12251291</v>
      </c>
      <c r="AA48" s="281"/>
      <c r="AB48" s="278"/>
      <c r="AC48" s="279">
        <f>SUM(AC8:AC47)</f>
        <v>45359</v>
      </c>
      <c r="AD48" s="280"/>
      <c r="AE48" s="281"/>
      <c r="AF48" s="279">
        <f>SUM(AF8:AF47)</f>
        <v>191164</v>
      </c>
      <c r="AG48" s="280"/>
      <c r="AH48" s="281"/>
      <c r="AI48" s="279">
        <f>SUM(AI8:AI47)</f>
        <v>73074</v>
      </c>
      <c r="AJ48" s="280"/>
      <c r="AK48" s="278"/>
      <c r="AL48" s="279">
        <f>SUM(AL8:AL47)</f>
        <v>12951</v>
      </c>
      <c r="AM48" s="282"/>
      <c r="AN48" s="283"/>
      <c r="AO48" s="279">
        <f>SUM(AO8:AO47)</f>
        <v>373258068</v>
      </c>
      <c r="AP48" s="282"/>
      <c r="AQ48" s="283"/>
      <c r="AR48" s="279">
        <f>SUM(AR8:AR47)</f>
        <v>12432093</v>
      </c>
      <c r="AS48" s="282"/>
      <c r="AT48" s="283"/>
      <c r="AU48" s="279">
        <f>SUM(AU8:AU47)</f>
        <v>385690161</v>
      </c>
      <c r="AV48" s="284"/>
      <c r="AW48" s="285"/>
      <c r="AX48" s="276" t="s">
        <v>26</v>
      </c>
      <c r="AY48" s="407"/>
    </row>
    <row r="49" spans="1:51" ht="22.5" customHeight="1">
      <c r="A49" s="400"/>
      <c r="B49" s="47" t="s">
        <v>27</v>
      </c>
      <c r="C49" s="255"/>
      <c r="D49" s="256"/>
      <c r="E49" s="257">
        <v>303</v>
      </c>
      <c r="F49" s="258"/>
      <c r="G49" s="257"/>
      <c r="H49" s="257">
        <f>E49+'1(5)第11表-9'!AC49+'1(5)第11表-9'!Z49+'1(5)第11表-9'!W49+'1(5)第11表-9'!N49+'1(5)第11表-8'!Z49+'1(5)第11表-8'!AC49</f>
        <v>2323890</v>
      </c>
      <c r="I49" s="258"/>
      <c r="J49" s="257"/>
      <c r="K49" s="257">
        <v>39638</v>
      </c>
      <c r="L49" s="258"/>
      <c r="M49" s="257"/>
      <c r="N49" s="257">
        <v>1118</v>
      </c>
      <c r="O49" s="257"/>
      <c r="P49" s="256"/>
      <c r="Q49" s="257">
        <v>53348</v>
      </c>
      <c r="R49" s="258"/>
      <c r="S49" s="257"/>
      <c r="T49" s="257">
        <v>663</v>
      </c>
      <c r="U49" s="257"/>
      <c r="V49" s="256"/>
      <c r="W49" s="257">
        <v>0</v>
      </c>
      <c r="X49" s="258"/>
      <c r="Y49" s="257"/>
      <c r="Z49" s="257">
        <f aca="true" t="shared" si="2" ref="Z49:Z71">SUM(K49:W49)</f>
        <v>94767</v>
      </c>
      <c r="AA49" s="257"/>
      <c r="AB49" s="256"/>
      <c r="AC49" s="257">
        <v>168</v>
      </c>
      <c r="AD49" s="258"/>
      <c r="AE49" s="257"/>
      <c r="AF49" s="257">
        <v>950</v>
      </c>
      <c r="AG49" s="258"/>
      <c r="AH49" s="257"/>
      <c r="AI49" s="257">
        <v>417</v>
      </c>
      <c r="AJ49" s="258"/>
      <c r="AK49" s="256"/>
      <c r="AL49" s="259">
        <v>0</v>
      </c>
      <c r="AM49" s="260"/>
      <c r="AN49" s="261"/>
      <c r="AO49" s="259">
        <v>2062137</v>
      </c>
      <c r="AP49" s="260"/>
      <c r="AQ49" s="261"/>
      <c r="AR49" s="259">
        <v>165451</v>
      </c>
      <c r="AS49" s="260"/>
      <c r="AT49" s="261"/>
      <c r="AU49" s="259">
        <f aca="true" t="shared" si="3" ref="AU49:AU71">SUM(AO49:AR49)</f>
        <v>2227588</v>
      </c>
      <c r="AV49" s="262"/>
      <c r="AW49" s="198"/>
      <c r="AX49" s="47" t="s">
        <v>27</v>
      </c>
      <c r="AY49" s="401"/>
    </row>
    <row r="50" spans="1:51" s="263" customFormat="1" ht="22.5" customHeight="1">
      <c r="A50" s="402"/>
      <c r="B50" s="34" t="s">
        <v>28</v>
      </c>
      <c r="C50" s="241"/>
      <c r="D50" s="243"/>
      <c r="E50" s="244">
        <v>97</v>
      </c>
      <c r="F50" s="245"/>
      <c r="G50" s="244"/>
      <c r="H50" s="244">
        <f>E50+'1(5)第11表-9'!AC50+'1(5)第11表-9'!Z50+'1(5)第11表-9'!W50+'1(5)第11表-9'!N50+'1(5)第11表-8'!Z50+'1(5)第11表-8'!AC50</f>
        <v>2156593</v>
      </c>
      <c r="I50" s="245"/>
      <c r="J50" s="244"/>
      <c r="K50" s="244">
        <v>35544</v>
      </c>
      <c r="L50" s="245"/>
      <c r="M50" s="244"/>
      <c r="N50" s="244">
        <v>656</v>
      </c>
      <c r="O50" s="244"/>
      <c r="P50" s="243"/>
      <c r="Q50" s="244">
        <v>42401</v>
      </c>
      <c r="R50" s="245"/>
      <c r="S50" s="244"/>
      <c r="T50" s="244">
        <v>536</v>
      </c>
      <c r="U50" s="244"/>
      <c r="V50" s="243"/>
      <c r="W50" s="244">
        <v>0</v>
      </c>
      <c r="X50" s="245"/>
      <c r="Y50" s="244"/>
      <c r="Z50" s="244">
        <f t="shared" si="2"/>
        <v>79137</v>
      </c>
      <c r="AA50" s="244"/>
      <c r="AB50" s="243"/>
      <c r="AC50" s="244">
        <v>326</v>
      </c>
      <c r="AD50" s="245"/>
      <c r="AE50" s="244"/>
      <c r="AF50" s="244">
        <v>756</v>
      </c>
      <c r="AG50" s="245"/>
      <c r="AH50" s="244"/>
      <c r="AI50" s="244">
        <v>389</v>
      </c>
      <c r="AJ50" s="245"/>
      <c r="AK50" s="243"/>
      <c r="AL50" s="238">
        <v>0</v>
      </c>
      <c r="AM50" s="236"/>
      <c r="AN50" s="237"/>
      <c r="AO50" s="238">
        <v>1959474</v>
      </c>
      <c r="AP50" s="236"/>
      <c r="AQ50" s="237"/>
      <c r="AR50" s="238">
        <v>116511</v>
      </c>
      <c r="AS50" s="236"/>
      <c r="AT50" s="237"/>
      <c r="AU50" s="238">
        <f t="shared" si="3"/>
        <v>2075985</v>
      </c>
      <c r="AV50" s="240"/>
      <c r="AW50" s="201"/>
      <c r="AX50" s="34" t="s">
        <v>28</v>
      </c>
      <c r="AY50" s="403"/>
    </row>
    <row r="51" spans="1:51" ht="22.5" customHeight="1">
      <c r="A51" s="402"/>
      <c r="B51" s="34" t="s">
        <v>29</v>
      </c>
      <c r="C51" s="241"/>
      <c r="D51" s="243"/>
      <c r="E51" s="244">
        <v>88</v>
      </c>
      <c r="F51" s="245"/>
      <c r="G51" s="244"/>
      <c r="H51" s="244">
        <f>E51+'1(5)第11表-9'!AC51+'1(5)第11表-9'!Z51+'1(5)第11表-9'!W51+'1(5)第11表-9'!N51+'1(5)第11表-8'!Z51+'1(5)第11表-8'!AC51</f>
        <v>1628526</v>
      </c>
      <c r="I51" s="245"/>
      <c r="J51" s="244"/>
      <c r="K51" s="244">
        <v>33151</v>
      </c>
      <c r="L51" s="245"/>
      <c r="M51" s="244"/>
      <c r="N51" s="244">
        <v>436</v>
      </c>
      <c r="O51" s="244"/>
      <c r="P51" s="243"/>
      <c r="Q51" s="244">
        <v>18912</v>
      </c>
      <c r="R51" s="245"/>
      <c r="S51" s="244"/>
      <c r="T51" s="244">
        <v>443</v>
      </c>
      <c r="U51" s="244"/>
      <c r="V51" s="243"/>
      <c r="W51" s="244">
        <v>0</v>
      </c>
      <c r="X51" s="245"/>
      <c r="Y51" s="244"/>
      <c r="Z51" s="244">
        <f t="shared" si="2"/>
        <v>52942</v>
      </c>
      <c r="AA51" s="244"/>
      <c r="AB51" s="243"/>
      <c r="AC51" s="244">
        <v>284</v>
      </c>
      <c r="AD51" s="245"/>
      <c r="AE51" s="244"/>
      <c r="AF51" s="244">
        <v>581</v>
      </c>
      <c r="AG51" s="245"/>
      <c r="AH51" s="244"/>
      <c r="AI51" s="244">
        <v>177</v>
      </c>
      <c r="AJ51" s="245"/>
      <c r="AK51" s="243"/>
      <c r="AL51" s="238">
        <v>16</v>
      </c>
      <c r="AM51" s="236"/>
      <c r="AN51" s="237"/>
      <c r="AO51" s="238">
        <v>1500616</v>
      </c>
      <c r="AP51" s="236"/>
      <c r="AQ51" s="237"/>
      <c r="AR51" s="238">
        <v>73910</v>
      </c>
      <c r="AS51" s="236"/>
      <c r="AT51" s="237"/>
      <c r="AU51" s="238">
        <f t="shared" si="3"/>
        <v>1574526</v>
      </c>
      <c r="AV51" s="240"/>
      <c r="AW51" s="201"/>
      <c r="AX51" s="34" t="s">
        <v>29</v>
      </c>
      <c r="AY51" s="403"/>
    </row>
    <row r="52" spans="1:51" ht="22.5" customHeight="1">
      <c r="A52" s="402"/>
      <c r="B52" s="34" t="s">
        <v>64</v>
      </c>
      <c r="C52" s="241"/>
      <c r="D52" s="243"/>
      <c r="E52" s="244">
        <v>32</v>
      </c>
      <c r="F52" s="245"/>
      <c r="G52" s="244"/>
      <c r="H52" s="244">
        <f>E52+'1(5)第11表-9'!AC52+'1(5)第11表-9'!Z52+'1(5)第11表-9'!W52+'1(5)第11表-9'!N52+'1(5)第11表-8'!Z52+'1(5)第11表-8'!AC52</f>
        <v>558683</v>
      </c>
      <c r="I52" s="245"/>
      <c r="J52" s="244"/>
      <c r="K52" s="244">
        <v>12251</v>
      </c>
      <c r="L52" s="245"/>
      <c r="M52" s="244"/>
      <c r="N52" s="244">
        <v>127</v>
      </c>
      <c r="O52" s="244"/>
      <c r="P52" s="243"/>
      <c r="Q52" s="244">
        <v>4802</v>
      </c>
      <c r="R52" s="245"/>
      <c r="S52" s="244"/>
      <c r="T52" s="244">
        <v>95</v>
      </c>
      <c r="U52" s="244"/>
      <c r="V52" s="243"/>
      <c r="W52" s="244">
        <v>0</v>
      </c>
      <c r="X52" s="245"/>
      <c r="Y52" s="244"/>
      <c r="Z52" s="244">
        <f t="shared" si="2"/>
        <v>17275</v>
      </c>
      <c r="AA52" s="244"/>
      <c r="AB52" s="243"/>
      <c r="AC52" s="244">
        <v>87</v>
      </c>
      <c r="AD52" s="245"/>
      <c r="AE52" s="244"/>
      <c r="AF52" s="244">
        <v>182</v>
      </c>
      <c r="AG52" s="245"/>
      <c r="AH52" s="244"/>
      <c r="AI52" s="244">
        <v>216</v>
      </c>
      <c r="AJ52" s="245"/>
      <c r="AK52" s="243"/>
      <c r="AL52" s="238">
        <v>0</v>
      </c>
      <c r="AM52" s="236"/>
      <c r="AN52" s="237"/>
      <c r="AO52" s="238">
        <v>525373</v>
      </c>
      <c r="AP52" s="236"/>
      <c r="AQ52" s="237"/>
      <c r="AR52" s="238">
        <v>15550</v>
      </c>
      <c r="AS52" s="236"/>
      <c r="AT52" s="237"/>
      <c r="AU52" s="238">
        <f t="shared" si="3"/>
        <v>540923</v>
      </c>
      <c r="AV52" s="240"/>
      <c r="AW52" s="201"/>
      <c r="AX52" s="34" t="s">
        <v>64</v>
      </c>
      <c r="AY52" s="403"/>
    </row>
    <row r="53" spans="1:51" ht="22.5" customHeight="1">
      <c r="A53" s="404"/>
      <c r="B53" s="49" t="s">
        <v>30</v>
      </c>
      <c r="C53" s="246"/>
      <c r="D53" s="247"/>
      <c r="E53" s="248">
        <v>117</v>
      </c>
      <c r="F53" s="249"/>
      <c r="G53" s="248"/>
      <c r="H53" s="248">
        <f>E53+'1(5)第11表-9'!AC53+'1(5)第11表-9'!Z53+'1(5)第11表-9'!W53+'1(5)第11表-9'!N53+'1(5)第11表-8'!Z53+'1(5)第11表-8'!AC53</f>
        <v>910432</v>
      </c>
      <c r="I53" s="249"/>
      <c r="J53" s="248"/>
      <c r="K53" s="248">
        <v>15944</v>
      </c>
      <c r="L53" s="249"/>
      <c r="M53" s="248"/>
      <c r="N53" s="248">
        <v>348</v>
      </c>
      <c r="O53" s="248"/>
      <c r="P53" s="247"/>
      <c r="Q53" s="248">
        <v>18380</v>
      </c>
      <c r="R53" s="249"/>
      <c r="S53" s="248"/>
      <c r="T53" s="248">
        <v>351</v>
      </c>
      <c r="U53" s="248"/>
      <c r="V53" s="247"/>
      <c r="W53" s="248">
        <v>0</v>
      </c>
      <c r="X53" s="249"/>
      <c r="Y53" s="248"/>
      <c r="Z53" s="248">
        <f t="shared" si="2"/>
        <v>35023</v>
      </c>
      <c r="AA53" s="248"/>
      <c r="AB53" s="247"/>
      <c r="AC53" s="248">
        <v>59</v>
      </c>
      <c r="AD53" s="249"/>
      <c r="AE53" s="248"/>
      <c r="AF53" s="248">
        <v>137</v>
      </c>
      <c r="AG53" s="249"/>
      <c r="AH53" s="248"/>
      <c r="AI53" s="248">
        <v>81</v>
      </c>
      <c r="AJ53" s="249"/>
      <c r="AK53" s="247"/>
      <c r="AL53" s="251">
        <v>0</v>
      </c>
      <c r="AM53" s="252"/>
      <c r="AN53" s="253"/>
      <c r="AO53" s="251">
        <v>819890</v>
      </c>
      <c r="AP53" s="252"/>
      <c r="AQ53" s="253"/>
      <c r="AR53" s="251">
        <v>55242</v>
      </c>
      <c r="AS53" s="252"/>
      <c r="AT53" s="253"/>
      <c r="AU53" s="251">
        <f t="shared" si="3"/>
        <v>875132</v>
      </c>
      <c r="AV53" s="254"/>
      <c r="AW53" s="231"/>
      <c r="AX53" s="49" t="s">
        <v>30</v>
      </c>
      <c r="AY53" s="405"/>
    </row>
    <row r="54" spans="1:51" ht="22.5" customHeight="1">
      <c r="A54" s="402"/>
      <c r="B54" s="34" t="s">
        <v>31</v>
      </c>
      <c r="C54" s="241"/>
      <c r="D54" s="243"/>
      <c r="E54" s="244">
        <v>97</v>
      </c>
      <c r="F54" s="245"/>
      <c r="G54" s="244"/>
      <c r="H54" s="244">
        <f>E54+'1(5)第11表-9'!AC54+'1(5)第11表-9'!Z54+'1(5)第11表-9'!W54+'1(5)第11表-9'!N54+'1(5)第11表-8'!Z54+'1(5)第11表-8'!AC54</f>
        <v>841575</v>
      </c>
      <c r="I54" s="245"/>
      <c r="J54" s="244"/>
      <c r="K54" s="244">
        <v>17331</v>
      </c>
      <c r="L54" s="245"/>
      <c r="M54" s="244"/>
      <c r="N54" s="244">
        <v>133</v>
      </c>
      <c r="O54" s="244"/>
      <c r="P54" s="243"/>
      <c r="Q54" s="244">
        <v>8623</v>
      </c>
      <c r="R54" s="245"/>
      <c r="S54" s="244"/>
      <c r="T54" s="244">
        <v>1559</v>
      </c>
      <c r="U54" s="244"/>
      <c r="V54" s="243"/>
      <c r="W54" s="244">
        <v>0</v>
      </c>
      <c r="X54" s="245"/>
      <c r="Y54" s="244"/>
      <c r="Z54" s="244">
        <f t="shared" si="2"/>
        <v>27646</v>
      </c>
      <c r="AA54" s="244"/>
      <c r="AB54" s="243"/>
      <c r="AC54" s="244">
        <v>232</v>
      </c>
      <c r="AD54" s="245"/>
      <c r="AE54" s="244"/>
      <c r="AF54" s="244">
        <v>480</v>
      </c>
      <c r="AG54" s="245"/>
      <c r="AH54" s="244"/>
      <c r="AI54" s="244">
        <v>93</v>
      </c>
      <c r="AJ54" s="245"/>
      <c r="AK54" s="243"/>
      <c r="AL54" s="238">
        <v>2</v>
      </c>
      <c r="AM54" s="236"/>
      <c r="AN54" s="237"/>
      <c r="AO54" s="238">
        <v>788395</v>
      </c>
      <c r="AP54" s="236"/>
      <c r="AQ54" s="237"/>
      <c r="AR54" s="238">
        <v>24727</v>
      </c>
      <c r="AS54" s="236"/>
      <c r="AT54" s="237"/>
      <c r="AU54" s="238">
        <f t="shared" si="3"/>
        <v>813122</v>
      </c>
      <c r="AV54" s="240"/>
      <c r="AW54" s="201"/>
      <c r="AX54" s="34" t="s">
        <v>31</v>
      </c>
      <c r="AY54" s="403"/>
    </row>
    <row r="55" spans="1:51" s="263" customFormat="1" ht="22.5" customHeight="1">
      <c r="A55" s="402"/>
      <c r="B55" s="34" t="s">
        <v>32</v>
      </c>
      <c r="C55" s="241"/>
      <c r="D55" s="243"/>
      <c r="E55" s="244">
        <v>265</v>
      </c>
      <c r="F55" s="245"/>
      <c r="G55" s="244"/>
      <c r="H55" s="244">
        <f>E55+'1(5)第11表-9'!AC55+'1(5)第11表-9'!Z55+'1(5)第11表-9'!W55+'1(5)第11表-9'!N55+'1(5)第11表-8'!Z55+'1(5)第11表-8'!AC55</f>
        <v>1565949</v>
      </c>
      <c r="I55" s="245"/>
      <c r="J55" s="244"/>
      <c r="K55" s="244">
        <v>31810</v>
      </c>
      <c r="L55" s="245"/>
      <c r="M55" s="244"/>
      <c r="N55" s="244">
        <v>748</v>
      </c>
      <c r="O55" s="244"/>
      <c r="P55" s="243"/>
      <c r="Q55" s="244">
        <v>13005</v>
      </c>
      <c r="R55" s="245"/>
      <c r="S55" s="244"/>
      <c r="T55" s="244">
        <v>223</v>
      </c>
      <c r="U55" s="244"/>
      <c r="V55" s="243"/>
      <c r="W55" s="244">
        <v>0</v>
      </c>
      <c r="X55" s="245"/>
      <c r="Y55" s="244"/>
      <c r="Z55" s="244">
        <f t="shared" si="2"/>
        <v>45786</v>
      </c>
      <c r="AA55" s="244"/>
      <c r="AB55" s="243"/>
      <c r="AC55" s="244">
        <v>297</v>
      </c>
      <c r="AD55" s="245"/>
      <c r="AE55" s="244"/>
      <c r="AF55" s="244">
        <v>892</v>
      </c>
      <c r="AG55" s="245"/>
      <c r="AH55" s="244"/>
      <c r="AI55" s="244">
        <v>181</v>
      </c>
      <c r="AJ55" s="245"/>
      <c r="AK55" s="243"/>
      <c r="AL55" s="238">
        <v>29</v>
      </c>
      <c r="AM55" s="236"/>
      <c r="AN55" s="237"/>
      <c r="AO55" s="238">
        <v>1477905</v>
      </c>
      <c r="AP55" s="236"/>
      <c r="AQ55" s="237"/>
      <c r="AR55" s="238">
        <v>40859</v>
      </c>
      <c r="AS55" s="236"/>
      <c r="AT55" s="237"/>
      <c r="AU55" s="238">
        <f t="shared" si="3"/>
        <v>1518764</v>
      </c>
      <c r="AV55" s="240"/>
      <c r="AW55" s="201"/>
      <c r="AX55" s="34" t="s">
        <v>32</v>
      </c>
      <c r="AY55" s="403"/>
    </row>
    <row r="56" spans="1:51" ht="22.5" customHeight="1">
      <c r="A56" s="402"/>
      <c r="B56" s="34" t="s">
        <v>33</v>
      </c>
      <c r="C56" s="241"/>
      <c r="D56" s="243"/>
      <c r="E56" s="244">
        <v>60</v>
      </c>
      <c r="F56" s="245"/>
      <c r="G56" s="244"/>
      <c r="H56" s="244">
        <f>E56+'1(5)第11表-9'!AC56+'1(5)第11表-9'!Z56+'1(5)第11表-9'!W56+'1(5)第11表-9'!N56+'1(5)第11表-8'!Z56+'1(5)第11表-8'!AC56</f>
        <v>1003438</v>
      </c>
      <c r="I56" s="245"/>
      <c r="J56" s="244"/>
      <c r="K56" s="244">
        <v>20695</v>
      </c>
      <c r="L56" s="245"/>
      <c r="M56" s="244"/>
      <c r="N56" s="244">
        <v>221</v>
      </c>
      <c r="O56" s="244"/>
      <c r="P56" s="243"/>
      <c r="Q56" s="244">
        <v>11190</v>
      </c>
      <c r="R56" s="245"/>
      <c r="S56" s="244"/>
      <c r="T56" s="244">
        <v>449</v>
      </c>
      <c r="U56" s="244"/>
      <c r="V56" s="243"/>
      <c r="W56" s="244">
        <v>7</v>
      </c>
      <c r="X56" s="245"/>
      <c r="Y56" s="244"/>
      <c r="Z56" s="244">
        <f t="shared" si="2"/>
        <v>32562</v>
      </c>
      <c r="AA56" s="244"/>
      <c r="AB56" s="243"/>
      <c r="AC56" s="244">
        <v>219</v>
      </c>
      <c r="AD56" s="245"/>
      <c r="AE56" s="244"/>
      <c r="AF56" s="244">
        <v>559</v>
      </c>
      <c r="AG56" s="245"/>
      <c r="AH56" s="244"/>
      <c r="AI56" s="244">
        <v>0</v>
      </c>
      <c r="AJ56" s="245"/>
      <c r="AK56" s="243"/>
      <c r="AL56" s="238">
        <v>0</v>
      </c>
      <c r="AM56" s="236"/>
      <c r="AN56" s="237"/>
      <c r="AO56" s="238">
        <v>934957</v>
      </c>
      <c r="AP56" s="236"/>
      <c r="AQ56" s="237"/>
      <c r="AR56" s="238">
        <v>35141</v>
      </c>
      <c r="AS56" s="236"/>
      <c r="AT56" s="237"/>
      <c r="AU56" s="238">
        <f t="shared" si="3"/>
        <v>970098</v>
      </c>
      <c r="AV56" s="240"/>
      <c r="AW56" s="201"/>
      <c r="AX56" s="34" t="s">
        <v>33</v>
      </c>
      <c r="AY56" s="403"/>
    </row>
    <row r="57" spans="1:51" ht="22.5" customHeight="1">
      <c r="A57" s="402"/>
      <c r="B57" s="34" t="s">
        <v>34</v>
      </c>
      <c r="C57" s="241"/>
      <c r="D57" s="243"/>
      <c r="E57" s="244">
        <v>210</v>
      </c>
      <c r="F57" s="245"/>
      <c r="G57" s="244"/>
      <c r="H57" s="244">
        <f>E57+'1(5)第11表-9'!AC57+'1(5)第11表-9'!Z57+'1(5)第11表-9'!W57+'1(5)第11表-9'!N57+'1(5)第11表-8'!Z57+'1(5)第11表-8'!AC57</f>
        <v>949865</v>
      </c>
      <c r="I57" s="245"/>
      <c r="J57" s="244"/>
      <c r="K57" s="244">
        <v>20200</v>
      </c>
      <c r="L57" s="245"/>
      <c r="M57" s="244"/>
      <c r="N57" s="244">
        <v>182</v>
      </c>
      <c r="O57" s="244"/>
      <c r="P57" s="243"/>
      <c r="Q57" s="244">
        <v>8990</v>
      </c>
      <c r="R57" s="245"/>
      <c r="S57" s="244"/>
      <c r="T57" s="244">
        <v>103</v>
      </c>
      <c r="U57" s="244"/>
      <c r="V57" s="243"/>
      <c r="W57" s="244">
        <v>0</v>
      </c>
      <c r="X57" s="245"/>
      <c r="Y57" s="244"/>
      <c r="Z57" s="244">
        <f t="shared" si="2"/>
        <v>29475</v>
      </c>
      <c r="AA57" s="244"/>
      <c r="AB57" s="243"/>
      <c r="AC57" s="244">
        <v>112</v>
      </c>
      <c r="AD57" s="245"/>
      <c r="AE57" s="244"/>
      <c r="AF57" s="244">
        <v>350</v>
      </c>
      <c r="AG57" s="245"/>
      <c r="AH57" s="244"/>
      <c r="AI57" s="244">
        <v>93</v>
      </c>
      <c r="AJ57" s="245"/>
      <c r="AK57" s="243"/>
      <c r="AL57" s="238">
        <v>0</v>
      </c>
      <c r="AM57" s="236"/>
      <c r="AN57" s="237"/>
      <c r="AO57" s="238">
        <v>895064</v>
      </c>
      <c r="AP57" s="236"/>
      <c r="AQ57" s="237"/>
      <c r="AR57" s="238">
        <v>24771</v>
      </c>
      <c r="AS57" s="236"/>
      <c r="AT57" s="237"/>
      <c r="AU57" s="238">
        <f t="shared" si="3"/>
        <v>919835</v>
      </c>
      <c r="AV57" s="240"/>
      <c r="AW57" s="201"/>
      <c r="AX57" s="34" t="s">
        <v>34</v>
      </c>
      <c r="AY57" s="403"/>
    </row>
    <row r="58" spans="1:51" ht="22.5" customHeight="1">
      <c r="A58" s="404"/>
      <c r="B58" s="49" t="s">
        <v>35</v>
      </c>
      <c r="C58" s="246"/>
      <c r="D58" s="247"/>
      <c r="E58" s="248">
        <v>56</v>
      </c>
      <c r="F58" s="249"/>
      <c r="G58" s="248"/>
      <c r="H58" s="248">
        <f>E58+'1(5)第11表-9'!AC58+'1(5)第11表-9'!Z58+'1(5)第11表-9'!W58+'1(5)第11表-9'!N58+'1(5)第11表-8'!Z58+'1(5)第11表-8'!AC58</f>
        <v>761654</v>
      </c>
      <c r="I58" s="249"/>
      <c r="J58" s="248"/>
      <c r="K58" s="248">
        <v>15090</v>
      </c>
      <c r="L58" s="249"/>
      <c r="M58" s="248"/>
      <c r="N58" s="248">
        <v>362</v>
      </c>
      <c r="O58" s="248"/>
      <c r="P58" s="247"/>
      <c r="Q58" s="248">
        <v>6790</v>
      </c>
      <c r="R58" s="249"/>
      <c r="S58" s="248"/>
      <c r="T58" s="248">
        <v>250</v>
      </c>
      <c r="U58" s="248"/>
      <c r="V58" s="247"/>
      <c r="W58" s="248">
        <v>0</v>
      </c>
      <c r="X58" s="249"/>
      <c r="Y58" s="248"/>
      <c r="Z58" s="248">
        <f t="shared" si="2"/>
        <v>22492</v>
      </c>
      <c r="AA58" s="248"/>
      <c r="AB58" s="247"/>
      <c r="AC58" s="248">
        <v>86</v>
      </c>
      <c r="AD58" s="249"/>
      <c r="AE58" s="248"/>
      <c r="AF58" s="248">
        <v>350</v>
      </c>
      <c r="AG58" s="249"/>
      <c r="AH58" s="248"/>
      <c r="AI58" s="248">
        <v>81</v>
      </c>
      <c r="AJ58" s="249"/>
      <c r="AK58" s="247"/>
      <c r="AL58" s="251">
        <v>0</v>
      </c>
      <c r="AM58" s="252"/>
      <c r="AN58" s="253"/>
      <c r="AO58" s="251">
        <v>718340</v>
      </c>
      <c r="AP58" s="252"/>
      <c r="AQ58" s="253"/>
      <c r="AR58" s="251">
        <v>20305</v>
      </c>
      <c r="AS58" s="252"/>
      <c r="AT58" s="253"/>
      <c r="AU58" s="251">
        <f t="shared" si="3"/>
        <v>738645</v>
      </c>
      <c r="AV58" s="254"/>
      <c r="AW58" s="231"/>
      <c r="AX58" s="49" t="s">
        <v>35</v>
      </c>
      <c r="AY58" s="405"/>
    </row>
    <row r="59" spans="1:51" ht="22.5" customHeight="1">
      <c r="A59" s="402"/>
      <c r="B59" s="34" t="s">
        <v>65</v>
      </c>
      <c r="C59" s="241"/>
      <c r="D59" s="243"/>
      <c r="E59" s="244">
        <v>39</v>
      </c>
      <c r="F59" s="245"/>
      <c r="G59" s="244"/>
      <c r="H59" s="244">
        <f>E59+'1(5)第11表-9'!AC59+'1(5)第11表-9'!Z59+'1(5)第11表-9'!W59+'1(5)第11表-9'!N59+'1(5)第11表-8'!Z59+'1(5)第11表-8'!AC59</f>
        <v>505297</v>
      </c>
      <c r="I59" s="245"/>
      <c r="J59" s="244"/>
      <c r="K59" s="244">
        <v>11985</v>
      </c>
      <c r="L59" s="245"/>
      <c r="M59" s="244"/>
      <c r="N59" s="244">
        <v>193</v>
      </c>
      <c r="O59" s="244"/>
      <c r="P59" s="243"/>
      <c r="Q59" s="244">
        <v>3424</v>
      </c>
      <c r="R59" s="245"/>
      <c r="S59" s="244"/>
      <c r="T59" s="244">
        <v>205</v>
      </c>
      <c r="U59" s="244"/>
      <c r="V59" s="243"/>
      <c r="W59" s="244">
        <v>0</v>
      </c>
      <c r="X59" s="245"/>
      <c r="Y59" s="244"/>
      <c r="Z59" s="244">
        <f t="shared" si="2"/>
        <v>15807</v>
      </c>
      <c r="AA59" s="244"/>
      <c r="AB59" s="243"/>
      <c r="AC59" s="244">
        <v>177</v>
      </c>
      <c r="AD59" s="245"/>
      <c r="AE59" s="244"/>
      <c r="AF59" s="244">
        <v>226</v>
      </c>
      <c r="AG59" s="245"/>
      <c r="AH59" s="244"/>
      <c r="AI59" s="244">
        <v>91</v>
      </c>
      <c r="AJ59" s="245"/>
      <c r="AK59" s="243"/>
      <c r="AL59" s="238">
        <v>0</v>
      </c>
      <c r="AM59" s="236"/>
      <c r="AN59" s="237"/>
      <c r="AO59" s="238">
        <v>477160</v>
      </c>
      <c r="AP59" s="236"/>
      <c r="AQ59" s="237"/>
      <c r="AR59" s="238">
        <v>11836</v>
      </c>
      <c r="AS59" s="236"/>
      <c r="AT59" s="237"/>
      <c r="AU59" s="238">
        <f t="shared" si="3"/>
        <v>488996</v>
      </c>
      <c r="AV59" s="240"/>
      <c r="AW59" s="201"/>
      <c r="AX59" s="34" t="s">
        <v>65</v>
      </c>
      <c r="AY59" s="403"/>
    </row>
    <row r="60" spans="1:51" ht="22.5" customHeight="1">
      <c r="A60" s="402"/>
      <c r="B60" s="34" t="s">
        <v>36</v>
      </c>
      <c r="C60" s="241"/>
      <c r="D60" s="243"/>
      <c r="E60" s="244">
        <v>0</v>
      </c>
      <c r="F60" s="245"/>
      <c r="G60" s="244"/>
      <c r="H60" s="244">
        <f>E60+'1(5)第11表-9'!AC60+'1(5)第11表-9'!Z60+'1(5)第11表-9'!W60+'1(5)第11表-9'!N60+'1(5)第11表-8'!Z60+'1(5)第11表-8'!AC60</f>
        <v>369497</v>
      </c>
      <c r="I60" s="245"/>
      <c r="J60" s="244"/>
      <c r="K60" s="244">
        <v>8313</v>
      </c>
      <c r="L60" s="245"/>
      <c r="M60" s="244"/>
      <c r="N60" s="244">
        <v>106</v>
      </c>
      <c r="O60" s="244"/>
      <c r="P60" s="243"/>
      <c r="Q60" s="244">
        <v>4157</v>
      </c>
      <c r="R60" s="245"/>
      <c r="S60" s="244"/>
      <c r="T60" s="244">
        <v>23</v>
      </c>
      <c r="U60" s="244"/>
      <c r="V60" s="243"/>
      <c r="W60" s="244">
        <v>0</v>
      </c>
      <c r="X60" s="245"/>
      <c r="Y60" s="244"/>
      <c r="Z60" s="244">
        <f t="shared" si="2"/>
        <v>12599</v>
      </c>
      <c r="AA60" s="244"/>
      <c r="AB60" s="243"/>
      <c r="AC60" s="244">
        <v>60</v>
      </c>
      <c r="AD60" s="245"/>
      <c r="AE60" s="244"/>
      <c r="AF60" s="244">
        <v>124</v>
      </c>
      <c r="AG60" s="245"/>
      <c r="AH60" s="244"/>
      <c r="AI60" s="244">
        <v>109</v>
      </c>
      <c r="AJ60" s="245"/>
      <c r="AK60" s="243"/>
      <c r="AL60" s="238">
        <v>0</v>
      </c>
      <c r="AM60" s="236"/>
      <c r="AN60" s="237"/>
      <c r="AO60" s="238">
        <v>345319</v>
      </c>
      <c r="AP60" s="236"/>
      <c r="AQ60" s="237"/>
      <c r="AR60" s="238">
        <v>11286</v>
      </c>
      <c r="AS60" s="236"/>
      <c r="AT60" s="237"/>
      <c r="AU60" s="238">
        <f t="shared" si="3"/>
        <v>356605</v>
      </c>
      <c r="AV60" s="240"/>
      <c r="AW60" s="201"/>
      <c r="AX60" s="34" t="s">
        <v>36</v>
      </c>
      <c r="AY60" s="403"/>
    </row>
    <row r="61" spans="1:51" ht="22.5" customHeight="1">
      <c r="A61" s="402"/>
      <c r="B61" s="34" t="s">
        <v>37</v>
      </c>
      <c r="C61" s="241"/>
      <c r="D61" s="243"/>
      <c r="E61" s="244">
        <v>0</v>
      </c>
      <c r="F61" s="245"/>
      <c r="G61" s="244"/>
      <c r="H61" s="244">
        <f>E61+'1(5)第11表-9'!AC61+'1(5)第11表-9'!Z61+'1(5)第11表-9'!W61+'1(5)第11表-9'!N61+'1(5)第11表-8'!Z61+'1(5)第11表-8'!AC61</f>
        <v>389976</v>
      </c>
      <c r="I61" s="245"/>
      <c r="J61" s="244"/>
      <c r="K61" s="244">
        <v>10499</v>
      </c>
      <c r="L61" s="245"/>
      <c r="M61" s="244"/>
      <c r="N61" s="244">
        <v>72</v>
      </c>
      <c r="O61" s="244"/>
      <c r="P61" s="243"/>
      <c r="Q61" s="244">
        <v>3778</v>
      </c>
      <c r="R61" s="245"/>
      <c r="S61" s="244"/>
      <c r="T61" s="244">
        <v>647</v>
      </c>
      <c r="U61" s="244"/>
      <c r="V61" s="243"/>
      <c r="W61" s="244">
        <v>0</v>
      </c>
      <c r="X61" s="245"/>
      <c r="Y61" s="244"/>
      <c r="Z61" s="244">
        <f t="shared" si="2"/>
        <v>14996</v>
      </c>
      <c r="AA61" s="244"/>
      <c r="AB61" s="243"/>
      <c r="AC61" s="244">
        <v>97</v>
      </c>
      <c r="AD61" s="245"/>
      <c r="AE61" s="244"/>
      <c r="AF61" s="244">
        <v>239</v>
      </c>
      <c r="AG61" s="245"/>
      <c r="AH61" s="244"/>
      <c r="AI61" s="244">
        <v>30</v>
      </c>
      <c r="AJ61" s="245"/>
      <c r="AK61" s="243"/>
      <c r="AL61" s="238">
        <v>0</v>
      </c>
      <c r="AM61" s="236"/>
      <c r="AN61" s="237"/>
      <c r="AO61" s="238">
        <v>364254</v>
      </c>
      <c r="AP61" s="236"/>
      <c r="AQ61" s="237"/>
      <c r="AR61" s="238">
        <v>10360</v>
      </c>
      <c r="AS61" s="236"/>
      <c r="AT61" s="237"/>
      <c r="AU61" s="238">
        <f t="shared" si="3"/>
        <v>374614</v>
      </c>
      <c r="AV61" s="240"/>
      <c r="AW61" s="201"/>
      <c r="AX61" s="34" t="s">
        <v>37</v>
      </c>
      <c r="AY61" s="403"/>
    </row>
    <row r="62" spans="1:51" ht="22.5" customHeight="1">
      <c r="A62" s="402"/>
      <c r="B62" s="34" t="s">
        <v>38</v>
      </c>
      <c r="C62" s="241"/>
      <c r="D62" s="243"/>
      <c r="E62" s="244">
        <v>17</v>
      </c>
      <c r="F62" s="245"/>
      <c r="G62" s="244"/>
      <c r="H62" s="244">
        <f>E62+'1(5)第11表-9'!AC62+'1(5)第11表-9'!Z62+'1(5)第11表-9'!W62+'1(5)第11表-9'!N62+'1(5)第11表-8'!Z62+'1(5)第11表-8'!AC62</f>
        <v>324127</v>
      </c>
      <c r="I62" s="245"/>
      <c r="J62" s="244"/>
      <c r="K62" s="244">
        <v>7364</v>
      </c>
      <c r="L62" s="245"/>
      <c r="M62" s="244"/>
      <c r="N62" s="244">
        <v>67</v>
      </c>
      <c r="O62" s="244"/>
      <c r="P62" s="243"/>
      <c r="Q62" s="244">
        <v>3041</v>
      </c>
      <c r="R62" s="245"/>
      <c r="S62" s="244"/>
      <c r="T62" s="244">
        <v>21</v>
      </c>
      <c r="U62" s="244"/>
      <c r="V62" s="243"/>
      <c r="W62" s="244">
        <v>0</v>
      </c>
      <c r="X62" s="245"/>
      <c r="Y62" s="244"/>
      <c r="Z62" s="244">
        <f t="shared" si="2"/>
        <v>10493</v>
      </c>
      <c r="AA62" s="244"/>
      <c r="AB62" s="243"/>
      <c r="AC62" s="244">
        <v>136</v>
      </c>
      <c r="AD62" s="245"/>
      <c r="AE62" s="244"/>
      <c r="AF62" s="244">
        <v>240</v>
      </c>
      <c r="AG62" s="245"/>
      <c r="AH62" s="244"/>
      <c r="AI62" s="244">
        <v>24</v>
      </c>
      <c r="AJ62" s="245"/>
      <c r="AK62" s="243"/>
      <c r="AL62" s="238">
        <v>0</v>
      </c>
      <c r="AM62" s="236"/>
      <c r="AN62" s="237"/>
      <c r="AO62" s="238">
        <v>304826</v>
      </c>
      <c r="AP62" s="236"/>
      <c r="AQ62" s="237"/>
      <c r="AR62" s="238">
        <v>8408</v>
      </c>
      <c r="AS62" s="236"/>
      <c r="AT62" s="237"/>
      <c r="AU62" s="238">
        <f t="shared" si="3"/>
        <v>313234</v>
      </c>
      <c r="AV62" s="240"/>
      <c r="AW62" s="201"/>
      <c r="AX62" s="34" t="s">
        <v>38</v>
      </c>
      <c r="AY62" s="403"/>
    </row>
    <row r="63" spans="1:51" ht="22.5" customHeight="1">
      <c r="A63" s="404"/>
      <c r="B63" s="49" t="s">
        <v>39</v>
      </c>
      <c r="C63" s="246"/>
      <c r="D63" s="247"/>
      <c r="E63" s="248">
        <v>145</v>
      </c>
      <c r="F63" s="249"/>
      <c r="G63" s="248"/>
      <c r="H63" s="248">
        <f>E63+'1(5)第11表-9'!AC63+'1(5)第11表-9'!Z63+'1(5)第11表-9'!W63+'1(5)第11表-9'!N63+'1(5)第11表-8'!Z63+'1(5)第11表-8'!AC63</f>
        <v>448517</v>
      </c>
      <c r="I63" s="249"/>
      <c r="J63" s="248"/>
      <c r="K63" s="248">
        <v>12786</v>
      </c>
      <c r="L63" s="249"/>
      <c r="M63" s="248"/>
      <c r="N63" s="248">
        <v>78</v>
      </c>
      <c r="O63" s="248"/>
      <c r="P63" s="247"/>
      <c r="Q63" s="248">
        <v>3471</v>
      </c>
      <c r="R63" s="249"/>
      <c r="S63" s="248"/>
      <c r="T63" s="248">
        <v>25</v>
      </c>
      <c r="U63" s="248"/>
      <c r="V63" s="247"/>
      <c r="W63" s="248">
        <v>0</v>
      </c>
      <c r="X63" s="249"/>
      <c r="Y63" s="248"/>
      <c r="Z63" s="248">
        <f t="shared" si="2"/>
        <v>16360</v>
      </c>
      <c r="AA63" s="248"/>
      <c r="AB63" s="247"/>
      <c r="AC63" s="248">
        <v>220</v>
      </c>
      <c r="AD63" s="249"/>
      <c r="AE63" s="248"/>
      <c r="AF63" s="248">
        <v>256</v>
      </c>
      <c r="AG63" s="249"/>
      <c r="AH63" s="248"/>
      <c r="AI63" s="248">
        <v>23</v>
      </c>
      <c r="AJ63" s="249"/>
      <c r="AK63" s="247"/>
      <c r="AL63" s="251">
        <v>0</v>
      </c>
      <c r="AM63" s="252"/>
      <c r="AN63" s="253"/>
      <c r="AO63" s="251">
        <v>421277</v>
      </c>
      <c r="AP63" s="252"/>
      <c r="AQ63" s="253"/>
      <c r="AR63" s="251">
        <v>10381</v>
      </c>
      <c r="AS63" s="252"/>
      <c r="AT63" s="253"/>
      <c r="AU63" s="251">
        <f t="shared" si="3"/>
        <v>431658</v>
      </c>
      <c r="AV63" s="254"/>
      <c r="AW63" s="231"/>
      <c r="AX63" s="49" t="s">
        <v>39</v>
      </c>
      <c r="AY63" s="405"/>
    </row>
    <row r="64" spans="1:51" ht="22.5" customHeight="1">
      <c r="A64" s="402"/>
      <c r="B64" s="34" t="s">
        <v>40</v>
      </c>
      <c r="C64" s="241"/>
      <c r="D64" s="243"/>
      <c r="E64" s="244">
        <v>88</v>
      </c>
      <c r="F64" s="245"/>
      <c r="G64" s="244"/>
      <c r="H64" s="244">
        <f>E64+'1(5)第11表-9'!AC64+'1(5)第11表-9'!Z64+'1(5)第11表-9'!W64+'1(5)第11表-9'!N64+'1(5)第11表-8'!Z64+'1(5)第11表-8'!AC64</f>
        <v>102988</v>
      </c>
      <c r="I64" s="245"/>
      <c r="J64" s="244"/>
      <c r="K64" s="244">
        <v>3357</v>
      </c>
      <c r="L64" s="245"/>
      <c r="M64" s="244"/>
      <c r="N64" s="244">
        <v>46</v>
      </c>
      <c r="O64" s="244"/>
      <c r="P64" s="243"/>
      <c r="Q64" s="244">
        <v>260</v>
      </c>
      <c r="R64" s="245"/>
      <c r="S64" s="244"/>
      <c r="T64" s="244">
        <v>6</v>
      </c>
      <c r="U64" s="244"/>
      <c r="V64" s="243"/>
      <c r="W64" s="244">
        <v>0</v>
      </c>
      <c r="X64" s="245"/>
      <c r="Y64" s="244"/>
      <c r="Z64" s="244">
        <f t="shared" si="2"/>
        <v>3669</v>
      </c>
      <c r="AA64" s="244"/>
      <c r="AB64" s="243"/>
      <c r="AC64" s="244">
        <v>8</v>
      </c>
      <c r="AD64" s="245"/>
      <c r="AE64" s="244"/>
      <c r="AF64" s="244">
        <v>37</v>
      </c>
      <c r="AG64" s="245"/>
      <c r="AH64" s="244"/>
      <c r="AI64" s="244">
        <v>4</v>
      </c>
      <c r="AJ64" s="245"/>
      <c r="AK64" s="243"/>
      <c r="AL64" s="238">
        <v>0</v>
      </c>
      <c r="AM64" s="236"/>
      <c r="AN64" s="237"/>
      <c r="AO64" s="238">
        <v>99036</v>
      </c>
      <c r="AP64" s="236"/>
      <c r="AQ64" s="237"/>
      <c r="AR64" s="238">
        <v>234</v>
      </c>
      <c r="AS64" s="236"/>
      <c r="AT64" s="237"/>
      <c r="AU64" s="238">
        <f t="shared" si="3"/>
        <v>99270</v>
      </c>
      <c r="AV64" s="240"/>
      <c r="AW64" s="201"/>
      <c r="AX64" s="34" t="s">
        <v>40</v>
      </c>
      <c r="AY64" s="403"/>
    </row>
    <row r="65" spans="1:51" ht="22.5" customHeight="1">
      <c r="A65" s="402"/>
      <c r="B65" s="34" t="s">
        <v>41</v>
      </c>
      <c r="C65" s="241"/>
      <c r="D65" s="243"/>
      <c r="E65" s="244">
        <v>588</v>
      </c>
      <c r="F65" s="245"/>
      <c r="G65" s="244"/>
      <c r="H65" s="244">
        <f>E65+'1(5)第11表-9'!AC65+'1(5)第11表-9'!Z65+'1(5)第11表-9'!W65+'1(5)第11表-9'!N65+'1(5)第11表-8'!Z65+'1(5)第11表-8'!AC65</f>
        <v>450230</v>
      </c>
      <c r="I65" s="245"/>
      <c r="J65" s="244"/>
      <c r="K65" s="244">
        <v>11296</v>
      </c>
      <c r="L65" s="245"/>
      <c r="M65" s="244"/>
      <c r="N65" s="244">
        <v>21</v>
      </c>
      <c r="O65" s="244"/>
      <c r="P65" s="243"/>
      <c r="Q65" s="244">
        <v>5618</v>
      </c>
      <c r="R65" s="245"/>
      <c r="S65" s="244"/>
      <c r="T65" s="244">
        <v>30</v>
      </c>
      <c r="U65" s="244"/>
      <c r="V65" s="243"/>
      <c r="W65" s="244">
        <v>0</v>
      </c>
      <c r="X65" s="245"/>
      <c r="Y65" s="244"/>
      <c r="Z65" s="244">
        <f t="shared" si="2"/>
        <v>16965</v>
      </c>
      <c r="AA65" s="244"/>
      <c r="AB65" s="243"/>
      <c r="AC65" s="244">
        <v>71</v>
      </c>
      <c r="AD65" s="245"/>
      <c r="AE65" s="244"/>
      <c r="AF65" s="244">
        <v>121</v>
      </c>
      <c r="AG65" s="245"/>
      <c r="AH65" s="244"/>
      <c r="AI65" s="244">
        <v>165</v>
      </c>
      <c r="AJ65" s="245"/>
      <c r="AK65" s="243"/>
      <c r="AL65" s="238">
        <v>0</v>
      </c>
      <c r="AM65" s="236"/>
      <c r="AN65" s="237"/>
      <c r="AO65" s="238">
        <v>417183</v>
      </c>
      <c r="AP65" s="236"/>
      <c r="AQ65" s="237"/>
      <c r="AR65" s="238">
        <v>15725</v>
      </c>
      <c r="AS65" s="236"/>
      <c r="AT65" s="237"/>
      <c r="AU65" s="238">
        <f t="shared" si="3"/>
        <v>432908</v>
      </c>
      <c r="AV65" s="240"/>
      <c r="AW65" s="201"/>
      <c r="AX65" s="34" t="s">
        <v>41</v>
      </c>
      <c r="AY65" s="403"/>
    </row>
    <row r="66" spans="1:51" ht="22.5" customHeight="1">
      <c r="A66" s="402"/>
      <c r="B66" s="34" t="s">
        <v>42</v>
      </c>
      <c r="C66" s="241"/>
      <c r="D66" s="243"/>
      <c r="E66" s="244">
        <v>124</v>
      </c>
      <c r="F66" s="245"/>
      <c r="G66" s="244"/>
      <c r="H66" s="244">
        <f>E66+'1(5)第11表-9'!AC66+'1(5)第11表-9'!Z66+'1(5)第11表-9'!W66+'1(5)第11表-9'!N66+'1(5)第11表-8'!Z66+'1(5)第11表-8'!AC66</f>
        <v>535709</v>
      </c>
      <c r="I66" s="245"/>
      <c r="J66" s="244"/>
      <c r="K66" s="244">
        <v>13630</v>
      </c>
      <c r="L66" s="245"/>
      <c r="M66" s="244"/>
      <c r="N66" s="244">
        <v>48</v>
      </c>
      <c r="O66" s="244"/>
      <c r="P66" s="243"/>
      <c r="Q66" s="244">
        <v>6902</v>
      </c>
      <c r="R66" s="245"/>
      <c r="S66" s="244"/>
      <c r="T66" s="244">
        <v>50</v>
      </c>
      <c r="U66" s="244"/>
      <c r="V66" s="243"/>
      <c r="W66" s="244">
        <v>0</v>
      </c>
      <c r="X66" s="245"/>
      <c r="Y66" s="244"/>
      <c r="Z66" s="244">
        <f t="shared" si="2"/>
        <v>20630</v>
      </c>
      <c r="AA66" s="244"/>
      <c r="AB66" s="243"/>
      <c r="AC66" s="244">
        <v>244</v>
      </c>
      <c r="AD66" s="245"/>
      <c r="AE66" s="244"/>
      <c r="AF66" s="244">
        <v>140</v>
      </c>
      <c r="AG66" s="245"/>
      <c r="AH66" s="244"/>
      <c r="AI66" s="244">
        <v>21</v>
      </c>
      <c r="AJ66" s="245"/>
      <c r="AK66" s="243"/>
      <c r="AL66" s="238">
        <v>0</v>
      </c>
      <c r="AM66" s="236"/>
      <c r="AN66" s="237"/>
      <c r="AO66" s="238">
        <v>514025</v>
      </c>
      <c r="AP66" s="236"/>
      <c r="AQ66" s="237"/>
      <c r="AR66" s="238">
        <v>649</v>
      </c>
      <c r="AS66" s="236"/>
      <c r="AT66" s="237"/>
      <c r="AU66" s="238">
        <f t="shared" si="3"/>
        <v>514674</v>
      </c>
      <c r="AV66" s="240"/>
      <c r="AW66" s="201"/>
      <c r="AX66" s="34" t="s">
        <v>42</v>
      </c>
      <c r="AY66" s="403"/>
    </row>
    <row r="67" spans="1:51" ht="22.5" customHeight="1">
      <c r="A67" s="402"/>
      <c r="B67" s="34" t="s">
        <v>43</v>
      </c>
      <c r="C67" s="241"/>
      <c r="D67" s="243"/>
      <c r="E67" s="244">
        <v>144</v>
      </c>
      <c r="F67" s="245"/>
      <c r="G67" s="244"/>
      <c r="H67" s="244">
        <f>E67+'1(5)第11表-9'!AC67+'1(5)第11表-9'!Z67+'1(5)第11表-9'!W67+'1(5)第11表-9'!N67+'1(5)第11表-8'!Z67+'1(5)第11表-8'!AC67</f>
        <v>1339318</v>
      </c>
      <c r="I67" s="245"/>
      <c r="J67" s="244"/>
      <c r="K67" s="244">
        <v>29120</v>
      </c>
      <c r="L67" s="245"/>
      <c r="M67" s="244"/>
      <c r="N67" s="244">
        <v>233</v>
      </c>
      <c r="O67" s="244"/>
      <c r="P67" s="243"/>
      <c r="Q67" s="244">
        <v>21442</v>
      </c>
      <c r="R67" s="245"/>
      <c r="S67" s="244"/>
      <c r="T67" s="244">
        <v>180</v>
      </c>
      <c r="U67" s="244"/>
      <c r="V67" s="243"/>
      <c r="W67" s="244">
        <v>0</v>
      </c>
      <c r="X67" s="245"/>
      <c r="Y67" s="244"/>
      <c r="Z67" s="244">
        <f t="shared" si="2"/>
        <v>50975</v>
      </c>
      <c r="AA67" s="244"/>
      <c r="AB67" s="243"/>
      <c r="AC67" s="244">
        <v>580</v>
      </c>
      <c r="AD67" s="245"/>
      <c r="AE67" s="244"/>
      <c r="AF67" s="244">
        <v>357</v>
      </c>
      <c r="AG67" s="245"/>
      <c r="AH67" s="244"/>
      <c r="AI67" s="244">
        <v>70</v>
      </c>
      <c r="AJ67" s="245"/>
      <c r="AK67" s="243"/>
      <c r="AL67" s="238">
        <v>108</v>
      </c>
      <c r="AM67" s="236"/>
      <c r="AN67" s="237"/>
      <c r="AO67" s="238">
        <v>1231639</v>
      </c>
      <c r="AP67" s="236"/>
      <c r="AQ67" s="237"/>
      <c r="AR67" s="238">
        <v>55589</v>
      </c>
      <c r="AS67" s="236"/>
      <c r="AT67" s="237"/>
      <c r="AU67" s="238">
        <f t="shared" si="3"/>
        <v>1287228</v>
      </c>
      <c r="AV67" s="240"/>
      <c r="AW67" s="201"/>
      <c r="AX67" s="34" t="s">
        <v>43</v>
      </c>
      <c r="AY67" s="403"/>
    </row>
    <row r="68" spans="1:51" ht="22.5" customHeight="1">
      <c r="A68" s="404"/>
      <c r="B68" s="49" t="s">
        <v>44</v>
      </c>
      <c r="C68" s="246"/>
      <c r="D68" s="247"/>
      <c r="E68" s="248">
        <v>311</v>
      </c>
      <c r="F68" s="249"/>
      <c r="G68" s="248"/>
      <c r="H68" s="248">
        <f>E68+'1(5)第11表-9'!AC68+'1(5)第11表-9'!Z68+'1(5)第11表-9'!W68+'1(5)第11表-9'!N68+'1(5)第11表-8'!Z68+'1(5)第11表-8'!AC68</f>
        <v>1471499</v>
      </c>
      <c r="I68" s="249"/>
      <c r="J68" s="248"/>
      <c r="K68" s="248">
        <v>33083</v>
      </c>
      <c r="L68" s="249"/>
      <c r="M68" s="248"/>
      <c r="N68" s="248">
        <v>402</v>
      </c>
      <c r="O68" s="248"/>
      <c r="P68" s="247"/>
      <c r="Q68" s="248">
        <v>14977</v>
      </c>
      <c r="R68" s="249"/>
      <c r="S68" s="248"/>
      <c r="T68" s="248">
        <v>444</v>
      </c>
      <c r="U68" s="248"/>
      <c r="V68" s="247"/>
      <c r="W68" s="248">
        <v>1</v>
      </c>
      <c r="X68" s="249"/>
      <c r="Y68" s="248"/>
      <c r="Z68" s="248">
        <f t="shared" si="2"/>
        <v>48907</v>
      </c>
      <c r="AA68" s="248"/>
      <c r="AB68" s="247"/>
      <c r="AC68" s="248">
        <v>332</v>
      </c>
      <c r="AD68" s="249"/>
      <c r="AE68" s="248"/>
      <c r="AF68" s="248">
        <v>555</v>
      </c>
      <c r="AG68" s="249"/>
      <c r="AH68" s="248"/>
      <c r="AI68" s="248">
        <v>354</v>
      </c>
      <c r="AJ68" s="249"/>
      <c r="AK68" s="247"/>
      <c r="AL68" s="251">
        <v>68</v>
      </c>
      <c r="AM68" s="252"/>
      <c r="AN68" s="253"/>
      <c r="AO68" s="251">
        <v>1375762</v>
      </c>
      <c r="AP68" s="252"/>
      <c r="AQ68" s="253"/>
      <c r="AR68" s="251">
        <v>45521</v>
      </c>
      <c r="AS68" s="252"/>
      <c r="AT68" s="253"/>
      <c r="AU68" s="251">
        <f t="shared" si="3"/>
        <v>1421283</v>
      </c>
      <c r="AV68" s="254"/>
      <c r="AW68" s="231"/>
      <c r="AX68" s="49" t="s">
        <v>44</v>
      </c>
      <c r="AY68" s="405"/>
    </row>
    <row r="69" spans="1:51" ht="22.5" customHeight="1">
      <c r="A69" s="402"/>
      <c r="B69" s="34" t="s">
        <v>45</v>
      </c>
      <c r="C69" s="241"/>
      <c r="D69" s="243"/>
      <c r="E69" s="244">
        <v>72</v>
      </c>
      <c r="F69" s="245"/>
      <c r="G69" s="244"/>
      <c r="H69" s="244">
        <f>E69+'1(5)第11表-9'!AC69+'1(5)第11表-9'!Z69+'1(5)第11表-9'!W69+'1(5)第11表-9'!N69+'1(5)第11表-8'!Z69+'1(5)第11表-8'!AC69</f>
        <v>1638298</v>
      </c>
      <c r="I69" s="245"/>
      <c r="J69" s="244"/>
      <c r="K69" s="244">
        <v>31919</v>
      </c>
      <c r="L69" s="245"/>
      <c r="M69" s="244"/>
      <c r="N69" s="244">
        <v>842</v>
      </c>
      <c r="O69" s="244"/>
      <c r="P69" s="243"/>
      <c r="Q69" s="244">
        <v>18873</v>
      </c>
      <c r="R69" s="245"/>
      <c r="S69" s="244"/>
      <c r="T69" s="244">
        <v>811</v>
      </c>
      <c r="U69" s="244"/>
      <c r="V69" s="243"/>
      <c r="W69" s="244">
        <v>123</v>
      </c>
      <c r="X69" s="245"/>
      <c r="Y69" s="244"/>
      <c r="Z69" s="244">
        <f t="shared" si="2"/>
        <v>52568</v>
      </c>
      <c r="AA69" s="244"/>
      <c r="AB69" s="243"/>
      <c r="AC69" s="244">
        <v>298</v>
      </c>
      <c r="AD69" s="245"/>
      <c r="AE69" s="244"/>
      <c r="AF69" s="244">
        <v>1070</v>
      </c>
      <c r="AG69" s="245"/>
      <c r="AH69" s="244"/>
      <c r="AI69" s="244">
        <v>194</v>
      </c>
      <c r="AJ69" s="245"/>
      <c r="AK69" s="243"/>
      <c r="AL69" s="238">
        <v>0</v>
      </c>
      <c r="AM69" s="236"/>
      <c r="AN69" s="237"/>
      <c r="AO69" s="238">
        <v>1529914</v>
      </c>
      <c r="AP69" s="236"/>
      <c r="AQ69" s="237"/>
      <c r="AR69" s="238">
        <v>54254</v>
      </c>
      <c r="AS69" s="236"/>
      <c r="AT69" s="237"/>
      <c r="AU69" s="238">
        <f t="shared" si="3"/>
        <v>1584168</v>
      </c>
      <c r="AV69" s="240"/>
      <c r="AW69" s="201"/>
      <c r="AX69" s="34" t="s">
        <v>45</v>
      </c>
      <c r="AY69" s="403"/>
    </row>
    <row r="70" spans="1:51" ht="22.5" customHeight="1">
      <c r="A70" s="402"/>
      <c r="B70" s="34" t="s">
        <v>46</v>
      </c>
      <c r="C70" s="241"/>
      <c r="D70" s="243"/>
      <c r="E70" s="244">
        <v>63</v>
      </c>
      <c r="F70" s="245"/>
      <c r="G70" s="244"/>
      <c r="H70" s="244">
        <f>E70+'1(5)第11表-9'!AC70+'1(5)第11表-9'!Z70+'1(5)第11表-9'!W70+'1(5)第11表-9'!N70+'1(5)第11表-8'!Z70+'1(5)第11表-8'!AC70</f>
        <v>2323694</v>
      </c>
      <c r="I70" s="245"/>
      <c r="J70" s="244"/>
      <c r="K70" s="244">
        <v>43490</v>
      </c>
      <c r="L70" s="245"/>
      <c r="M70" s="244"/>
      <c r="N70" s="244">
        <v>1461</v>
      </c>
      <c r="O70" s="244"/>
      <c r="P70" s="243"/>
      <c r="Q70" s="244">
        <v>30975</v>
      </c>
      <c r="R70" s="245"/>
      <c r="S70" s="244"/>
      <c r="T70" s="244">
        <v>648</v>
      </c>
      <c r="U70" s="244"/>
      <c r="V70" s="243"/>
      <c r="W70" s="244">
        <v>0</v>
      </c>
      <c r="X70" s="245"/>
      <c r="Y70" s="244"/>
      <c r="Z70" s="244">
        <f t="shared" si="2"/>
        <v>76574</v>
      </c>
      <c r="AA70" s="244"/>
      <c r="AB70" s="243"/>
      <c r="AC70" s="244">
        <v>271</v>
      </c>
      <c r="AD70" s="245"/>
      <c r="AE70" s="244"/>
      <c r="AF70" s="244">
        <v>1488</v>
      </c>
      <c r="AG70" s="245"/>
      <c r="AH70" s="244"/>
      <c r="AI70" s="244">
        <v>409</v>
      </c>
      <c r="AJ70" s="245"/>
      <c r="AK70" s="243"/>
      <c r="AL70" s="238">
        <v>143</v>
      </c>
      <c r="AM70" s="236"/>
      <c r="AN70" s="237"/>
      <c r="AO70" s="238">
        <v>2151517</v>
      </c>
      <c r="AP70" s="236"/>
      <c r="AQ70" s="237"/>
      <c r="AR70" s="238">
        <v>93292</v>
      </c>
      <c r="AS70" s="236"/>
      <c r="AT70" s="237"/>
      <c r="AU70" s="238">
        <f t="shared" si="3"/>
        <v>2244809</v>
      </c>
      <c r="AV70" s="240"/>
      <c r="AW70" s="201"/>
      <c r="AX70" s="34" t="s">
        <v>46</v>
      </c>
      <c r="AY70" s="403"/>
    </row>
    <row r="71" spans="1:51" ht="22.5" customHeight="1" thickBot="1">
      <c r="A71" s="402"/>
      <c r="B71" s="34" t="s">
        <v>47</v>
      </c>
      <c r="C71" s="241"/>
      <c r="D71" s="243"/>
      <c r="E71" s="244">
        <v>32</v>
      </c>
      <c r="F71" s="245"/>
      <c r="G71" s="244"/>
      <c r="H71" s="244">
        <f>E71+'1(5)第11表-9'!AC71+'1(5)第11表-9'!Z71+'1(5)第11表-9'!W71+'1(5)第11表-9'!N71+'1(5)第11表-8'!Z71+'1(5)第11表-8'!AC71</f>
        <v>1484225</v>
      </c>
      <c r="I71" s="245"/>
      <c r="J71" s="244"/>
      <c r="K71" s="244">
        <v>28707</v>
      </c>
      <c r="L71" s="245"/>
      <c r="M71" s="244"/>
      <c r="N71" s="244">
        <v>395</v>
      </c>
      <c r="O71" s="244"/>
      <c r="P71" s="243"/>
      <c r="Q71" s="244">
        <v>30555</v>
      </c>
      <c r="R71" s="245"/>
      <c r="S71" s="244"/>
      <c r="T71" s="244">
        <v>3331</v>
      </c>
      <c r="U71" s="244"/>
      <c r="V71" s="243"/>
      <c r="W71" s="244">
        <v>0</v>
      </c>
      <c r="X71" s="245"/>
      <c r="Y71" s="244"/>
      <c r="Z71" s="244">
        <f t="shared" si="2"/>
        <v>62988</v>
      </c>
      <c r="AA71" s="244"/>
      <c r="AB71" s="243"/>
      <c r="AC71" s="244">
        <v>149</v>
      </c>
      <c r="AD71" s="245"/>
      <c r="AE71" s="244"/>
      <c r="AF71" s="244">
        <v>335</v>
      </c>
      <c r="AG71" s="245"/>
      <c r="AH71" s="244"/>
      <c r="AI71" s="244">
        <v>190</v>
      </c>
      <c r="AJ71" s="245"/>
      <c r="AK71" s="243"/>
      <c r="AL71" s="238">
        <v>0</v>
      </c>
      <c r="AM71" s="236"/>
      <c r="AN71" s="237"/>
      <c r="AO71" s="238">
        <v>1334465</v>
      </c>
      <c r="AP71" s="236"/>
      <c r="AQ71" s="237"/>
      <c r="AR71" s="238">
        <v>86098</v>
      </c>
      <c r="AS71" s="236"/>
      <c r="AT71" s="237"/>
      <c r="AU71" s="238">
        <f t="shared" si="3"/>
        <v>1420563</v>
      </c>
      <c r="AV71" s="240"/>
      <c r="AW71" s="201"/>
      <c r="AX71" s="34" t="s">
        <v>47</v>
      </c>
      <c r="AY71" s="403"/>
    </row>
    <row r="72" spans="1:51" ht="22.5" customHeight="1" thickBot="1" thickTop="1">
      <c r="A72" s="408"/>
      <c r="B72" s="266" t="s">
        <v>48</v>
      </c>
      <c r="C72" s="267"/>
      <c r="D72" s="268"/>
      <c r="E72" s="269">
        <f>SUM(E49:E71)</f>
        <v>2948</v>
      </c>
      <c r="F72" s="270"/>
      <c r="G72" s="271"/>
      <c r="H72" s="271">
        <f>SUM(H49:H71)</f>
        <v>24083980</v>
      </c>
      <c r="I72" s="270"/>
      <c r="J72" s="271"/>
      <c r="K72" s="269">
        <f>SUM(K49:K71)</f>
        <v>487203</v>
      </c>
      <c r="L72" s="270"/>
      <c r="M72" s="271"/>
      <c r="N72" s="269">
        <f>SUM(N49:N71)</f>
        <v>8295</v>
      </c>
      <c r="O72" s="271"/>
      <c r="P72" s="268"/>
      <c r="Q72" s="269">
        <f>SUM(Q49:Q71)</f>
        <v>333914</v>
      </c>
      <c r="R72" s="270"/>
      <c r="S72" s="271"/>
      <c r="T72" s="269">
        <f>SUM(T49:T71)</f>
        <v>11093</v>
      </c>
      <c r="U72" s="271"/>
      <c r="V72" s="268"/>
      <c r="W72" s="269">
        <f>SUM(W49:W71)</f>
        <v>131</v>
      </c>
      <c r="X72" s="270"/>
      <c r="Y72" s="271"/>
      <c r="Z72" s="269">
        <f>SUM(Z49:Z71)</f>
        <v>840636</v>
      </c>
      <c r="AA72" s="271"/>
      <c r="AB72" s="268"/>
      <c r="AC72" s="269">
        <f>SUM(AC49:AC71)</f>
        <v>4513</v>
      </c>
      <c r="AD72" s="270"/>
      <c r="AE72" s="271"/>
      <c r="AF72" s="269">
        <f>SUM(AF49:AF71)</f>
        <v>10425</v>
      </c>
      <c r="AG72" s="270"/>
      <c r="AH72" s="271"/>
      <c r="AI72" s="269">
        <f>SUM(AI49:AI71)</f>
        <v>3412</v>
      </c>
      <c r="AJ72" s="270"/>
      <c r="AK72" s="268"/>
      <c r="AL72" s="269">
        <f>SUM(AL49:AL71)</f>
        <v>366</v>
      </c>
      <c r="AM72" s="272"/>
      <c r="AN72" s="273"/>
      <c r="AO72" s="269">
        <f>SUM(AO49:AO71)</f>
        <v>22248528</v>
      </c>
      <c r="AP72" s="272"/>
      <c r="AQ72" s="273"/>
      <c r="AR72" s="269">
        <f>SUM(AR49:AR71)</f>
        <v>976100</v>
      </c>
      <c r="AS72" s="272"/>
      <c r="AT72" s="273"/>
      <c r="AU72" s="269">
        <f>SUM(AU49:AU71)</f>
        <v>23224628</v>
      </c>
      <c r="AV72" s="274"/>
      <c r="AW72" s="275"/>
      <c r="AX72" s="266" t="s">
        <v>48</v>
      </c>
      <c r="AY72" s="409"/>
    </row>
    <row r="73" spans="1:51" ht="22.5" customHeight="1" thickBot="1" thickTop="1">
      <c r="A73" s="410"/>
      <c r="B73" s="411" t="s">
        <v>49</v>
      </c>
      <c r="C73" s="412"/>
      <c r="D73" s="413"/>
      <c r="E73" s="414">
        <f>SUM(E48,E72)</f>
        <v>110523</v>
      </c>
      <c r="F73" s="415"/>
      <c r="G73" s="416"/>
      <c r="H73" s="414">
        <f>SUM(H48,H72)</f>
        <v>422347980</v>
      </c>
      <c r="I73" s="415"/>
      <c r="J73" s="416"/>
      <c r="K73" s="414">
        <f>SUM(K48,K72)</f>
        <v>6756993</v>
      </c>
      <c r="L73" s="415"/>
      <c r="M73" s="416"/>
      <c r="N73" s="414">
        <f>SUM(N48,N72)</f>
        <v>249777</v>
      </c>
      <c r="O73" s="416"/>
      <c r="P73" s="413"/>
      <c r="Q73" s="414">
        <f>SUM(Q48,Q72)</f>
        <v>5917873</v>
      </c>
      <c r="R73" s="415"/>
      <c r="S73" s="416"/>
      <c r="T73" s="414">
        <f>SUM(T48,T72)</f>
        <v>160925</v>
      </c>
      <c r="U73" s="416"/>
      <c r="V73" s="413"/>
      <c r="W73" s="414">
        <f>SUM(W48,W72)</f>
        <v>6359</v>
      </c>
      <c r="X73" s="415"/>
      <c r="Y73" s="416"/>
      <c r="Z73" s="414">
        <f>SUM(Z48,Z72)</f>
        <v>13091927</v>
      </c>
      <c r="AA73" s="416"/>
      <c r="AB73" s="413"/>
      <c r="AC73" s="414">
        <f>SUM(AC48,AC72)</f>
        <v>49872</v>
      </c>
      <c r="AD73" s="415"/>
      <c r="AE73" s="416"/>
      <c r="AF73" s="414">
        <f>SUM(AF48,AF72)</f>
        <v>201589</v>
      </c>
      <c r="AG73" s="415"/>
      <c r="AH73" s="416"/>
      <c r="AI73" s="414">
        <f>SUM(AI48,AI72)</f>
        <v>76486</v>
      </c>
      <c r="AJ73" s="415"/>
      <c r="AK73" s="413"/>
      <c r="AL73" s="414">
        <f>SUM(AL48,AL72)</f>
        <v>13317</v>
      </c>
      <c r="AM73" s="417"/>
      <c r="AN73" s="418"/>
      <c r="AO73" s="414">
        <f>SUM(AO48,AO72)</f>
        <v>395506596</v>
      </c>
      <c r="AP73" s="417"/>
      <c r="AQ73" s="418"/>
      <c r="AR73" s="414">
        <f>SUM(AR48,AR72)</f>
        <v>13408193</v>
      </c>
      <c r="AS73" s="417"/>
      <c r="AT73" s="418"/>
      <c r="AU73" s="414">
        <f>SUM(AU48,AU72)</f>
        <v>408914789</v>
      </c>
      <c r="AV73" s="419"/>
      <c r="AW73" s="420"/>
      <c r="AX73" s="411" t="s">
        <v>49</v>
      </c>
      <c r="AY73" s="421"/>
    </row>
    <row r="74" spans="2:27" s="5" customFormat="1" ht="17.25" customHeight="1">
      <c r="B74" s="1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48" ht="16.5" customHeight="1">
      <c r="B75" s="263"/>
      <c r="C75" s="263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3"/>
    </row>
    <row r="76" spans="2:48" ht="16.5" customHeight="1">
      <c r="B76" s="263"/>
      <c r="C76" s="263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3"/>
    </row>
    <row r="77" spans="2:48" ht="16.5" customHeight="1">
      <c r="B77" s="263"/>
      <c r="C77" s="263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3"/>
    </row>
    <row r="78" spans="2:48" ht="16.5" customHeight="1">
      <c r="B78" s="263"/>
      <c r="C78" s="263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3"/>
    </row>
    <row r="79" spans="2:48" ht="16.5" customHeight="1">
      <c r="B79" s="263"/>
      <c r="C79" s="263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3"/>
    </row>
    <row r="80" spans="2:48" ht="16.5" customHeight="1">
      <c r="B80" s="263"/>
      <c r="C80" s="263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3"/>
    </row>
    <row r="81" spans="2:48" ht="16.5" customHeight="1">
      <c r="B81" s="263"/>
      <c r="C81" s="263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3"/>
    </row>
    <row r="82" spans="2:48" ht="16.5" customHeight="1">
      <c r="B82" s="263"/>
      <c r="C82" s="263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3"/>
    </row>
  </sheetData>
  <sheetProtection/>
  <mergeCells count="7">
    <mergeCell ref="A3:C7"/>
    <mergeCell ref="AW3:AY7"/>
    <mergeCell ref="E3:H3"/>
    <mergeCell ref="AO3:AU3"/>
    <mergeCell ref="AL5:AL6"/>
    <mergeCell ref="J3:Z3"/>
    <mergeCell ref="AO4:AR4"/>
  </mergeCells>
  <printOptions/>
  <pageMargins left="0.7480314960629921" right="0.5511811023622047" top="0.7874015748031497" bottom="0.35433070866141736" header="0.5118110236220472" footer="0.5118110236220472"/>
  <pageSetup fitToHeight="2" horizontalDpi="600" verticalDpi="600" orientation="landscape" paperSize="9" scale="57" r:id="rId1"/>
  <rowBreaks count="1" manualBreakCount="1">
    <brk id="48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N82"/>
  <sheetViews>
    <sheetView showGridLines="0" view="pageBreakPreview" zoomScale="75" zoomScaleNormal="90" zoomScaleSheetLayoutView="75" zoomScalePageLayoutView="0" workbookViewId="0" topLeftCell="A1">
      <selection activeCell="E6" sqref="E6"/>
    </sheetView>
  </sheetViews>
  <sheetFormatPr defaultColWidth="12.5" defaultRowHeight="16.5" customHeight="1"/>
  <cols>
    <col min="1" max="1" width="2.19921875" style="5" customWidth="1"/>
    <col min="2" max="2" width="12.09765625" style="5" customWidth="1"/>
    <col min="3" max="4" width="2.09765625" style="5" customWidth="1"/>
    <col min="5" max="5" width="24.59765625" style="5" customWidth="1"/>
    <col min="6" max="7" width="2.09765625" style="5" customWidth="1"/>
    <col min="8" max="8" width="24.59765625" style="5" customWidth="1"/>
    <col min="9" max="10" width="2" style="5" customWidth="1"/>
    <col min="11" max="11" width="24.59765625" style="5" customWidth="1"/>
    <col min="12" max="13" width="2.09765625" style="5" customWidth="1"/>
    <col min="14" max="14" width="24.59765625" style="5" customWidth="1"/>
    <col min="15" max="16" width="2.09765625" style="5" customWidth="1"/>
    <col min="17" max="17" width="24.5" style="5" customWidth="1"/>
    <col min="18" max="18" width="2.09765625" style="5" customWidth="1"/>
    <col min="19" max="19" width="2.19921875" style="5" customWidth="1"/>
    <col min="20" max="20" width="12.09765625" style="5" customWidth="1"/>
    <col min="21" max="21" width="2.09765625" style="5" customWidth="1"/>
    <col min="22" max="30" width="12.19921875" style="5" customWidth="1"/>
    <col min="31" max="16384" width="12.5" style="5" customWidth="1"/>
  </cols>
  <sheetData>
    <row r="2" ht="17.25" customHeight="1" thickBot="1">
      <c r="U2" s="6" t="s">
        <v>67</v>
      </c>
    </row>
    <row r="3" spans="1:21" ht="17.25" customHeight="1">
      <c r="A3" s="422" t="s">
        <v>207</v>
      </c>
      <c r="B3" s="423"/>
      <c r="C3" s="424"/>
      <c r="D3" s="340"/>
      <c r="E3" s="440" t="s">
        <v>111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342"/>
      <c r="S3" s="431" t="s">
        <v>209</v>
      </c>
      <c r="T3" s="432"/>
      <c r="U3" s="433"/>
    </row>
    <row r="4" spans="1:21" ht="17.25" customHeight="1">
      <c r="A4" s="425"/>
      <c r="B4" s="426"/>
      <c r="C4" s="427"/>
      <c r="D4" s="7"/>
      <c r="E4" s="55" t="s">
        <v>112</v>
      </c>
      <c r="F4" s="50"/>
      <c r="G4" s="54"/>
      <c r="H4" s="56"/>
      <c r="I4" s="57"/>
      <c r="J4" s="57"/>
      <c r="K4" s="447" t="s">
        <v>113</v>
      </c>
      <c r="L4" s="447"/>
      <c r="M4" s="447"/>
      <c r="N4" s="447"/>
      <c r="O4" s="57"/>
      <c r="P4" s="57"/>
      <c r="Q4" s="57"/>
      <c r="R4" s="9"/>
      <c r="S4" s="434"/>
      <c r="T4" s="435"/>
      <c r="U4" s="436"/>
    </row>
    <row r="5" spans="1:21" ht="17.25" customHeight="1">
      <c r="A5" s="425"/>
      <c r="B5" s="426"/>
      <c r="C5" s="427"/>
      <c r="D5" s="10"/>
      <c r="E5" s="34" t="s">
        <v>114</v>
      </c>
      <c r="F5" s="21"/>
      <c r="G5" s="20"/>
      <c r="H5" s="17"/>
      <c r="I5" s="18"/>
      <c r="J5" s="19"/>
      <c r="K5" s="34" t="s">
        <v>115</v>
      </c>
      <c r="L5" s="59"/>
      <c r="M5" s="34"/>
      <c r="N5" s="34" t="s">
        <v>116</v>
      </c>
      <c r="O5" s="21"/>
      <c r="P5" s="17"/>
      <c r="Q5" s="34"/>
      <c r="R5" s="18"/>
      <c r="S5" s="434"/>
      <c r="T5" s="435"/>
      <c r="U5" s="436"/>
    </row>
    <row r="6" spans="1:21" ht="17.25" customHeight="1">
      <c r="A6" s="425"/>
      <c r="B6" s="426"/>
      <c r="C6" s="427"/>
      <c r="D6" s="10"/>
      <c r="E6" s="34" t="s">
        <v>117</v>
      </c>
      <c r="F6" s="21"/>
      <c r="G6" s="20"/>
      <c r="H6" s="34" t="s">
        <v>118</v>
      </c>
      <c r="I6" s="18"/>
      <c r="J6" s="17"/>
      <c r="K6" s="34" t="s">
        <v>119</v>
      </c>
      <c r="L6" s="59"/>
      <c r="M6" s="34"/>
      <c r="N6" s="34" t="s">
        <v>120</v>
      </c>
      <c r="O6" s="18"/>
      <c r="P6" s="17"/>
      <c r="Q6" s="17" t="s">
        <v>99</v>
      </c>
      <c r="R6" s="18"/>
      <c r="S6" s="434"/>
      <c r="T6" s="435"/>
      <c r="U6" s="436"/>
    </row>
    <row r="7" spans="1:21" ht="17.25" customHeight="1">
      <c r="A7" s="428"/>
      <c r="B7" s="429"/>
      <c r="C7" s="430"/>
      <c r="D7" s="24"/>
      <c r="E7" s="60"/>
      <c r="F7" s="25"/>
      <c r="G7" s="26"/>
      <c r="H7" s="61"/>
      <c r="I7" s="28"/>
      <c r="J7" s="31"/>
      <c r="K7" s="31"/>
      <c r="L7" s="30"/>
      <c r="M7" s="31"/>
      <c r="N7" s="31"/>
      <c r="O7" s="30"/>
      <c r="P7" s="31"/>
      <c r="Q7" s="31"/>
      <c r="R7" s="30"/>
      <c r="S7" s="437"/>
      <c r="T7" s="438"/>
      <c r="U7" s="439"/>
    </row>
    <row r="8" spans="1:40" ht="17.25" customHeight="1">
      <c r="A8" s="347"/>
      <c r="B8" s="34" t="s">
        <v>54</v>
      </c>
      <c r="C8" s="35"/>
      <c r="D8" s="36"/>
      <c r="E8" s="43">
        <v>0</v>
      </c>
      <c r="F8" s="38"/>
      <c r="G8" s="39"/>
      <c r="H8" s="40">
        <v>51911835</v>
      </c>
      <c r="I8" s="38"/>
      <c r="J8" s="42"/>
      <c r="K8" s="40">
        <v>1201398</v>
      </c>
      <c r="L8" s="38"/>
      <c r="M8" s="39"/>
      <c r="N8" s="40">
        <v>1820514</v>
      </c>
      <c r="O8" s="38"/>
      <c r="P8" s="39"/>
      <c r="Q8" s="43">
        <f>SUM(H8:N8)</f>
        <v>54933747</v>
      </c>
      <c r="R8" s="41"/>
      <c r="S8" s="10"/>
      <c r="T8" s="34" t="s">
        <v>54</v>
      </c>
      <c r="U8" s="349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ht="17.25" customHeight="1">
      <c r="A9" s="347"/>
      <c r="B9" s="34" t="s">
        <v>53</v>
      </c>
      <c r="C9" s="21"/>
      <c r="D9" s="20"/>
      <c r="E9" s="40">
        <v>0</v>
      </c>
      <c r="F9" s="38"/>
      <c r="G9" s="39"/>
      <c r="H9" s="40">
        <v>9365128</v>
      </c>
      <c r="I9" s="38"/>
      <c r="J9" s="39"/>
      <c r="K9" s="40">
        <v>817775</v>
      </c>
      <c r="L9" s="38"/>
      <c r="M9" s="39"/>
      <c r="N9" s="40">
        <v>295253</v>
      </c>
      <c r="O9" s="38"/>
      <c r="P9" s="39"/>
      <c r="Q9" s="40">
        <f aca="true" t="shared" si="0" ref="Q9:Q47">SUM(H9:N9)</f>
        <v>10478156</v>
      </c>
      <c r="R9" s="38"/>
      <c r="S9" s="10"/>
      <c r="T9" s="34" t="s">
        <v>53</v>
      </c>
      <c r="U9" s="349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ht="17.25" customHeight="1">
      <c r="A10" s="347"/>
      <c r="B10" s="34" t="s">
        <v>52</v>
      </c>
      <c r="C10" s="21"/>
      <c r="D10" s="20"/>
      <c r="E10" s="40">
        <v>0</v>
      </c>
      <c r="F10" s="38"/>
      <c r="G10" s="39"/>
      <c r="H10" s="40">
        <v>3951473</v>
      </c>
      <c r="I10" s="38"/>
      <c r="J10" s="39"/>
      <c r="K10" s="40">
        <v>383478</v>
      </c>
      <c r="L10" s="38"/>
      <c r="M10" s="39"/>
      <c r="N10" s="40">
        <v>49515</v>
      </c>
      <c r="O10" s="38"/>
      <c r="P10" s="39"/>
      <c r="Q10" s="40">
        <f t="shared" si="0"/>
        <v>4384466</v>
      </c>
      <c r="R10" s="38"/>
      <c r="S10" s="10"/>
      <c r="T10" s="34" t="s">
        <v>52</v>
      </c>
      <c r="U10" s="349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17.25" customHeight="1">
      <c r="A11" s="347"/>
      <c r="B11" s="34" t="s">
        <v>51</v>
      </c>
      <c r="C11" s="21"/>
      <c r="D11" s="20"/>
      <c r="E11" s="40">
        <v>0</v>
      </c>
      <c r="F11" s="38"/>
      <c r="G11" s="39"/>
      <c r="H11" s="40">
        <v>20096996</v>
      </c>
      <c r="I11" s="38"/>
      <c r="J11" s="39"/>
      <c r="K11" s="40">
        <v>268514</v>
      </c>
      <c r="L11" s="38"/>
      <c r="M11" s="39"/>
      <c r="N11" s="40">
        <v>459835</v>
      </c>
      <c r="O11" s="38"/>
      <c r="P11" s="39"/>
      <c r="Q11" s="40">
        <f t="shared" si="0"/>
        <v>20825345</v>
      </c>
      <c r="R11" s="38"/>
      <c r="S11" s="10"/>
      <c r="T11" s="34" t="s">
        <v>51</v>
      </c>
      <c r="U11" s="349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17.25" customHeight="1">
      <c r="A12" s="350"/>
      <c r="B12" s="34" t="s">
        <v>103</v>
      </c>
      <c r="C12" s="25"/>
      <c r="D12" s="26"/>
      <c r="E12" s="46">
        <v>0</v>
      </c>
      <c r="F12" s="44"/>
      <c r="G12" s="45"/>
      <c r="H12" s="46">
        <v>1038307</v>
      </c>
      <c r="I12" s="44"/>
      <c r="J12" s="45"/>
      <c r="K12" s="46">
        <v>322096</v>
      </c>
      <c r="L12" s="44"/>
      <c r="M12" s="45"/>
      <c r="N12" s="46">
        <v>47598</v>
      </c>
      <c r="O12" s="44"/>
      <c r="P12" s="45"/>
      <c r="Q12" s="62">
        <f t="shared" si="0"/>
        <v>1408001</v>
      </c>
      <c r="R12" s="44"/>
      <c r="S12" s="23"/>
      <c r="T12" s="34" t="s">
        <v>103</v>
      </c>
      <c r="U12" s="351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ht="17.25" customHeight="1">
      <c r="A13" s="347"/>
      <c r="B13" s="47" t="s">
        <v>104</v>
      </c>
      <c r="C13" s="21"/>
      <c r="D13" s="20"/>
      <c r="E13" s="40">
        <v>0</v>
      </c>
      <c r="F13" s="38"/>
      <c r="G13" s="39"/>
      <c r="H13" s="40">
        <v>809355</v>
      </c>
      <c r="I13" s="38"/>
      <c r="J13" s="39"/>
      <c r="K13" s="40">
        <v>0</v>
      </c>
      <c r="L13" s="38"/>
      <c r="M13" s="39"/>
      <c r="N13" s="40">
        <v>0</v>
      </c>
      <c r="O13" s="38"/>
      <c r="P13" s="39"/>
      <c r="Q13" s="43">
        <f t="shared" si="0"/>
        <v>809355</v>
      </c>
      <c r="R13" s="38"/>
      <c r="S13" s="10"/>
      <c r="T13" s="47" t="s">
        <v>104</v>
      </c>
      <c r="U13" s="349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17.25" customHeight="1">
      <c r="A14" s="347"/>
      <c r="B14" s="34" t="s">
        <v>105</v>
      </c>
      <c r="C14" s="21"/>
      <c r="D14" s="20"/>
      <c r="E14" s="40">
        <v>0</v>
      </c>
      <c r="F14" s="38"/>
      <c r="G14" s="39"/>
      <c r="H14" s="40">
        <v>11160516</v>
      </c>
      <c r="I14" s="38"/>
      <c r="J14" s="39"/>
      <c r="K14" s="40">
        <v>212352</v>
      </c>
      <c r="L14" s="38"/>
      <c r="M14" s="39"/>
      <c r="N14" s="40">
        <v>229942</v>
      </c>
      <c r="O14" s="38"/>
      <c r="P14" s="39"/>
      <c r="Q14" s="40">
        <f t="shared" si="0"/>
        <v>11602810</v>
      </c>
      <c r="R14" s="38"/>
      <c r="S14" s="10"/>
      <c r="T14" s="34" t="s">
        <v>105</v>
      </c>
      <c r="U14" s="349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ht="17.25" customHeight="1">
      <c r="A15" s="347"/>
      <c r="B15" s="34" t="s">
        <v>106</v>
      </c>
      <c r="C15" s="21"/>
      <c r="D15" s="20"/>
      <c r="E15" s="40">
        <v>0</v>
      </c>
      <c r="F15" s="38"/>
      <c r="G15" s="39"/>
      <c r="H15" s="40">
        <v>2628677</v>
      </c>
      <c r="I15" s="38"/>
      <c r="J15" s="39"/>
      <c r="K15" s="40">
        <v>1190</v>
      </c>
      <c r="L15" s="38"/>
      <c r="M15" s="39"/>
      <c r="N15" s="40">
        <v>26477</v>
      </c>
      <c r="O15" s="38"/>
      <c r="P15" s="39"/>
      <c r="Q15" s="40">
        <f t="shared" si="0"/>
        <v>2656344</v>
      </c>
      <c r="R15" s="38"/>
      <c r="S15" s="10"/>
      <c r="T15" s="34" t="s">
        <v>106</v>
      </c>
      <c r="U15" s="349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ht="17.25" customHeight="1">
      <c r="A16" s="347"/>
      <c r="B16" s="34" t="s">
        <v>107</v>
      </c>
      <c r="C16" s="21"/>
      <c r="D16" s="20"/>
      <c r="E16" s="40">
        <v>0</v>
      </c>
      <c r="F16" s="38"/>
      <c r="G16" s="39"/>
      <c r="H16" s="40">
        <v>1552974</v>
      </c>
      <c r="I16" s="38"/>
      <c r="J16" s="39"/>
      <c r="K16" s="40">
        <v>191309</v>
      </c>
      <c r="L16" s="38"/>
      <c r="M16" s="39"/>
      <c r="N16" s="40">
        <v>59257</v>
      </c>
      <c r="O16" s="38"/>
      <c r="P16" s="39"/>
      <c r="Q16" s="40">
        <f t="shared" si="0"/>
        <v>1803540</v>
      </c>
      <c r="R16" s="38"/>
      <c r="S16" s="10"/>
      <c r="T16" s="34" t="s">
        <v>107</v>
      </c>
      <c r="U16" s="349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ht="17.25" customHeight="1">
      <c r="A17" s="347"/>
      <c r="B17" s="49" t="s">
        <v>108</v>
      </c>
      <c r="C17" s="21"/>
      <c r="D17" s="20"/>
      <c r="E17" s="46">
        <v>0</v>
      </c>
      <c r="F17" s="38"/>
      <c r="G17" s="39"/>
      <c r="H17" s="40">
        <v>1224560</v>
      </c>
      <c r="I17" s="38"/>
      <c r="J17" s="39"/>
      <c r="K17" s="40">
        <v>0</v>
      </c>
      <c r="L17" s="38"/>
      <c r="M17" s="39"/>
      <c r="N17" s="40">
        <v>35923</v>
      </c>
      <c r="O17" s="38"/>
      <c r="P17" s="39"/>
      <c r="Q17" s="62">
        <f t="shared" si="0"/>
        <v>1260483</v>
      </c>
      <c r="R17" s="38"/>
      <c r="S17" s="10"/>
      <c r="T17" s="49" t="s">
        <v>108</v>
      </c>
      <c r="U17" s="349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ht="17.25" customHeight="1">
      <c r="A18" s="352"/>
      <c r="B18" s="34" t="s">
        <v>109</v>
      </c>
      <c r="C18" s="50"/>
      <c r="D18" s="51"/>
      <c r="E18" s="40">
        <v>0</v>
      </c>
      <c r="F18" s="52"/>
      <c r="G18" s="53"/>
      <c r="H18" s="48">
        <v>1568511</v>
      </c>
      <c r="I18" s="52"/>
      <c r="J18" s="53"/>
      <c r="K18" s="48">
        <v>0</v>
      </c>
      <c r="L18" s="52"/>
      <c r="M18" s="53"/>
      <c r="N18" s="48">
        <v>36882</v>
      </c>
      <c r="O18" s="52"/>
      <c r="P18" s="53"/>
      <c r="Q18" s="43">
        <f t="shared" si="0"/>
        <v>1605393</v>
      </c>
      <c r="R18" s="52"/>
      <c r="S18" s="7"/>
      <c r="T18" s="34" t="s">
        <v>109</v>
      </c>
      <c r="U18" s="353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ht="17.25" customHeight="1">
      <c r="A19" s="347"/>
      <c r="B19" s="34" t="s">
        <v>0</v>
      </c>
      <c r="C19" s="21"/>
      <c r="D19" s="20"/>
      <c r="E19" s="40">
        <v>0</v>
      </c>
      <c r="F19" s="38"/>
      <c r="G19" s="39"/>
      <c r="H19" s="40">
        <v>4437972</v>
      </c>
      <c r="I19" s="38"/>
      <c r="J19" s="39"/>
      <c r="K19" s="40">
        <v>632627</v>
      </c>
      <c r="L19" s="38"/>
      <c r="M19" s="39"/>
      <c r="N19" s="40">
        <v>61995</v>
      </c>
      <c r="O19" s="38"/>
      <c r="P19" s="39"/>
      <c r="Q19" s="40">
        <f t="shared" si="0"/>
        <v>5132594</v>
      </c>
      <c r="R19" s="38"/>
      <c r="S19" s="10"/>
      <c r="T19" s="34" t="s">
        <v>0</v>
      </c>
      <c r="U19" s="349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17.25" customHeight="1">
      <c r="A20" s="347"/>
      <c r="B20" s="34" t="s">
        <v>2</v>
      </c>
      <c r="C20" s="21"/>
      <c r="D20" s="20"/>
      <c r="E20" s="40">
        <v>0</v>
      </c>
      <c r="F20" s="38"/>
      <c r="G20" s="39"/>
      <c r="H20" s="40">
        <v>3713894</v>
      </c>
      <c r="I20" s="38"/>
      <c r="J20" s="39"/>
      <c r="K20" s="40">
        <v>1726</v>
      </c>
      <c r="L20" s="38"/>
      <c r="M20" s="39"/>
      <c r="N20" s="40">
        <v>152762</v>
      </c>
      <c r="O20" s="38"/>
      <c r="P20" s="39"/>
      <c r="Q20" s="40">
        <f t="shared" si="0"/>
        <v>3868382</v>
      </c>
      <c r="R20" s="38"/>
      <c r="S20" s="10"/>
      <c r="T20" s="34" t="s">
        <v>2</v>
      </c>
      <c r="U20" s="349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17.25" customHeight="1">
      <c r="A21" s="347"/>
      <c r="B21" s="34" t="s">
        <v>3</v>
      </c>
      <c r="C21" s="21"/>
      <c r="D21" s="20"/>
      <c r="E21" s="40">
        <v>0</v>
      </c>
      <c r="F21" s="38"/>
      <c r="G21" s="39"/>
      <c r="H21" s="40">
        <v>633174</v>
      </c>
      <c r="I21" s="38"/>
      <c r="J21" s="39"/>
      <c r="K21" s="40">
        <v>112762</v>
      </c>
      <c r="L21" s="38"/>
      <c r="M21" s="39"/>
      <c r="N21" s="40">
        <v>0</v>
      </c>
      <c r="O21" s="38"/>
      <c r="P21" s="39"/>
      <c r="Q21" s="40">
        <f t="shared" si="0"/>
        <v>745936</v>
      </c>
      <c r="R21" s="38"/>
      <c r="S21" s="10"/>
      <c r="T21" s="34" t="s">
        <v>3</v>
      </c>
      <c r="U21" s="349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ht="17.25" customHeight="1">
      <c r="A22" s="350"/>
      <c r="B22" s="49" t="s">
        <v>4</v>
      </c>
      <c r="C22" s="25"/>
      <c r="D22" s="26"/>
      <c r="E22" s="46">
        <v>0</v>
      </c>
      <c r="F22" s="44"/>
      <c r="G22" s="45"/>
      <c r="H22" s="46">
        <v>2615796</v>
      </c>
      <c r="I22" s="44"/>
      <c r="J22" s="45"/>
      <c r="K22" s="46">
        <v>253169</v>
      </c>
      <c r="L22" s="44"/>
      <c r="M22" s="45"/>
      <c r="N22" s="46">
        <v>10835</v>
      </c>
      <c r="O22" s="44"/>
      <c r="P22" s="45"/>
      <c r="Q22" s="62">
        <f t="shared" si="0"/>
        <v>2879800</v>
      </c>
      <c r="R22" s="44"/>
      <c r="S22" s="23"/>
      <c r="T22" s="49" t="s">
        <v>4</v>
      </c>
      <c r="U22" s="351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21" s="11" customFormat="1" ht="17.25" customHeight="1">
      <c r="A23" s="347"/>
      <c r="B23" s="34" t="s">
        <v>5</v>
      </c>
      <c r="C23" s="21"/>
      <c r="D23" s="20"/>
      <c r="E23" s="40">
        <v>0</v>
      </c>
      <c r="F23" s="38"/>
      <c r="G23" s="39"/>
      <c r="H23" s="40">
        <v>2845356</v>
      </c>
      <c r="I23" s="38"/>
      <c r="J23" s="39"/>
      <c r="K23" s="40">
        <v>6744</v>
      </c>
      <c r="L23" s="38"/>
      <c r="M23" s="39"/>
      <c r="N23" s="40">
        <v>28845</v>
      </c>
      <c r="O23" s="38"/>
      <c r="P23" s="39"/>
      <c r="Q23" s="43">
        <f t="shared" si="0"/>
        <v>2880945</v>
      </c>
      <c r="R23" s="38"/>
      <c r="S23" s="10"/>
      <c r="T23" s="34" t="s">
        <v>5</v>
      </c>
      <c r="U23" s="349"/>
    </row>
    <row r="24" spans="1:21" ht="17.25" customHeight="1">
      <c r="A24" s="347"/>
      <c r="B24" s="34" t="s">
        <v>6</v>
      </c>
      <c r="C24" s="21"/>
      <c r="D24" s="20"/>
      <c r="E24" s="40">
        <v>0</v>
      </c>
      <c r="F24" s="38"/>
      <c r="G24" s="39"/>
      <c r="H24" s="40">
        <v>6322260</v>
      </c>
      <c r="I24" s="38"/>
      <c r="J24" s="39"/>
      <c r="K24" s="40">
        <v>1059510</v>
      </c>
      <c r="L24" s="38"/>
      <c r="M24" s="39"/>
      <c r="N24" s="40">
        <v>173975</v>
      </c>
      <c r="O24" s="38"/>
      <c r="P24" s="39"/>
      <c r="Q24" s="40">
        <f t="shared" si="0"/>
        <v>7555745</v>
      </c>
      <c r="R24" s="38"/>
      <c r="S24" s="10"/>
      <c r="T24" s="34" t="s">
        <v>6</v>
      </c>
      <c r="U24" s="349"/>
    </row>
    <row r="25" spans="1:21" ht="17.25" customHeight="1">
      <c r="A25" s="347"/>
      <c r="B25" s="34" t="s">
        <v>7</v>
      </c>
      <c r="C25" s="21"/>
      <c r="D25" s="20"/>
      <c r="E25" s="40">
        <v>0</v>
      </c>
      <c r="F25" s="38"/>
      <c r="G25" s="39"/>
      <c r="H25" s="40">
        <v>6904881</v>
      </c>
      <c r="I25" s="38"/>
      <c r="J25" s="39"/>
      <c r="K25" s="40">
        <v>1146597</v>
      </c>
      <c r="L25" s="38"/>
      <c r="M25" s="39"/>
      <c r="N25" s="40">
        <v>399021</v>
      </c>
      <c r="O25" s="38"/>
      <c r="P25" s="39"/>
      <c r="Q25" s="40">
        <f t="shared" si="0"/>
        <v>8450499</v>
      </c>
      <c r="R25" s="38"/>
      <c r="S25" s="10"/>
      <c r="T25" s="34" t="s">
        <v>7</v>
      </c>
      <c r="U25" s="349"/>
    </row>
    <row r="26" spans="1:21" ht="17.25" customHeight="1">
      <c r="A26" s="347"/>
      <c r="B26" s="34" t="s">
        <v>8</v>
      </c>
      <c r="C26" s="21"/>
      <c r="D26" s="20"/>
      <c r="E26" s="40">
        <v>0</v>
      </c>
      <c r="F26" s="38"/>
      <c r="G26" s="39"/>
      <c r="H26" s="40">
        <v>8537744</v>
      </c>
      <c r="I26" s="38"/>
      <c r="J26" s="39"/>
      <c r="K26" s="40">
        <v>861163</v>
      </c>
      <c r="L26" s="38"/>
      <c r="M26" s="39"/>
      <c r="N26" s="40">
        <v>113265</v>
      </c>
      <c r="O26" s="38"/>
      <c r="P26" s="39"/>
      <c r="Q26" s="40">
        <f t="shared" si="0"/>
        <v>9512172</v>
      </c>
      <c r="R26" s="38"/>
      <c r="S26" s="10"/>
      <c r="T26" s="34" t="s">
        <v>8</v>
      </c>
      <c r="U26" s="349"/>
    </row>
    <row r="27" spans="1:21" ht="17.25" customHeight="1">
      <c r="A27" s="350"/>
      <c r="B27" s="49" t="s">
        <v>9</v>
      </c>
      <c r="C27" s="25"/>
      <c r="D27" s="26"/>
      <c r="E27" s="46">
        <v>0</v>
      </c>
      <c r="F27" s="44"/>
      <c r="G27" s="45"/>
      <c r="H27" s="46">
        <v>2959910</v>
      </c>
      <c r="I27" s="44"/>
      <c r="J27" s="45"/>
      <c r="K27" s="46">
        <v>0</v>
      </c>
      <c r="L27" s="44"/>
      <c r="M27" s="45"/>
      <c r="N27" s="46">
        <v>31997</v>
      </c>
      <c r="O27" s="44"/>
      <c r="P27" s="45"/>
      <c r="Q27" s="62">
        <f t="shared" si="0"/>
        <v>2991907</v>
      </c>
      <c r="R27" s="44"/>
      <c r="S27" s="23"/>
      <c r="T27" s="49" t="s">
        <v>9</v>
      </c>
      <c r="U27" s="351"/>
    </row>
    <row r="28" spans="1:21" s="11" customFormat="1" ht="17.25" customHeight="1">
      <c r="A28" s="347"/>
      <c r="B28" s="34" t="s">
        <v>10</v>
      </c>
      <c r="C28" s="21"/>
      <c r="D28" s="20"/>
      <c r="E28" s="40">
        <v>0</v>
      </c>
      <c r="F28" s="38"/>
      <c r="G28" s="39"/>
      <c r="H28" s="40">
        <v>2947928</v>
      </c>
      <c r="I28" s="38"/>
      <c r="J28" s="39"/>
      <c r="K28" s="40">
        <v>21013</v>
      </c>
      <c r="L28" s="38"/>
      <c r="M28" s="39"/>
      <c r="N28" s="40">
        <v>149450</v>
      </c>
      <c r="O28" s="38"/>
      <c r="P28" s="39"/>
      <c r="Q28" s="43">
        <f t="shared" si="0"/>
        <v>3118391</v>
      </c>
      <c r="R28" s="38"/>
      <c r="S28" s="10"/>
      <c r="T28" s="34" t="s">
        <v>10</v>
      </c>
      <c r="U28" s="349"/>
    </row>
    <row r="29" spans="1:21" ht="17.25" customHeight="1">
      <c r="A29" s="347"/>
      <c r="B29" s="34" t="s">
        <v>11</v>
      </c>
      <c r="C29" s="21"/>
      <c r="D29" s="20"/>
      <c r="E29" s="40">
        <v>0</v>
      </c>
      <c r="F29" s="38"/>
      <c r="G29" s="39"/>
      <c r="H29" s="40">
        <v>4302294</v>
      </c>
      <c r="I29" s="38"/>
      <c r="J29" s="39"/>
      <c r="K29" s="40">
        <v>178613</v>
      </c>
      <c r="L29" s="38"/>
      <c r="M29" s="39"/>
      <c r="N29" s="40">
        <v>737231</v>
      </c>
      <c r="O29" s="38"/>
      <c r="P29" s="39"/>
      <c r="Q29" s="40">
        <f t="shared" si="0"/>
        <v>5218138</v>
      </c>
      <c r="R29" s="38"/>
      <c r="S29" s="10"/>
      <c r="T29" s="34" t="s">
        <v>11</v>
      </c>
      <c r="U29" s="349"/>
    </row>
    <row r="30" spans="1:21" ht="17.25" customHeight="1">
      <c r="A30" s="347"/>
      <c r="B30" s="34" t="s">
        <v>12</v>
      </c>
      <c r="C30" s="21"/>
      <c r="D30" s="20"/>
      <c r="E30" s="40">
        <v>0</v>
      </c>
      <c r="F30" s="38"/>
      <c r="G30" s="39"/>
      <c r="H30" s="40">
        <v>4874412</v>
      </c>
      <c r="I30" s="38"/>
      <c r="J30" s="39"/>
      <c r="K30" s="40">
        <v>1656119</v>
      </c>
      <c r="L30" s="38"/>
      <c r="M30" s="39"/>
      <c r="N30" s="40">
        <v>72870</v>
      </c>
      <c r="O30" s="38"/>
      <c r="P30" s="39"/>
      <c r="Q30" s="40">
        <f t="shared" si="0"/>
        <v>6603401</v>
      </c>
      <c r="R30" s="38"/>
      <c r="S30" s="10"/>
      <c r="T30" s="34" t="s">
        <v>12</v>
      </c>
      <c r="U30" s="349"/>
    </row>
    <row r="31" spans="1:21" ht="17.25" customHeight="1">
      <c r="A31" s="347"/>
      <c r="B31" s="34" t="s">
        <v>13</v>
      </c>
      <c r="C31" s="21"/>
      <c r="D31" s="20"/>
      <c r="E31" s="40">
        <v>0</v>
      </c>
      <c r="F31" s="38"/>
      <c r="G31" s="39"/>
      <c r="H31" s="40">
        <v>2092588</v>
      </c>
      <c r="I31" s="38"/>
      <c r="J31" s="39"/>
      <c r="K31" s="40">
        <v>117697</v>
      </c>
      <c r="L31" s="38"/>
      <c r="M31" s="39"/>
      <c r="N31" s="40">
        <v>84830</v>
      </c>
      <c r="O31" s="38"/>
      <c r="P31" s="39"/>
      <c r="Q31" s="40">
        <f t="shared" si="0"/>
        <v>2295115</v>
      </c>
      <c r="R31" s="38"/>
      <c r="S31" s="10"/>
      <c r="T31" s="34" t="s">
        <v>13</v>
      </c>
      <c r="U31" s="349"/>
    </row>
    <row r="32" spans="1:21" ht="17.25" customHeight="1">
      <c r="A32" s="350"/>
      <c r="B32" s="49" t="s">
        <v>14</v>
      </c>
      <c r="C32" s="25"/>
      <c r="D32" s="26"/>
      <c r="E32" s="46">
        <v>0</v>
      </c>
      <c r="F32" s="44"/>
      <c r="G32" s="45"/>
      <c r="H32" s="46">
        <v>2284648</v>
      </c>
      <c r="I32" s="44"/>
      <c r="J32" s="45"/>
      <c r="K32" s="46">
        <v>0</v>
      </c>
      <c r="L32" s="44"/>
      <c r="M32" s="45"/>
      <c r="N32" s="46">
        <v>107131</v>
      </c>
      <c r="O32" s="44"/>
      <c r="P32" s="45"/>
      <c r="Q32" s="46">
        <f t="shared" si="0"/>
        <v>2391779</v>
      </c>
      <c r="R32" s="44"/>
      <c r="S32" s="23"/>
      <c r="T32" s="49" t="s">
        <v>14</v>
      </c>
      <c r="U32" s="351"/>
    </row>
    <row r="33" spans="1:21" s="11" customFormat="1" ht="17.25" customHeight="1">
      <c r="A33" s="347"/>
      <c r="B33" s="34" t="s">
        <v>15</v>
      </c>
      <c r="C33" s="21"/>
      <c r="D33" s="20"/>
      <c r="E33" s="40">
        <v>0</v>
      </c>
      <c r="F33" s="38"/>
      <c r="G33" s="39"/>
      <c r="H33" s="40">
        <v>4861776</v>
      </c>
      <c r="I33" s="38"/>
      <c r="J33" s="39"/>
      <c r="K33" s="40">
        <v>1481711</v>
      </c>
      <c r="L33" s="38"/>
      <c r="M33" s="39"/>
      <c r="N33" s="40">
        <v>151015</v>
      </c>
      <c r="O33" s="38"/>
      <c r="P33" s="39"/>
      <c r="Q33" s="40">
        <f t="shared" si="0"/>
        <v>6494502</v>
      </c>
      <c r="R33" s="38"/>
      <c r="S33" s="10"/>
      <c r="T33" s="34" t="s">
        <v>15</v>
      </c>
      <c r="U33" s="349"/>
    </row>
    <row r="34" spans="1:21" ht="17.25" customHeight="1">
      <c r="A34" s="347"/>
      <c r="B34" s="34" t="s">
        <v>16</v>
      </c>
      <c r="C34" s="21"/>
      <c r="D34" s="20"/>
      <c r="E34" s="40">
        <v>0</v>
      </c>
      <c r="F34" s="38"/>
      <c r="G34" s="39"/>
      <c r="H34" s="40">
        <v>2288663</v>
      </c>
      <c r="I34" s="38"/>
      <c r="J34" s="39"/>
      <c r="K34" s="40">
        <v>370589</v>
      </c>
      <c r="L34" s="38"/>
      <c r="M34" s="39"/>
      <c r="N34" s="40">
        <v>98650</v>
      </c>
      <c r="O34" s="38"/>
      <c r="P34" s="39"/>
      <c r="Q34" s="40">
        <f t="shared" si="0"/>
        <v>2757902</v>
      </c>
      <c r="R34" s="38"/>
      <c r="S34" s="10"/>
      <c r="T34" s="34" t="s">
        <v>16</v>
      </c>
      <c r="U34" s="349"/>
    </row>
    <row r="35" spans="1:21" ht="17.25" customHeight="1">
      <c r="A35" s="347"/>
      <c r="B35" s="34" t="s">
        <v>17</v>
      </c>
      <c r="C35" s="21"/>
      <c r="D35" s="20"/>
      <c r="E35" s="40">
        <v>0</v>
      </c>
      <c r="F35" s="38"/>
      <c r="G35" s="39"/>
      <c r="H35" s="40">
        <v>2968628</v>
      </c>
      <c r="I35" s="38"/>
      <c r="J35" s="39"/>
      <c r="K35" s="40">
        <v>89465</v>
      </c>
      <c r="L35" s="38"/>
      <c r="M35" s="39"/>
      <c r="N35" s="40">
        <v>177055</v>
      </c>
      <c r="O35" s="38"/>
      <c r="P35" s="39"/>
      <c r="Q35" s="40">
        <f t="shared" si="0"/>
        <v>3235148</v>
      </c>
      <c r="R35" s="38"/>
      <c r="S35" s="10"/>
      <c r="T35" s="34" t="s">
        <v>17</v>
      </c>
      <c r="U35" s="349"/>
    </row>
    <row r="36" spans="1:21" ht="17.25" customHeight="1">
      <c r="A36" s="347"/>
      <c r="B36" s="34" t="s">
        <v>18</v>
      </c>
      <c r="C36" s="21"/>
      <c r="D36" s="20"/>
      <c r="E36" s="40">
        <v>0</v>
      </c>
      <c r="F36" s="38"/>
      <c r="G36" s="39"/>
      <c r="H36" s="40">
        <v>2073566</v>
      </c>
      <c r="I36" s="38"/>
      <c r="J36" s="39"/>
      <c r="K36" s="40">
        <v>431895</v>
      </c>
      <c r="L36" s="38"/>
      <c r="M36" s="39"/>
      <c r="N36" s="40">
        <v>7693</v>
      </c>
      <c r="O36" s="38"/>
      <c r="P36" s="39"/>
      <c r="Q36" s="40">
        <f t="shared" si="0"/>
        <v>2513154</v>
      </c>
      <c r="R36" s="38"/>
      <c r="S36" s="10"/>
      <c r="T36" s="34" t="s">
        <v>18</v>
      </c>
      <c r="U36" s="349"/>
    </row>
    <row r="37" spans="1:21" ht="17.25" customHeight="1">
      <c r="A37" s="350"/>
      <c r="B37" s="49" t="s">
        <v>19</v>
      </c>
      <c r="C37" s="25"/>
      <c r="D37" s="26"/>
      <c r="E37" s="46">
        <v>0</v>
      </c>
      <c r="F37" s="44"/>
      <c r="G37" s="45"/>
      <c r="H37" s="46">
        <v>2174285</v>
      </c>
      <c r="I37" s="44"/>
      <c r="J37" s="45"/>
      <c r="K37" s="46">
        <v>451214</v>
      </c>
      <c r="L37" s="44"/>
      <c r="M37" s="45"/>
      <c r="N37" s="46">
        <v>6504</v>
      </c>
      <c r="O37" s="44"/>
      <c r="P37" s="45"/>
      <c r="Q37" s="46">
        <f t="shared" si="0"/>
        <v>2632003</v>
      </c>
      <c r="R37" s="44"/>
      <c r="S37" s="23"/>
      <c r="T37" s="49" t="s">
        <v>19</v>
      </c>
      <c r="U37" s="351"/>
    </row>
    <row r="38" spans="1:21" ht="17.25" customHeight="1">
      <c r="A38" s="347"/>
      <c r="B38" s="34" t="s">
        <v>1</v>
      </c>
      <c r="C38" s="21"/>
      <c r="D38" s="20"/>
      <c r="E38" s="40">
        <v>0</v>
      </c>
      <c r="F38" s="38"/>
      <c r="G38" s="39"/>
      <c r="H38" s="40">
        <v>8343394</v>
      </c>
      <c r="I38" s="38"/>
      <c r="J38" s="39"/>
      <c r="K38" s="40">
        <v>700118</v>
      </c>
      <c r="L38" s="38"/>
      <c r="M38" s="39"/>
      <c r="N38" s="40">
        <v>67783</v>
      </c>
      <c r="O38" s="38"/>
      <c r="P38" s="39"/>
      <c r="Q38" s="40">
        <f t="shared" si="0"/>
        <v>9111295</v>
      </c>
      <c r="R38" s="38"/>
      <c r="S38" s="10"/>
      <c r="T38" s="34" t="s">
        <v>1</v>
      </c>
      <c r="U38" s="349"/>
    </row>
    <row r="39" spans="1:21" ht="17.25" customHeight="1">
      <c r="A39" s="347"/>
      <c r="B39" s="34" t="s">
        <v>20</v>
      </c>
      <c r="C39" s="21"/>
      <c r="D39" s="20"/>
      <c r="E39" s="40">
        <v>0</v>
      </c>
      <c r="F39" s="38"/>
      <c r="G39" s="39"/>
      <c r="H39" s="40">
        <v>5799022</v>
      </c>
      <c r="I39" s="38"/>
      <c r="J39" s="39"/>
      <c r="K39" s="40">
        <v>200573</v>
      </c>
      <c r="L39" s="38"/>
      <c r="M39" s="39"/>
      <c r="N39" s="40">
        <v>199715</v>
      </c>
      <c r="O39" s="38"/>
      <c r="P39" s="39"/>
      <c r="Q39" s="40">
        <f t="shared" si="0"/>
        <v>6199310</v>
      </c>
      <c r="R39" s="38"/>
      <c r="S39" s="10"/>
      <c r="T39" s="34" t="s">
        <v>20</v>
      </c>
      <c r="U39" s="349"/>
    </row>
    <row r="40" spans="1:21" ht="17.25" customHeight="1">
      <c r="A40" s="347"/>
      <c r="B40" s="34" t="s">
        <v>21</v>
      </c>
      <c r="C40" s="21"/>
      <c r="D40" s="20"/>
      <c r="E40" s="40">
        <v>0</v>
      </c>
      <c r="F40" s="38"/>
      <c r="G40" s="39"/>
      <c r="H40" s="40">
        <v>1485042</v>
      </c>
      <c r="I40" s="38"/>
      <c r="J40" s="39"/>
      <c r="K40" s="40">
        <v>69770</v>
      </c>
      <c r="L40" s="38"/>
      <c r="M40" s="39"/>
      <c r="N40" s="40">
        <v>0</v>
      </c>
      <c r="O40" s="38"/>
      <c r="P40" s="39"/>
      <c r="Q40" s="40">
        <f t="shared" si="0"/>
        <v>1554812</v>
      </c>
      <c r="R40" s="38"/>
      <c r="S40" s="10"/>
      <c r="T40" s="34" t="s">
        <v>21</v>
      </c>
      <c r="U40" s="349"/>
    </row>
    <row r="41" spans="1:21" ht="17.25" customHeight="1">
      <c r="A41" s="347"/>
      <c r="B41" s="34" t="s">
        <v>22</v>
      </c>
      <c r="C41" s="21"/>
      <c r="D41" s="20"/>
      <c r="E41" s="40">
        <v>0</v>
      </c>
      <c r="F41" s="38"/>
      <c r="G41" s="39"/>
      <c r="H41" s="40">
        <v>1581069</v>
      </c>
      <c r="I41" s="38"/>
      <c r="J41" s="39"/>
      <c r="K41" s="40">
        <v>67408</v>
      </c>
      <c r="L41" s="38"/>
      <c r="M41" s="39"/>
      <c r="N41" s="40">
        <v>45727</v>
      </c>
      <c r="O41" s="38"/>
      <c r="P41" s="39"/>
      <c r="Q41" s="40">
        <f t="shared" si="0"/>
        <v>1694204</v>
      </c>
      <c r="R41" s="38"/>
      <c r="S41" s="10"/>
      <c r="T41" s="34" t="s">
        <v>22</v>
      </c>
      <c r="U41" s="349"/>
    </row>
    <row r="42" spans="1:21" ht="17.25" customHeight="1">
      <c r="A42" s="350"/>
      <c r="B42" s="49" t="s">
        <v>23</v>
      </c>
      <c r="C42" s="25"/>
      <c r="D42" s="26"/>
      <c r="E42" s="46">
        <v>0</v>
      </c>
      <c r="F42" s="44"/>
      <c r="G42" s="45"/>
      <c r="H42" s="46">
        <v>3008064</v>
      </c>
      <c r="I42" s="44"/>
      <c r="J42" s="45"/>
      <c r="K42" s="46">
        <v>76899</v>
      </c>
      <c r="L42" s="44"/>
      <c r="M42" s="45"/>
      <c r="N42" s="46">
        <v>658</v>
      </c>
      <c r="O42" s="44"/>
      <c r="P42" s="45"/>
      <c r="Q42" s="46">
        <f t="shared" si="0"/>
        <v>3085621</v>
      </c>
      <c r="R42" s="44"/>
      <c r="S42" s="23"/>
      <c r="T42" s="49" t="s">
        <v>23</v>
      </c>
      <c r="U42" s="351"/>
    </row>
    <row r="43" spans="1:21" ht="17.25" customHeight="1">
      <c r="A43" s="347"/>
      <c r="B43" s="34" t="s">
        <v>203</v>
      </c>
      <c r="C43" s="21"/>
      <c r="D43" s="20"/>
      <c r="E43" s="40">
        <v>0</v>
      </c>
      <c r="F43" s="38"/>
      <c r="G43" s="39"/>
      <c r="H43" s="40">
        <v>1195180</v>
      </c>
      <c r="I43" s="38"/>
      <c r="J43" s="39"/>
      <c r="K43" s="40">
        <v>8833</v>
      </c>
      <c r="L43" s="38"/>
      <c r="M43" s="39"/>
      <c r="N43" s="40">
        <v>16380</v>
      </c>
      <c r="O43" s="38"/>
      <c r="P43" s="39"/>
      <c r="Q43" s="40">
        <f t="shared" si="0"/>
        <v>1220393</v>
      </c>
      <c r="R43" s="38"/>
      <c r="S43" s="10"/>
      <c r="T43" s="34" t="s">
        <v>203</v>
      </c>
      <c r="U43" s="349"/>
    </row>
    <row r="44" spans="1:21" ht="17.25" customHeight="1">
      <c r="A44" s="347"/>
      <c r="B44" s="34" t="s">
        <v>24</v>
      </c>
      <c r="C44" s="21"/>
      <c r="D44" s="20"/>
      <c r="E44" s="40">
        <v>0</v>
      </c>
      <c r="F44" s="38"/>
      <c r="G44" s="39"/>
      <c r="H44" s="40">
        <v>922185</v>
      </c>
      <c r="I44" s="38"/>
      <c r="J44" s="39"/>
      <c r="K44" s="40">
        <v>38040</v>
      </c>
      <c r="L44" s="38"/>
      <c r="M44" s="39"/>
      <c r="N44" s="40">
        <v>0</v>
      </c>
      <c r="O44" s="38"/>
      <c r="P44" s="39"/>
      <c r="Q44" s="40">
        <f t="shared" si="0"/>
        <v>960225</v>
      </c>
      <c r="R44" s="38"/>
      <c r="S44" s="10"/>
      <c r="T44" s="34" t="s">
        <v>24</v>
      </c>
      <c r="U44" s="349"/>
    </row>
    <row r="45" spans="1:21" ht="17.25" customHeight="1">
      <c r="A45" s="347"/>
      <c r="B45" s="34" t="s">
        <v>25</v>
      </c>
      <c r="C45" s="21"/>
      <c r="D45" s="20"/>
      <c r="E45" s="40">
        <v>0</v>
      </c>
      <c r="F45" s="38"/>
      <c r="G45" s="39"/>
      <c r="H45" s="40">
        <v>2063495</v>
      </c>
      <c r="I45" s="38"/>
      <c r="J45" s="39"/>
      <c r="K45" s="40">
        <v>75747</v>
      </c>
      <c r="L45" s="38"/>
      <c r="M45" s="39"/>
      <c r="N45" s="40">
        <v>51065</v>
      </c>
      <c r="O45" s="38"/>
      <c r="P45" s="39"/>
      <c r="Q45" s="40">
        <f t="shared" si="0"/>
        <v>2190307</v>
      </c>
      <c r="R45" s="38"/>
      <c r="S45" s="10"/>
      <c r="T45" s="34" t="s">
        <v>25</v>
      </c>
      <c r="U45" s="349"/>
    </row>
    <row r="46" spans="1:21" ht="17.25" customHeight="1">
      <c r="A46" s="347"/>
      <c r="B46" s="34" t="s">
        <v>63</v>
      </c>
      <c r="C46" s="21"/>
      <c r="D46" s="20"/>
      <c r="E46" s="40">
        <v>0</v>
      </c>
      <c r="F46" s="38"/>
      <c r="G46" s="39"/>
      <c r="H46" s="40">
        <v>4880671</v>
      </c>
      <c r="I46" s="38"/>
      <c r="J46" s="39"/>
      <c r="K46" s="40">
        <v>433</v>
      </c>
      <c r="L46" s="38"/>
      <c r="M46" s="39"/>
      <c r="N46" s="40">
        <v>268109</v>
      </c>
      <c r="O46" s="38"/>
      <c r="P46" s="39"/>
      <c r="Q46" s="40">
        <f t="shared" si="0"/>
        <v>5149213</v>
      </c>
      <c r="R46" s="38"/>
      <c r="S46" s="10"/>
      <c r="T46" s="34" t="s">
        <v>63</v>
      </c>
      <c r="U46" s="349"/>
    </row>
    <row r="47" spans="1:21" ht="17.25" customHeight="1" thickBot="1">
      <c r="A47" s="347"/>
      <c r="B47" s="34" t="s">
        <v>211</v>
      </c>
      <c r="C47" s="21"/>
      <c r="D47" s="20"/>
      <c r="E47" s="40"/>
      <c r="F47" s="38"/>
      <c r="G47" s="39"/>
      <c r="H47" s="40">
        <v>1283991</v>
      </c>
      <c r="I47" s="38"/>
      <c r="J47" s="39"/>
      <c r="K47" s="40">
        <v>0</v>
      </c>
      <c r="L47" s="38"/>
      <c r="M47" s="39"/>
      <c r="N47" s="40">
        <v>9476</v>
      </c>
      <c r="O47" s="38"/>
      <c r="P47" s="39"/>
      <c r="Q47" s="40">
        <f t="shared" si="0"/>
        <v>1293467</v>
      </c>
      <c r="R47" s="38"/>
      <c r="S47" s="10"/>
      <c r="T47" s="34" t="s">
        <v>211</v>
      </c>
      <c r="U47" s="349"/>
    </row>
    <row r="48" spans="1:21" ht="17.25" customHeight="1" thickTop="1">
      <c r="A48" s="354"/>
      <c r="B48" s="287" t="s">
        <v>26</v>
      </c>
      <c r="C48" s="288"/>
      <c r="D48" s="308"/>
      <c r="E48" s="309">
        <f>SUM(E8:E47)</f>
        <v>0</v>
      </c>
      <c r="F48" s="296"/>
      <c r="G48" s="310"/>
      <c r="H48" s="309">
        <f>SUM(H8:H47)</f>
        <v>205710220</v>
      </c>
      <c r="I48" s="296"/>
      <c r="J48" s="310"/>
      <c r="K48" s="309">
        <f>SUM(K8:K47)</f>
        <v>13508547</v>
      </c>
      <c r="L48" s="296"/>
      <c r="M48" s="310"/>
      <c r="N48" s="309">
        <f>SUM(N8:N47)</f>
        <v>6285233</v>
      </c>
      <c r="O48" s="296"/>
      <c r="P48" s="310"/>
      <c r="Q48" s="309">
        <f>SUM(Q8:Q47)</f>
        <v>225504000</v>
      </c>
      <c r="R48" s="296"/>
      <c r="S48" s="286"/>
      <c r="T48" s="287" t="s">
        <v>26</v>
      </c>
      <c r="U48" s="355"/>
    </row>
    <row r="49" spans="1:21" ht="21.75" customHeight="1">
      <c r="A49" s="352"/>
      <c r="B49" s="47" t="s">
        <v>27</v>
      </c>
      <c r="C49" s="50"/>
      <c r="D49" s="51"/>
      <c r="E49" s="48">
        <v>0</v>
      </c>
      <c r="F49" s="52"/>
      <c r="G49" s="53"/>
      <c r="H49" s="48">
        <v>1165611</v>
      </c>
      <c r="I49" s="52"/>
      <c r="J49" s="53"/>
      <c r="K49" s="48">
        <v>112056</v>
      </c>
      <c r="L49" s="52"/>
      <c r="M49" s="53"/>
      <c r="N49" s="48">
        <v>67644</v>
      </c>
      <c r="O49" s="52"/>
      <c r="P49" s="53"/>
      <c r="Q49" s="48">
        <f aca="true" t="shared" si="1" ref="Q49:Q71">SUM(H49:N49)</f>
        <v>1345311</v>
      </c>
      <c r="R49" s="52"/>
      <c r="S49" s="7"/>
      <c r="T49" s="47" t="s">
        <v>27</v>
      </c>
      <c r="U49" s="353"/>
    </row>
    <row r="50" spans="1:21" s="11" customFormat="1" ht="21.75" customHeight="1">
      <c r="A50" s="347"/>
      <c r="B50" s="34" t="s">
        <v>28</v>
      </c>
      <c r="C50" s="21"/>
      <c r="D50" s="20"/>
      <c r="E50" s="40">
        <v>0</v>
      </c>
      <c r="F50" s="38"/>
      <c r="G50" s="39"/>
      <c r="H50" s="40">
        <v>757891</v>
      </c>
      <c r="I50" s="38"/>
      <c r="J50" s="39"/>
      <c r="K50" s="40">
        <v>240653</v>
      </c>
      <c r="L50" s="38"/>
      <c r="M50" s="39"/>
      <c r="N50" s="40">
        <v>9413</v>
      </c>
      <c r="O50" s="38"/>
      <c r="P50" s="39"/>
      <c r="Q50" s="40">
        <f t="shared" si="1"/>
        <v>1007957</v>
      </c>
      <c r="R50" s="38"/>
      <c r="S50" s="10"/>
      <c r="T50" s="34" t="s">
        <v>28</v>
      </c>
      <c r="U50" s="349"/>
    </row>
    <row r="51" spans="1:21" ht="21.75" customHeight="1">
      <c r="A51" s="347"/>
      <c r="B51" s="34" t="s">
        <v>29</v>
      </c>
      <c r="C51" s="21"/>
      <c r="D51" s="20"/>
      <c r="E51" s="40">
        <v>0</v>
      </c>
      <c r="F51" s="38"/>
      <c r="G51" s="39"/>
      <c r="H51" s="40">
        <v>509786</v>
      </c>
      <c r="I51" s="38"/>
      <c r="J51" s="39"/>
      <c r="K51" s="40">
        <v>16054</v>
      </c>
      <c r="L51" s="38"/>
      <c r="M51" s="39"/>
      <c r="N51" s="40">
        <v>3629</v>
      </c>
      <c r="O51" s="38"/>
      <c r="P51" s="39"/>
      <c r="Q51" s="40">
        <f t="shared" si="1"/>
        <v>529469</v>
      </c>
      <c r="R51" s="38"/>
      <c r="S51" s="10"/>
      <c r="T51" s="34" t="s">
        <v>29</v>
      </c>
      <c r="U51" s="349"/>
    </row>
    <row r="52" spans="1:21" ht="21.75" customHeight="1">
      <c r="A52" s="347"/>
      <c r="B52" s="34" t="s">
        <v>64</v>
      </c>
      <c r="C52" s="21"/>
      <c r="D52" s="20"/>
      <c r="E52" s="40">
        <v>0</v>
      </c>
      <c r="F52" s="38"/>
      <c r="G52" s="39"/>
      <c r="H52" s="40">
        <v>115425</v>
      </c>
      <c r="I52" s="38"/>
      <c r="J52" s="39"/>
      <c r="K52" s="40">
        <v>2176</v>
      </c>
      <c r="L52" s="38"/>
      <c r="M52" s="39"/>
      <c r="N52" s="40">
        <v>0</v>
      </c>
      <c r="O52" s="38"/>
      <c r="P52" s="39"/>
      <c r="Q52" s="40">
        <f t="shared" si="1"/>
        <v>117601</v>
      </c>
      <c r="R52" s="38"/>
      <c r="S52" s="10"/>
      <c r="T52" s="34" t="s">
        <v>64</v>
      </c>
      <c r="U52" s="349"/>
    </row>
    <row r="53" spans="1:21" ht="21.75" customHeight="1">
      <c r="A53" s="350"/>
      <c r="B53" s="49" t="s">
        <v>30</v>
      </c>
      <c r="C53" s="25"/>
      <c r="D53" s="26"/>
      <c r="E53" s="46">
        <v>0</v>
      </c>
      <c r="F53" s="44"/>
      <c r="G53" s="45"/>
      <c r="H53" s="46">
        <v>333365</v>
      </c>
      <c r="I53" s="44"/>
      <c r="J53" s="45"/>
      <c r="K53" s="46">
        <v>0</v>
      </c>
      <c r="L53" s="44"/>
      <c r="M53" s="45"/>
      <c r="N53" s="46">
        <v>0</v>
      </c>
      <c r="O53" s="44"/>
      <c r="P53" s="45"/>
      <c r="Q53" s="40">
        <f t="shared" si="1"/>
        <v>333365</v>
      </c>
      <c r="R53" s="44"/>
      <c r="S53" s="23"/>
      <c r="T53" s="49" t="s">
        <v>30</v>
      </c>
      <c r="U53" s="351"/>
    </row>
    <row r="54" spans="1:21" ht="21.75" customHeight="1">
      <c r="A54" s="347"/>
      <c r="B54" s="34" t="s">
        <v>31</v>
      </c>
      <c r="C54" s="21"/>
      <c r="D54" s="20"/>
      <c r="E54" s="40">
        <v>0</v>
      </c>
      <c r="F54" s="38"/>
      <c r="G54" s="39"/>
      <c r="H54" s="40">
        <v>142071</v>
      </c>
      <c r="I54" s="38"/>
      <c r="J54" s="39"/>
      <c r="K54" s="40">
        <v>0</v>
      </c>
      <c r="L54" s="38"/>
      <c r="M54" s="39"/>
      <c r="N54" s="40">
        <v>6297</v>
      </c>
      <c r="O54" s="38"/>
      <c r="P54" s="39"/>
      <c r="Q54" s="48">
        <f t="shared" si="1"/>
        <v>148368</v>
      </c>
      <c r="R54" s="38"/>
      <c r="S54" s="10"/>
      <c r="T54" s="34" t="s">
        <v>31</v>
      </c>
      <c r="U54" s="349"/>
    </row>
    <row r="55" spans="1:21" s="11" customFormat="1" ht="21.75" customHeight="1">
      <c r="A55" s="347"/>
      <c r="B55" s="34" t="s">
        <v>32</v>
      </c>
      <c r="C55" s="21"/>
      <c r="D55" s="20"/>
      <c r="E55" s="40">
        <v>0</v>
      </c>
      <c r="F55" s="38"/>
      <c r="G55" s="39"/>
      <c r="H55" s="40">
        <v>278401</v>
      </c>
      <c r="I55" s="38"/>
      <c r="J55" s="39"/>
      <c r="K55" s="40">
        <v>0</v>
      </c>
      <c r="L55" s="38"/>
      <c r="M55" s="39"/>
      <c r="N55" s="40">
        <v>0</v>
      </c>
      <c r="O55" s="38"/>
      <c r="P55" s="39"/>
      <c r="Q55" s="40">
        <f t="shared" si="1"/>
        <v>278401</v>
      </c>
      <c r="R55" s="38"/>
      <c r="S55" s="10"/>
      <c r="T55" s="34" t="s">
        <v>32</v>
      </c>
      <c r="U55" s="349"/>
    </row>
    <row r="56" spans="1:21" ht="21.75" customHeight="1">
      <c r="A56" s="347"/>
      <c r="B56" s="34" t="s">
        <v>33</v>
      </c>
      <c r="C56" s="21"/>
      <c r="D56" s="20"/>
      <c r="E56" s="40">
        <v>0</v>
      </c>
      <c r="F56" s="38"/>
      <c r="G56" s="39"/>
      <c r="H56" s="40">
        <v>266507</v>
      </c>
      <c r="I56" s="38"/>
      <c r="J56" s="39"/>
      <c r="K56" s="40">
        <v>25305</v>
      </c>
      <c r="L56" s="38"/>
      <c r="M56" s="39"/>
      <c r="N56" s="40">
        <v>0</v>
      </c>
      <c r="O56" s="38"/>
      <c r="P56" s="39"/>
      <c r="Q56" s="40">
        <f t="shared" si="1"/>
        <v>291812</v>
      </c>
      <c r="R56" s="38"/>
      <c r="S56" s="10"/>
      <c r="T56" s="34" t="s">
        <v>33</v>
      </c>
      <c r="U56" s="349"/>
    </row>
    <row r="57" spans="1:21" ht="21.75" customHeight="1">
      <c r="A57" s="347"/>
      <c r="B57" s="34" t="s">
        <v>34</v>
      </c>
      <c r="C57" s="21"/>
      <c r="D57" s="20"/>
      <c r="E57" s="40">
        <v>0</v>
      </c>
      <c r="F57" s="38"/>
      <c r="G57" s="39"/>
      <c r="H57" s="40">
        <v>88525</v>
      </c>
      <c r="I57" s="38"/>
      <c r="J57" s="39"/>
      <c r="K57" s="40">
        <v>0</v>
      </c>
      <c r="L57" s="38"/>
      <c r="M57" s="39"/>
      <c r="N57" s="40">
        <v>0</v>
      </c>
      <c r="O57" s="38"/>
      <c r="P57" s="39"/>
      <c r="Q57" s="40">
        <f t="shared" si="1"/>
        <v>88525</v>
      </c>
      <c r="R57" s="38"/>
      <c r="S57" s="10"/>
      <c r="T57" s="34" t="s">
        <v>34</v>
      </c>
      <c r="U57" s="349"/>
    </row>
    <row r="58" spans="1:21" ht="21.75" customHeight="1">
      <c r="A58" s="350"/>
      <c r="B58" s="49" t="s">
        <v>35</v>
      </c>
      <c r="C58" s="25"/>
      <c r="D58" s="26"/>
      <c r="E58" s="46">
        <v>0</v>
      </c>
      <c r="F58" s="44"/>
      <c r="G58" s="45"/>
      <c r="H58" s="46">
        <v>320169</v>
      </c>
      <c r="I58" s="44"/>
      <c r="J58" s="45"/>
      <c r="K58" s="46">
        <v>0</v>
      </c>
      <c r="L58" s="44"/>
      <c r="M58" s="45"/>
      <c r="N58" s="46">
        <v>52838</v>
      </c>
      <c r="O58" s="44"/>
      <c r="P58" s="45"/>
      <c r="Q58" s="46">
        <f t="shared" si="1"/>
        <v>373007</v>
      </c>
      <c r="R58" s="44"/>
      <c r="S58" s="23"/>
      <c r="T58" s="49" t="s">
        <v>35</v>
      </c>
      <c r="U58" s="351"/>
    </row>
    <row r="59" spans="1:21" ht="21.75" customHeight="1">
      <c r="A59" s="347"/>
      <c r="B59" s="34" t="s">
        <v>65</v>
      </c>
      <c r="C59" s="21"/>
      <c r="D59" s="20"/>
      <c r="E59" s="40">
        <v>0</v>
      </c>
      <c r="F59" s="38"/>
      <c r="G59" s="39"/>
      <c r="H59" s="40">
        <v>97267</v>
      </c>
      <c r="I59" s="38"/>
      <c r="J59" s="39"/>
      <c r="K59" s="40">
        <v>0</v>
      </c>
      <c r="L59" s="38"/>
      <c r="M59" s="39"/>
      <c r="N59" s="40">
        <v>0</v>
      </c>
      <c r="O59" s="38"/>
      <c r="P59" s="39"/>
      <c r="Q59" s="40">
        <f t="shared" si="1"/>
        <v>97267</v>
      </c>
      <c r="R59" s="38"/>
      <c r="S59" s="10"/>
      <c r="T59" s="34" t="s">
        <v>65</v>
      </c>
      <c r="U59" s="349"/>
    </row>
    <row r="60" spans="1:21" ht="21.75" customHeight="1">
      <c r="A60" s="347"/>
      <c r="B60" s="34" t="s">
        <v>36</v>
      </c>
      <c r="C60" s="21"/>
      <c r="D60" s="20"/>
      <c r="E60" s="40">
        <v>0</v>
      </c>
      <c r="F60" s="38"/>
      <c r="G60" s="39"/>
      <c r="H60" s="40">
        <v>141935</v>
      </c>
      <c r="I60" s="38"/>
      <c r="J60" s="39"/>
      <c r="K60" s="40">
        <v>0</v>
      </c>
      <c r="L60" s="38"/>
      <c r="M60" s="39"/>
      <c r="N60" s="40">
        <v>0</v>
      </c>
      <c r="O60" s="38"/>
      <c r="P60" s="39"/>
      <c r="Q60" s="40">
        <f t="shared" si="1"/>
        <v>141935</v>
      </c>
      <c r="R60" s="38"/>
      <c r="S60" s="10"/>
      <c r="T60" s="34" t="s">
        <v>36</v>
      </c>
      <c r="U60" s="349"/>
    </row>
    <row r="61" spans="1:21" ht="21.75" customHeight="1">
      <c r="A61" s="347"/>
      <c r="B61" s="34" t="s">
        <v>37</v>
      </c>
      <c r="C61" s="21"/>
      <c r="D61" s="20"/>
      <c r="E61" s="40">
        <v>0</v>
      </c>
      <c r="F61" s="38"/>
      <c r="G61" s="39"/>
      <c r="H61" s="40">
        <v>30899</v>
      </c>
      <c r="I61" s="38"/>
      <c r="J61" s="39"/>
      <c r="K61" s="40">
        <v>0</v>
      </c>
      <c r="L61" s="38"/>
      <c r="M61" s="39"/>
      <c r="N61" s="40">
        <v>0</v>
      </c>
      <c r="O61" s="38"/>
      <c r="P61" s="39"/>
      <c r="Q61" s="40">
        <f t="shared" si="1"/>
        <v>30899</v>
      </c>
      <c r="R61" s="38"/>
      <c r="S61" s="10"/>
      <c r="T61" s="34" t="s">
        <v>37</v>
      </c>
      <c r="U61" s="349"/>
    </row>
    <row r="62" spans="1:21" ht="21.75" customHeight="1">
      <c r="A62" s="347"/>
      <c r="B62" s="34" t="s">
        <v>38</v>
      </c>
      <c r="C62" s="21"/>
      <c r="D62" s="20"/>
      <c r="E62" s="40">
        <v>0</v>
      </c>
      <c r="F62" s="38"/>
      <c r="G62" s="39"/>
      <c r="H62" s="40">
        <v>30069</v>
      </c>
      <c r="I62" s="38"/>
      <c r="J62" s="39"/>
      <c r="K62" s="40">
        <v>0</v>
      </c>
      <c r="L62" s="38"/>
      <c r="M62" s="39"/>
      <c r="N62" s="40">
        <v>0</v>
      </c>
      <c r="O62" s="38"/>
      <c r="P62" s="39"/>
      <c r="Q62" s="40">
        <f t="shared" si="1"/>
        <v>30069</v>
      </c>
      <c r="R62" s="38"/>
      <c r="S62" s="10"/>
      <c r="T62" s="34" t="s">
        <v>38</v>
      </c>
      <c r="U62" s="349"/>
    </row>
    <row r="63" spans="1:21" ht="21.75" customHeight="1">
      <c r="A63" s="350"/>
      <c r="B63" s="49" t="s">
        <v>39</v>
      </c>
      <c r="C63" s="25"/>
      <c r="D63" s="26"/>
      <c r="E63" s="46">
        <v>0</v>
      </c>
      <c r="F63" s="44"/>
      <c r="G63" s="45"/>
      <c r="H63" s="46">
        <v>58059</v>
      </c>
      <c r="I63" s="44"/>
      <c r="J63" s="45"/>
      <c r="K63" s="46">
        <v>56</v>
      </c>
      <c r="L63" s="44"/>
      <c r="M63" s="45"/>
      <c r="N63" s="46">
        <v>0</v>
      </c>
      <c r="O63" s="44"/>
      <c r="P63" s="45"/>
      <c r="Q63" s="40">
        <f t="shared" si="1"/>
        <v>58115</v>
      </c>
      <c r="R63" s="44"/>
      <c r="S63" s="23"/>
      <c r="T63" s="49" t="s">
        <v>39</v>
      </c>
      <c r="U63" s="351"/>
    </row>
    <row r="64" spans="1:21" ht="21.75" customHeight="1">
      <c r="A64" s="347"/>
      <c r="B64" s="34" t="s">
        <v>40</v>
      </c>
      <c r="C64" s="21"/>
      <c r="D64" s="20"/>
      <c r="E64" s="40">
        <v>0</v>
      </c>
      <c r="F64" s="38"/>
      <c r="G64" s="39"/>
      <c r="H64" s="40">
        <v>101591</v>
      </c>
      <c r="I64" s="38"/>
      <c r="J64" s="39"/>
      <c r="K64" s="40">
        <v>0</v>
      </c>
      <c r="L64" s="38"/>
      <c r="M64" s="39"/>
      <c r="N64" s="40">
        <v>0</v>
      </c>
      <c r="O64" s="38"/>
      <c r="P64" s="39"/>
      <c r="Q64" s="48">
        <f t="shared" si="1"/>
        <v>101591</v>
      </c>
      <c r="R64" s="38"/>
      <c r="S64" s="10"/>
      <c r="T64" s="34" t="s">
        <v>40</v>
      </c>
      <c r="U64" s="349"/>
    </row>
    <row r="65" spans="1:21" ht="21.75" customHeight="1">
      <c r="A65" s="347"/>
      <c r="B65" s="34" t="s">
        <v>41</v>
      </c>
      <c r="C65" s="21"/>
      <c r="D65" s="20"/>
      <c r="E65" s="40">
        <v>0</v>
      </c>
      <c r="F65" s="38"/>
      <c r="G65" s="39"/>
      <c r="H65" s="40">
        <v>168833</v>
      </c>
      <c r="I65" s="38"/>
      <c r="J65" s="39"/>
      <c r="K65" s="40">
        <v>0</v>
      </c>
      <c r="L65" s="38"/>
      <c r="M65" s="39"/>
      <c r="N65" s="40">
        <v>0</v>
      </c>
      <c r="O65" s="38"/>
      <c r="P65" s="39"/>
      <c r="Q65" s="40">
        <f t="shared" si="1"/>
        <v>168833</v>
      </c>
      <c r="R65" s="38"/>
      <c r="S65" s="10"/>
      <c r="T65" s="34" t="s">
        <v>41</v>
      </c>
      <c r="U65" s="349"/>
    </row>
    <row r="66" spans="1:21" ht="21.75" customHeight="1">
      <c r="A66" s="347"/>
      <c r="B66" s="34" t="s">
        <v>42</v>
      </c>
      <c r="C66" s="21"/>
      <c r="D66" s="20"/>
      <c r="E66" s="40">
        <v>0</v>
      </c>
      <c r="F66" s="38"/>
      <c r="G66" s="39"/>
      <c r="H66" s="40">
        <v>146143</v>
      </c>
      <c r="I66" s="38"/>
      <c r="J66" s="39"/>
      <c r="K66" s="40">
        <v>0</v>
      </c>
      <c r="L66" s="38"/>
      <c r="M66" s="39"/>
      <c r="N66" s="40">
        <v>0</v>
      </c>
      <c r="O66" s="38"/>
      <c r="P66" s="39"/>
      <c r="Q66" s="40">
        <f t="shared" si="1"/>
        <v>146143</v>
      </c>
      <c r="R66" s="38"/>
      <c r="S66" s="10"/>
      <c r="T66" s="34" t="s">
        <v>42</v>
      </c>
      <c r="U66" s="349"/>
    </row>
    <row r="67" spans="1:21" ht="21.75" customHeight="1">
      <c r="A67" s="347"/>
      <c r="B67" s="34" t="s">
        <v>43</v>
      </c>
      <c r="C67" s="21"/>
      <c r="D67" s="20"/>
      <c r="E67" s="40">
        <v>0</v>
      </c>
      <c r="F67" s="38"/>
      <c r="G67" s="39"/>
      <c r="H67" s="40">
        <v>274988</v>
      </c>
      <c r="I67" s="38"/>
      <c r="J67" s="39"/>
      <c r="K67" s="40">
        <v>0</v>
      </c>
      <c r="L67" s="38"/>
      <c r="M67" s="39"/>
      <c r="N67" s="40">
        <v>0</v>
      </c>
      <c r="O67" s="38"/>
      <c r="P67" s="39"/>
      <c r="Q67" s="40">
        <f t="shared" si="1"/>
        <v>274988</v>
      </c>
      <c r="R67" s="38"/>
      <c r="S67" s="10"/>
      <c r="T67" s="34" t="s">
        <v>43</v>
      </c>
      <c r="U67" s="349"/>
    </row>
    <row r="68" spans="1:21" ht="21.75" customHeight="1">
      <c r="A68" s="350"/>
      <c r="B68" s="49" t="s">
        <v>44</v>
      </c>
      <c r="C68" s="25"/>
      <c r="D68" s="26"/>
      <c r="E68" s="46">
        <v>0</v>
      </c>
      <c r="F68" s="44"/>
      <c r="G68" s="45"/>
      <c r="H68" s="46">
        <v>526789</v>
      </c>
      <c r="I68" s="44"/>
      <c r="J68" s="45"/>
      <c r="K68" s="46">
        <v>6761</v>
      </c>
      <c r="L68" s="44"/>
      <c r="M68" s="45"/>
      <c r="N68" s="46">
        <v>6389</v>
      </c>
      <c r="O68" s="44"/>
      <c r="P68" s="45"/>
      <c r="Q68" s="46">
        <f t="shared" si="1"/>
        <v>539939</v>
      </c>
      <c r="R68" s="44"/>
      <c r="S68" s="23"/>
      <c r="T68" s="49" t="s">
        <v>44</v>
      </c>
      <c r="U68" s="351"/>
    </row>
    <row r="69" spans="1:21" ht="21.75" customHeight="1">
      <c r="A69" s="347"/>
      <c r="B69" s="34" t="s">
        <v>45</v>
      </c>
      <c r="C69" s="21"/>
      <c r="D69" s="20"/>
      <c r="E69" s="40">
        <v>0</v>
      </c>
      <c r="F69" s="38"/>
      <c r="G69" s="39"/>
      <c r="H69" s="40">
        <v>724424</v>
      </c>
      <c r="I69" s="38"/>
      <c r="J69" s="39"/>
      <c r="K69" s="40">
        <v>13309</v>
      </c>
      <c r="L69" s="38"/>
      <c r="M69" s="39"/>
      <c r="N69" s="40">
        <v>0</v>
      </c>
      <c r="O69" s="38"/>
      <c r="P69" s="39"/>
      <c r="Q69" s="40">
        <f t="shared" si="1"/>
        <v>737733</v>
      </c>
      <c r="R69" s="38"/>
      <c r="S69" s="10"/>
      <c r="T69" s="34" t="s">
        <v>45</v>
      </c>
      <c r="U69" s="349"/>
    </row>
    <row r="70" spans="1:21" ht="21.75" customHeight="1">
      <c r="A70" s="347"/>
      <c r="B70" s="34" t="s">
        <v>46</v>
      </c>
      <c r="C70" s="21"/>
      <c r="D70" s="20"/>
      <c r="E70" s="40">
        <v>0</v>
      </c>
      <c r="F70" s="38"/>
      <c r="G70" s="39"/>
      <c r="H70" s="40">
        <v>962963</v>
      </c>
      <c r="I70" s="38"/>
      <c r="J70" s="39"/>
      <c r="K70" s="40">
        <v>170667</v>
      </c>
      <c r="L70" s="38"/>
      <c r="M70" s="39"/>
      <c r="N70" s="40">
        <v>0</v>
      </c>
      <c r="O70" s="38"/>
      <c r="P70" s="39"/>
      <c r="Q70" s="40">
        <f t="shared" si="1"/>
        <v>1133630</v>
      </c>
      <c r="R70" s="38"/>
      <c r="S70" s="10"/>
      <c r="T70" s="34" t="s">
        <v>46</v>
      </c>
      <c r="U70" s="349"/>
    </row>
    <row r="71" spans="1:21" ht="21.75" customHeight="1" thickBot="1">
      <c r="A71" s="347"/>
      <c r="B71" s="34" t="s">
        <v>47</v>
      </c>
      <c r="C71" s="21"/>
      <c r="D71" s="20"/>
      <c r="E71" s="40">
        <v>0</v>
      </c>
      <c r="F71" s="38"/>
      <c r="G71" s="39"/>
      <c r="H71" s="40">
        <v>875666</v>
      </c>
      <c r="I71" s="38"/>
      <c r="J71" s="39"/>
      <c r="K71" s="40">
        <v>0</v>
      </c>
      <c r="L71" s="38"/>
      <c r="M71" s="39"/>
      <c r="N71" s="40">
        <v>3330</v>
      </c>
      <c r="O71" s="38"/>
      <c r="P71" s="39"/>
      <c r="Q71" s="40">
        <f t="shared" si="1"/>
        <v>878996</v>
      </c>
      <c r="R71" s="38"/>
      <c r="S71" s="10"/>
      <c r="T71" s="34" t="s">
        <v>47</v>
      </c>
      <c r="U71" s="349"/>
    </row>
    <row r="72" spans="1:21" ht="21.75" customHeight="1" thickBot="1" thickTop="1">
      <c r="A72" s="356"/>
      <c r="B72" s="298" t="s">
        <v>48</v>
      </c>
      <c r="C72" s="299"/>
      <c r="D72" s="311"/>
      <c r="E72" s="312">
        <f>SUM(E49:E71)</f>
        <v>0</v>
      </c>
      <c r="F72" s="307"/>
      <c r="G72" s="313"/>
      <c r="H72" s="312">
        <f>SUM(H49:H71)</f>
        <v>8117377</v>
      </c>
      <c r="I72" s="307"/>
      <c r="J72" s="313"/>
      <c r="K72" s="312">
        <f>SUM(K49:K71)</f>
        <v>587037</v>
      </c>
      <c r="L72" s="307"/>
      <c r="M72" s="313"/>
      <c r="N72" s="312">
        <f>SUM(N49:N71)</f>
        <v>149540</v>
      </c>
      <c r="O72" s="307"/>
      <c r="P72" s="313"/>
      <c r="Q72" s="312">
        <f>SUM(Q49:Q71)</f>
        <v>8853954</v>
      </c>
      <c r="R72" s="307"/>
      <c r="S72" s="297"/>
      <c r="T72" s="298" t="s">
        <v>48</v>
      </c>
      <c r="U72" s="357"/>
    </row>
    <row r="73" spans="1:24" ht="21.75" customHeight="1" thickBot="1" thickTop="1">
      <c r="A73" s="358"/>
      <c r="B73" s="359" t="s">
        <v>49</v>
      </c>
      <c r="C73" s="360"/>
      <c r="D73" s="361"/>
      <c r="E73" s="362">
        <f>SUM(E48,E72)</f>
        <v>0</v>
      </c>
      <c r="F73" s="363"/>
      <c r="G73" s="364"/>
      <c r="H73" s="362">
        <f>SUM(H48,H72)</f>
        <v>213827597</v>
      </c>
      <c r="I73" s="363"/>
      <c r="J73" s="364"/>
      <c r="K73" s="362">
        <f>SUM(K48,K72)</f>
        <v>14095584</v>
      </c>
      <c r="L73" s="363"/>
      <c r="M73" s="364"/>
      <c r="N73" s="362">
        <f>SUM(N48,N72)</f>
        <v>6434773</v>
      </c>
      <c r="O73" s="363"/>
      <c r="P73" s="364"/>
      <c r="Q73" s="362">
        <f>SUM(Q48,Q72)</f>
        <v>234357954</v>
      </c>
      <c r="R73" s="363"/>
      <c r="S73" s="365"/>
      <c r="T73" s="359" t="s">
        <v>49</v>
      </c>
      <c r="U73" s="366"/>
      <c r="V73" s="11"/>
      <c r="W73" s="11"/>
      <c r="X73" s="11"/>
    </row>
    <row r="74" spans="2:27" ht="17.25" customHeight="1">
      <c r="B74" s="1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18" ht="16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6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6.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6.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6.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6.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6.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6.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</sheetData>
  <sheetProtection/>
  <mergeCells count="4">
    <mergeCell ref="E3:Q3"/>
    <mergeCell ref="K4:N4"/>
    <mergeCell ref="A3:C7"/>
    <mergeCell ref="S3:U7"/>
  </mergeCells>
  <printOptions/>
  <pageMargins left="1.4173228346456694" right="0.984251968503937" top="0.7874015748031497" bottom="0.5905511811023623" header="0.5118110236220472" footer="0.5118110236220472"/>
  <pageSetup horizontalDpi="600" verticalDpi="600" orientation="landscape" paperSize="9" scale="60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C82"/>
  <sheetViews>
    <sheetView showGridLines="0" view="pageBreakPreview" zoomScale="75" zoomScaleNormal="90" zoomScaleSheetLayoutView="75" zoomScalePageLayoutView="0" workbookViewId="0" topLeftCell="A1">
      <selection activeCell="E6" sqref="E6"/>
    </sheetView>
  </sheetViews>
  <sheetFormatPr defaultColWidth="12.5" defaultRowHeight="16.5" customHeight="1"/>
  <cols>
    <col min="1" max="1" width="2.19921875" style="5" customWidth="1"/>
    <col min="2" max="2" width="10.69921875" style="5" customWidth="1"/>
    <col min="3" max="4" width="2.09765625" style="5" customWidth="1"/>
    <col min="5" max="5" width="18.69921875" style="5" customWidth="1"/>
    <col min="6" max="7" width="2.09765625" style="5" customWidth="1"/>
    <col min="8" max="8" width="18.69921875" style="5" customWidth="1"/>
    <col min="9" max="10" width="2" style="5" customWidth="1"/>
    <col min="11" max="11" width="19.69921875" style="5" customWidth="1"/>
    <col min="12" max="13" width="2.09765625" style="5" customWidth="1"/>
    <col min="14" max="14" width="18.19921875" style="5" customWidth="1"/>
    <col min="15" max="16" width="2.09765625" style="5" customWidth="1"/>
    <col min="17" max="17" width="18.19921875" style="5" customWidth="1"/>
    <col min="18" max="19" width="2.09765625" style="5" customWidth="1"/>
    <col min="20" max="20" width="18.19921875" style="5" customWidth="1"/>
    <col min="21" max="22" width="2.09765625" style="5" customWidth="1"/>
    <col min="23" max="23" width="21.19921875" style="5" customWidth="1"/>
    <col min="24" max="24" width="2.09765625" style="5" customWidth="1"/>
    <col min="25" max="25" width="2.19921875" style="5" customWidth="1"/>
    <col min="26" max="26" width="10.69921875" style="5" customWidth="1"/>
    <col min="27" max="27" width="2.09765625" style="5" customWidth="1"/>
    <col min="28" max="28" width="12.19921875" style="5" customWidth="1"/>
    <col min="29" max="16384" width="12.5" style="5" customWidth="1"/>
  </cols>
  <sheetData>
    <row r="2" ht="16.5" customHeight="1" thickBot="1">
      <c r="AA2" s="6" t="s">
        <v>67</v>
      </c>
    </row>
    <row r="3" spans="1:27" ht="16.5" customHeight="1">
      <c r="A3" s="422" t="s">
        <v>207</v>
      </c>
      <c r="B3" s="423"/>
      <c r="C3" s="424"/>
      <c r="D3" s="340"/>
      <c r="E3" s="440" t="s">
        <v>111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342"/>
      <c r="Y3" s="431" t="s">
        <v>209</v>
      </c>
      <c r="Z3" s="432"/>
      <c r="AA3" s="433"/>
    </row>
    <row r="4" spans="1:27" ht="16.5" customHeight="1">
      <c r="A4" s="425"/>
      <c r="B4" s="426"/>
      <c r="C4" s="427"/>
      <c r="D4" s="12"/>
      <c r="E4" s="447" t="s">
        <v>121</v>
      </c>
      <c r="F4" s="448"/>
      <c r="G4" s="448"/>
      <c r="H4" s="448"/>
      <c r="I4" s="448"/>
      <c r="J4" s="448"/>
      <c r="K4" s="448"/>
      <c r="L4" s="63"/>
      <c r="M4" s="64"/>
      <c r="N4" s="55" t="s">
        <v>122</v>
      </c>
      <c r="O4" s="65"/>
      <c r="P4" s="66"/>
      <c r="Q4" s="66" t="s">
        <v>83</v>
      </c>
      <c r="R4" s="65"/>
      <c r="S4" s="66"/>
      <c r="T4" s="55" t="s">
        <v>123</v>
      </c>
      <c r="U4" s="65"/>
      <c r="V4" s="66"/>
      <c r="W4" s="66"/>
      <c r="X4" s="50"/>
      <c r="Y4" s="434"/>
      <c r="Z4" s="435"/>
      <c r="AA4" s="436"/>
    </row>
    <row r="5" spans="1:27" ht="16.5" customHeight="1">
      <c r="A5" s="425"/>
      <c r="B5" s="426"/>
      <c r="C5" s="427"/>
      <c r="D5" s="10"/>
      <c r="E5" s="34"/>
      <c r="F5" s="21"/>
      <c r="G5" s="20"/>
      <c r="H5" s="34" t="s">
        <v>124</v>
      </c>
      <c r="I5" s="18"/>
      <c r="J5" s="19"/>
      <c r="K5" s="34"/>
      <c r="L5" s="59"/>
      <c r="M5" s="34"/>
      <c r="N5" s="34" t="s">
        <v>125</v>
      </c>
      <c r="O5" s="21"/>
      <c r="P5" s="17"/>
      <c r="Q5" s="34" t="s">
        <v>84</v>
      </c>
      <c r="R5" s="21"/>
      <c r="S5" s="17"/>
      <c r="T5" s="34" t="s">
        <v>126</v>
      </c>
      <c r="U5" s="21"/>
      <c r="V5" s="17"/>
      <c r="W5" s="17" t="s">
        <v>127</v>
      </c>
      <c r="X5" s="18"/>
      <c r="Y5" s="434"/>
      <c r="Z5" s="435"/>
      <c r="AA5" s="436"/>
    </row>
    <row r="6" spans="1:27" ht="16.5" customHeight="1">
      <c r="A6" s="425"/>
      <c r="B6" s="426"/>
      <c r="C6" s="427"/>
      <c r="D6" s="10"/>
      <c r="E6" s="34" t="s">
        <v>118</v>
      </c>
      <c r="F6" s="21"/>
      <c r="G6" s="20"/>
      <c r="H6" s="34" t="s">
        <v>128</v>
      </c>
      <c r="I6" s="18"/>
      <c r="J6" s="17"/>
      <c r="K6" s="17" t="s">
        <v>129</v>
      </c>
      <c r="L6" s="59"/>
      <c r="M6" s="34"/>
      <c r="N6" s="34" t="s">
        <v>117</v>
      </c>
      <c r="O6" s="18"/>
      <c r="P6" s="17"/>
      <c r="Q6" s="17"/>
      <c r="R6" s="21"/>
      <c r="S6" s="17"/>
      <c r="T6" s="34" t="s">
        <v>117</v>
      </c>
      <c r="U6" s="21"/>
      <c r="V6" s="17"/>
      <c r="W6" s="17"/>
      <c r="X6" s="18"/>
      <c r="Y6" s="434"/>
      <c r="Z6" s="435"/>
      <c r="AA6" s="436"/>
    </row>
    <row r="7" spans="1:27" ht="16.5" customHeight="1">
      <c r="A7" s="428"/>
      <c r="B7" s="429"/>
      <c r="C7" s="430"/>
      <c r="D7" s="24"/>
      <c r="E7" s="60"/>
      <c r="F7" s="25"/>
      <c r="G7" s="26"/>
      <c r="H7" s="61"/>
      <c r="I7" s="28"/>
      <c r="J7" s="31"/>
      <c r="K7" s="31"/>
      <c r="L7" s="30"/>
      <c r="M7" s="31"/>
      <c r="N7" s="31"/>
      <c r="O7" s="30"/>
      <c r="P7" s="31"/>
      <c r="Q7" s="31"/>
      <c r="R7" s="67"/>
      <c r="S7" s="31"/>
      <c r="T7" s="31"/>
      <c r="U7" s="67"/>
      <c r="V7" s="31"/>
      <c r="W7" s="68"/>
      <c r="X7" s="30"/>
      <c r="Y7" s="437"/>
      <c r="Z7" s="438"/>
      <c r="AA7" s="439"/>
    </row>
    <row r="8" spans="1:29" ht="16.5" customHeight="1">
      <c r="A8" s="347"/>
      <c r="B8" s="34" t="s">
        <v>54</v>
      </c>
      <c r="C8" s="35"/>
      <c r="D8" s="36"/>
      <c r="E8" s="43">
        <v>314901</v>
      </c>
      <c r="F8" s="38"/>
      <c r="G8" s="39"/>
      <c r="H8" s="43">
        <v>8085</v>
      </c>
      <c r="I8" s="38"/>
      <c r="J8" s="42"/>
      <c r="K8" s="43">
        <f>SUM(E8:H8)</f>
        <v>322986</v>
      </c>
      <c r="L8" s="38"/>
      <c r="M8" s="39"/>
      <c r="N8" s="43">
        <v>8584750</v>
      </c>
      <c r="O8" s="38"/>
      <c r="P8" s="40"/>
      <c r="Q8" s="43">
        <v>350665</v>
      </c>
      <c r="R8" s="38"/>
      <c r="S8" s="40"/>
      <c r="T8" s="43">
        <v>1029856</v>
      </c>
      <c r="U8" s="40"/>
      <c r="V8" s="39"/>
      <c r="W8" s="43">
        <f>T8+Q8+N8+K8+'1(5)第11表-2'!Q8+'1(5)第11表-1'!Z8</f>
        <v>2143169374</v>
      </c>
      <c r="X8" s="41"/>
      <c r="Y8" s="10"/>
      <c r="Z8" s="34" t="s">
        <v>54</v>
      </c>
      <c r="AA8" s="349"/>
      <c r="AB8" s="37"/>
      <c r="AC8" s="37"/>
    </row>
    <row r="9" spans="1:29" ht="16.5" customHeight="1">
      <c r="A9" s="347"/>
      <c r="B9" s="34" t="s">
        <v>53</v>
      </c>
      <c r="C9" s="21"/>
      <c r="D9" s="20"/>
      <c r="E9" s="40">
        <v>53276</v>
      </c>
      <c r="F9" s="38"/>
      <c r="G9" s="39"/>
      <c r="H9" s="40">
        <v>29</v>
      </c>
      <c r="I9" s="38"/>
      <c r="J9" s="39"/>
      <c r="K9" s="40">
        <f aca="true" t="shared" si="0" ref="K9:K47">SUM(E9:H9)</f>
        <v>53305</v>
      </c>
      <c r="L9" s="38"/>
      <c r="M9" s="39"/>
      <c r="N9" s="40">
        <v>820401</v>
      </c>
      <c r="O9" s="38"/>
      <c r="P9" s="40"/>
      <c r="Q9" s="40">
        <v>35664</v>
      </c>
      <c r="R9" s="38"/>
      <c r="S9" s="40"/>
      <c r="T9" s="40">
        <v>125546</v>
      </c>
      <c r="U9" s="40"/>
      <c r="V9" s="39"/>
      <c r="W9" s="40">
        <f>T9+Q9+N9+K9+'1(5)第11表-2'!Q9+'1(5)第11表-1'!Z9</f>
        <v>506061894</v>
      </c>
      <c r="X9" s="38"/>
      <c r="Y9" s="10"/>
      <c r="Z9" s="34" t="s">
        <v>53</v>
      </c>
      <c r="AA9" s="349"/>
      <c r="AB9" s="37"/>
      <c r="AC9" s="37"/>
    </row>
    <row r="10" spans="1:29" ht="16.5" customHeight="1">
      <c r="A10" s="347"/>
      <c r="B10" s="34" t="s">
        <v>52</v>
      </c>
      <c r="C10" s="21"/>
      <c r="D10" s="20"/>
      <c r="E10" s="40">
        <v>43100</v>
      </c>
      <c r="F10" s="38"/>
      <c r="G10" s="39"/>
      <c r="H10" s="40">
        <v>0</v>
      </c>
      <c r="I10" s="38"/>
      <c r="J10" s="39"/>
      <c r="K10" s="40">
        <f t="shared" si="0"/>
        <v>43100</v>
      </c>
      <c r="L10" s="38"/>
      <c r="M10" s="39"/>
      <c r="N10" s="40">
        <v>1305516</v>
      </c>
      <c r="O10" s="38"/>
      <c r="P10" s="40"/>
      <c r="Q10" s="40">
        <v>20334</v>
      </c>
      <c r="R10" s="38"/>
      <c r="S10" s="40"/>
      <c r="T10" s="40">
        <v>86284</v>
      </c>
      <c r="U10" s="40"/>
      <c r="V10" s="39"/>
      <c r="W10" s="40">
        <f>T10+Q10+N10+K10+'1(5)第11表-2'!Q10+'1(5)第11表-1'!Z10</f>
        <v>278252887</v>
      </c>
      <c r="X10" s="38"/>
      <c r="Y10" s="10"/>
      <c r="Z10" s="34" t="s">
        <v>52</v>
      </c>
      <c r="AA10" s="349"/>
      <c r="AB10" s="37"/>
      <c r="AC10" s="37"/>
    </row>
    <row r="11" spans="1:29" ht="16.5" customHeight="1">
      <c r="A11" s="347"/>
      <c r="B11" s="34" t="s">
        <v>51</v>
      </c>
      <c r="C11" s="21"/>
      <c r="D11" s="20"/>
      <c r="E11" s="40">
        <v>195084</v>
      </c>
      <c r="F11" s="38"/>
      <c r="G11" s="39"/>
      <c r="H11" s="40">
        <v>0</v>
      </c>
      <c r="I11" s="38"/>
      <c r="J11" s="39"/>
      <c r="K11" s="40">
        <f t="shared" si="0"/>
        <v>195084</v>
      </c>
      <c r="L11" s="38"/>
      <c r="M11" s="39"/>
      <c r="N11" s="40">
        <v>2429168</v>
      </c>
      <c r="O11" s="38"/>
      <c r="P11" s="40"/>
      <c r="Q11" s="40">
        <v>122087</v>
      </c>
      <c r="R11" s="38"/>
      <c r="S11" s="40"/>
      <c r="T11" s="40">
        <v>245346</v>
      </c>
      <c r="U11" s="40"/>
      <c r="V11" s="39"/>
      <c r="W11" s="40">
        <f>T11+Q11+N11+K11+'1(5)第11表-2'!Q11+'1(5)第11表-1'!Z11</f>
        <v>871871347</v>
      </c>
      <c r="X11" s="38"/>
      <c r="Y11" s="10"/>
      <c r="Z11" s="34" t="s">
        <v>51</v>
      </c>
      <c r="AA11" s="349"/>
      <c r="AB11" s="37"/>
      <c r="AC11" s="37"/>
    </row>
    <row r="12" spans="1:29" ht="16.5" customHeight="1">
      <c r="A12" s="350"/>
      <c r="B12" s="34" t="s">
        <v>103</v>
      </c>
      <c r="C12" s="25"/>
      <c r="D12" s="26"/>
      <c r="E12" s="46">
        <v>1243</v>
      </c>
      <c r="F12" s="44"/>
      <c r="G12" s="45"/>
      <c r="H12" s="46">
        <v>0</v>
      </c>
      <c r="I12" s="44"/>
      <c r="J12" s="45"/>
      <c r="K12" s="46">
        <f t="shared" si="0"/>
        <v>1243</v>
      </c>
      <c r="L12" s="44"/>
      <c r="M12" s="45"/>
      <c r="N12" s="46">
        <v>1003190</v>
      </c>
      <c r="O12" s="44"/>
      <c r="P12" s="46"/>
      <c r="Q12" s="46">
        <v>13056</v>
      </c>
      <c r="R12" s="44"/>
      <c r="S12" s="46"/>
      <c r="T12" s="46">
        <v>43320</v>
      </c>
      <c r="U12" s="46"/>
      <c r="V12" s="45"/>
      <c r="W12" s="46">
        <f>T12+Q12+N12+K12+'1(5)第11表-2'!Q12+'1(5)第11表-1'!Z12</f>
        <v>108510211</v>
      </c>
      <c r="X12" s="44"/>
      <c r="Y12" s="23"/>
      <c r="Z12" s="34" t="s">
        <v>103</v>
      </c>
      <c r="AA12" s="351"/>
      <c r="AB12" s="37"/>
      <c r="AC12" s="37"/>
    </row>
    <row r="13" spans="1:29" ht="16.5" customHeight="1">
      <c r="A13" s="347"/>
      <c r="B13" s="47" t="s">
        <v>104</v>
      </c>
      <c r="C13" s="21"/>
      <c r="D13" s="20"/>
      <c r="E13" s="40">
        <v>1349</v>
      </c>
      <c r="F13" s="38"/>
      <c r="G13" s="39"/>
      <c r="H13" s="40">
        <v>0</v>
      </c>
      <c r="I13" s="38"/>
      <c r="J13" s="39"/>
      <c r="K13" s="40">
        <f t="shared" si="0"/>
        <v>1349</v>
      </c>
      <c r="L13" s="38"/>
      <c r="M13" s="39"/>
      <c r="N13" s="40">
        <v>61966</v>
      </c>
      <c r="O13" s="38"/>
      <c r="P13" s="40"/>
      <c r="Q13" s="40">
        <v>44449</v>
      </c>
      <c r="R13" s="38"/>
      <c r="S13" s="40"/>
      <c r="T13" s="40">
        <v>22761</v>
      </c>
      <c r="U13" s="40"/>
      <c r="V13" s="39"/>
      <c r="W13" s="40">
        <f>T13+Q13+N13+K13+'1(5)第11表-2'!Q13+'1(5)第11表-1'!Z13</f>
        <v>73404422</v>
      </c>
      <c r="X13" s="38"/>
      <c r="Y13" s="10"/>
      <c r="Z13" s="47" t="s">
        <v>104</v>
      </c>
      <c r="AA13" s="349"/>
      <c r="AB13" s="37"/>
      <c r="AC13" s="37"/>
    </row>
    <row r="14" spans="1:29" ht="16.5" customHeight="1">
      <c r="A14" s="347"/>
      <c r="B14" s="34" t="s">
        <v>105</v>
      </c>
      <c r="C14" s="21"/>
      <c r="D14" s="20"/>
      <c r="E14" s="40">
        <v>75814</v>
      </c>
      <c r="F14" s="38"/>
      <c r="G14" s="39"/>
      <c r="H14" s="40">
        <v>0</v>
      </c>
      <c r="I14" s="38"/>
      <c r="J14" s="39"/>
      <c r="K14" s="40">
        <f t="shared" si="0"/>
        <v>75814</v>
      </c>
      <c r="L14" s="38"/>
      <c r="M14" s="39"/>
      <c r="N14" s="40">
        <v>1306650</v>
      </c>
      <c r="O14" s="38"/>
      <c r="P14" s="40"/>
      <c r="Q14" s="40">
        <v>86956</v>
      </c>
      <c r="R14" s="38"/>
      <c r="S14" s="40"/>
      <c r="T14" s="40">
        <v>188508</v>
      </c>
      <c r="U14" s="40"/>
      <c r="V14" s="39"/>
      <c r="W14" s="40">
        <f>T14+Q14+N14+K14+'1(5)第11表-2'!Q14+'1(5)第11表-1'!Z14</f>
        <v>545121530</v>
      </c>
      <c r="X14" s="38"/>
      <c r="Y14" s="10"/>
      <c r="Z14" s="34" t="s">
        <v>105</v>
      </c>
      <c r="AA14" s="349"/>
      <c r="AB14" s="37"/>
      <c r="AC14" s="37"/>
    </row>
    <row r="15" spans="1:29" ht="16.5" customHeight="1">
      <c r="A15" s="347"/>
      <c r="B15" s="34" t="s">
        <v>106</v>
      </c>
      <c r="C15" s="21"/>
      <c r="D15" s="20"/>
      <c r="E15" s="40">
        <v>29116</v>
      </c>
      <c r="F15" s="38"/>
      <c r="G15" s="39"/>
      <c r="H15" s="40">
        <v>0</v>
      </c>
      <c r="I15" s="38"/>
      <c r="J15" s="39"/>
      <c r="K15" s="40">
        <f t="shared" si="0"/>
        <v>29116</v>
      </c>
      <c r="L15" s="38"/>
      <c r="M15" s="39"/>
      <c r="N15" s="40">
        <v>118597</v>
      </c>
      <c r="O15" s="38"/>
      <c r="P15" s="40"/>
      <c r="Q15" s="40">
        <v>12267</v>
      </c>
      <c r="R15" s="38"/>
      <c r="S15" s="40"/>
      <c r="T15" s="40">
        <v>18547</v>
      </c>
      <c r="U15" s="40"/>
      <c r="V15" s="39"/>
      <c r="W15" s="40">
        <f>T15+Q15+N15+K15+'1(5)第11表-2'!Q15+'1(5)第11表-1'!Z15</f>
        <v>112602186</v>
      </c>
      <c r="X15" s="38"/>
      <c r="Y15" s="10"/>
      <c r="Z15" s="34" t="s">
        <v>106</v>
      </c>
      <c r="AA15" s="349"/>
      <c r="AB15" s="37"/>
      <c r="AC15" s="37"/>
    </row>
    <row r="16" spans="1:29" ht="16.5" customHeight="1">
      <c r="A16" s="347"/>
      <c r="B16" s="34" t="s">
        <v>107</v>
      </c>
      <c r="C16" s="21"/>
      <c r="D16" s="20"/>
      <c r="E16" s="40">
        <v>6730</v>
      </c>
      <c r="F16" s="38"/>
      <c r="G16" s="39"/>
      <c r="H16" s="40">
        <v>0</v>
      </c>
      <c r="I16" s="38"/>
      <c r="J16" s="39"/>
      <c r="K16" s="40">
        <f t="shared" si="0"/>
        <v>6730</v>
      </c>
      <c r="L16" s="38"/>
      <c r="M16" s="39"/>
      <c r="N16" s="40">
        <v>644624</v>
      </c>
      <c r="O16" s="38"/>
      <c r="P16" s="40"/>
      <c r="Q16" s="40">
        <v>13615</v>
      </c>
      <c r="R16" s="38"/>
      <c r="S16" s="40"/>
      <c r="T16" s="40">
        <v>14961</v>
      </c>
      <c r="U16" s="40"/>
      <c r="V16" s="39"/>
      <c r="W16" s="40">
        <f>T16+Q16+N16+K16+'1(5)第11表-2'!Q16+'1(5)第11表-1'!Z16</f>
        <v>147989533</v>
      </c>
      <c r="X16" s="38"/>
      <c r="Y16" s="10"/>
      <c r="Z16" s="34" t="s">
        <v>107</v>
      </c>
      <c r="AA16" s="349"/>
      <c r="AB16" s="37"/>
      <c r="AC16" s="37"/>
    </row>
    <row r="17" spans="1:29" ht="16.5" customHeight="1">
      <c r="A17" s="347"/>
      <c r="B17" s="49" t="s">
        <v>108</v>
      </c>
      <c r="C17" s="21"/>
      <c r="D17" s="20"/>
      <c r="E17" s="40">
        <v>80</v>
      </c>
      <c r="F17" s="38"/>
      <c r="G17" s="39"/>
      <c r="H17" s="40">
        <v>0</v>
      </c>
      <c r="I17" s="38"/>
      <c r="J17" s="39"/>
      <c r="K17" s="40">
        <f t="shared" si="0"/>
        <v>80</v>
      </c>
      <c r="L17" s="38"/>
      <c r="M17" s="39"/>
      <c r="N17" s="40">
        <v>79140</v>
      </c>
      <c r="O17" s="38"/>
      <c r="P17" s="40"/>
      <c r="Q17" s="40">
        <v>7331</v>
      </c>
      <c r="R17" s="38"/>
      <c r="S17" s="40"/>
      <c r="T17" s="40">
        <v>28393</v>
      </c>
      <c r="U17" s="40"/>
      <c r="V17" s="39"/>
      <c r="W17" s="46">
        <f>T17+Q17+N17+K17+'1(5)第11表-2'!Q17+'1(5)第11表-1'!Z17</f>
        <v>98840979</v>
      </c>
      <c r="X17" s="38"/>
      <c r="Y17" s="10"/>
      <c r="Z17" s="49" t="s">
        <v>108</v>
      </c>
      <c r="AA17" s="349"/>
      <c r="AB17" s="37"/>
      <c r="AC17" s="37"/>
    </row>
    <row r="18" spans="1:29" ht="16.5" customHeight="1">
      <c r="A18" s="352"/>
      <c r="B18" s="34" t="s">
        <v>109</v>
      </c>
      <c r="C18" s="50"/>
      <c r="D18" s="51"/>
      <c r="E18" s="48">
        <v>4407</v>
      </c>
      <c r="F18" s="52"/>
      <c r="G18" s="53"/>
      <c r="H18" s="48">
        <v>0</v>
      </c>
      <c r="I18" s="52"/>
      <c r="J18" s="53"/>
      <c r="K18" s="48">
        <f t="shared" si="0"/>
        <v>4407</v>
      </c>
      <c r="L18" s="52"/>
      <c r="M18" s="53"/>
      <c r="N18" s="48">
        <v>1345611</v>
      </c>
      <c r="O18" s="52"/>
      <c r="P18" s="48"/>
      <c r="Q18" s="48">
        <v>78752</v>
      </c>
      <c r="R18" s="52"/>
      <c r="S18" s="48"/>
      <c r="T18" s="48">
        <v>15102</v>
      </c>
      <c r="U18" s="48"/>
      <c r="V18" s="53"/>
      <c r="W18" s="40">
        <f>T18+Q18+N18+K18+'1(5)第11表-2'!Q18+'1(5)第11表-1'!Z18</f>
        <v>121934739</v>
      </c>
      <c r="X18" s="52"/>
      <c r="Y18" s="7"/>
      <c r="Z18" s="34" t="s">
        <v>109</v>
      </c>
      <c r="AA18" s="353"/>
      <c r="AB18" s="37"/>
      <c r="AC18" s="37"/>
    </row>
    <row r="19" spans="1:29" ht="16.5" customHeight="1">
      <c r="A19" s="347"/>
      <c r="B19" s="34" t="s">
        <v>0</v>
      </c>
      <c r="C19" s="21"/>
      <c r="D19" s="20"/>
      <c r="E19" s="40">
        <v>8736</v>
      </c>
      <c r="F19" s="38"/>
      <c r="G19" s="39"/>
      <c r="H19" s="40">
        <v>38676</v>
      </c>
      <c r="I19" s="38"/>
      <c r="J19" s="39"/>
      <c r="K19" s="40">
        <f t="shared" si="0"/>
        <v>47412</v>
      </c>
      <c r="L19" s="38"/>
      <c r="M19" s="39"/>
      <c r="N19" s="40">
        <v>1837066</v>
      </c>
      <c r="O19" s="38"/>
      <c r="P19" s="40"/>
      <c r="Q19" s="40">
        <v>54217</v>
      </c>
      <c r="R19" s="38"/>
      <c r="S19" s="40"/>
      <c r="T19" s="40">
        <v>79045</v>
      </c>
      <c r="U19" s="40"/>
      <c r="V19" s="39"/>
      <c r="W19" s="40">
        <f>T19+Q19+N19+K19+'1(5)第11表-2'!Q19+'1(5)第11表-1'!Z19</f>
        <v>319356872</v>
      </c>
      <c r="X19" s="38"/>
      <c r="Y19" s="10"/>
      <c r="Z19" s="34" t="s">
        <v>0</v>
      </c>
      <c r="AA19" s="349"/>
      <c r="AB19" s="37"/>
      <c r="AC19" s="37"/>
    </row>
    <row r="20" spans="1:29" ht="16.5" customHeight="1">
      <c r="A20" s="347"/>
      <c r="B20" s="34" t="s">
        <v>2</v>
      </c>
      <c r="C20" s="21"/>
      <c r="D20" s="20"/>
      <c r="E20" s="40">
        <v>9713</v>
      </c>
      <c r="F20" s="38"/>
      <c r="G20" s="39"/>
      <c r="H20" s="40">
        <v>0</v>
      </c>
      <c r="I20" s="38"/>
      <c r="J20" s="39"/>
      <c r="K20" s="40">
        <f t="shared" si="0"/>
        <v>9713</v>
      </c>
      <c r="L20" s="38"/>
      <c r="M20" s="39"/>
      <c r="N20" s="40">
        <v>713175</v>
      </c>
      <c r="O20" s="38"/>
      <c r="P20" s="40"/>
      <c r="Q20" s="40">
        <v>12984</v>
      </c>
      <c r="R20" s="38"/>
      <c r="S20" s="40"/>
      <c r="T20" s="40">
        <v>43500</v>
      </c>
      <c r="U20" s="40"/>
      <c r="V20" s="39"/>
      <c r="W20" s="40">
        <f>T20+Q20+N20+K20+'1(5)第11表-2'!Q20+'1(5)第11表-1'!Z20</f>
        <v>221782034</v>
      </c>
      <c r="X20" s="38"/>
      <c r="Y20" s="10"/>
      <c r="Z20" s="34" t="s">
        <v>2</v>
      </c>
      <c r="AA20" s="349"/>
      <c r="AB20" s="37"/>
      <c r="AC20" s="37"/>
    </row>
    <row r="21" spans="1:29" ht="16.5" customHeight="1">
      <c r="A21" s="347"/>
      <c r="B21" s="34" t="s">
        <v>3</v>
      </c>
      <c r="C21" s="21"/>
      <c r="D21" s="20"/>
      <c r="E21" s="40">
        <v>20467</v>
      </c>
      <c r="F21" s="38"/>
      <c r="G21" s="39"/>
      <c r="H21" s="40">
        <v>0</v>
      </c>
      <c r="I21" s="38"/>
      <c r="J21" s="39"/>
      <c r="K21" s="40">
        <f t="shared" si="0"/>
        <v>20467</v>
      </c>
      <c r="L21" s="38"/>
      <c r="M21" s="39"/>
      <c r="N21" s="40">
        <v>216131</v>
      </c>
      <c r="O21" s="38"/>
      <c r="P21" s="40"/>
      <c r="Q21" s="40">
        <v>8772</v>
      </c>
      <c r="R21" s="38"/>
      <c r="S21" s="40"/>
      <c r="T21" s="40">
        <v>29917</v>
      </c>
      <c r="U21" s="40"/>
      <c r="V21" s="39"/>
      <c r="W21" s="40">
        <f>T21+Q21+N21+K21+'1(5)第11表-2'!Q21+'1(5)第11表-1'!Z21</f>
        <v>68783512</v>
      </c>
      <c r="X21" s="38"/>
      <c r="Y21" s="10"/>
      <c r="Z21" s="34" t="s">
        <v>3</v>
      </c>
      <c r="AA21" s="349"/>
      <c r="AB21" s="37"/>
      <c r="AC21" s="37"/>
    </row>
    <row r="22" spans="1:29" ht="16.5" customHeight="1">
      <c r="A22" s="350"/>
      <c r="B22" s="49" t="s">
        <v>4</v>
      </c>
      <c r="C22" s="25"/>
      <c r="D22" s="26"/>
      <c r="E22" s="46">
        <v>7634</v>
      </c>
      <c r="F22" s="44"/>
      <c r="G22" s="45"/>
      <c r="H22" s="46">
        <v>0</v>
      </c>
      <c r="I22" s="44"/>
      <c r="J22" s="45"/>
      <c r="K22" s="46">
        <f t="shared" si="0"/>
        <v>7634</v>
      </c>
      <c r="L22" s="44"/>
      <c r="M22" s="45"/>
      <c r="N22" s="46">
        <v>469089</v>
      </c>
      <c r="O22" s="44"/>
      <c r="P22" s="46"/>
      <c r="Q22" s="46">
        <v>41838</v>
      </c>
      <c r="R22" s="44"/>
      <c r="S22" s="46"/>
      <c r="T22" s="46">
        <v>82186</v>
      </c>
      <c r="U22" s="46"/>
      <c r="V22" s="45"/>
      <c r="W22" s="46">
        <f>T22+Q22+N22+K22+'1(5)第11表-2'!Q22+'1(5)第11表-1'!Z22</f>
        <v>168625605</v>
      </c>
      <c r="X22" s="44"/>
      <c r="Y22" s="23"/>
      <c r="Z22" s="49" t="s">
        <v>4</v>
      </c>
      <c r="AA22" s="351"/>
      <c r="AB22" s="37"/>
      <c r="AC22" s="37"/>
    </row>
    <row r="23" spans="1:27" s="11" customFormat="1" ht="16.5" customHeight="1">
      <c r="A23" s="347"/>
      <c r="B23" s="34" t="s">
        <v>5</v>
      </c>
      <c r="C23" s="21"/>
      <c r="D23" s="20"/>
      <c r="E23" s="40">
        <v>4352</v>
      </c>
      <c r="F23" s="38"/>
      <c r="G23" s="39"/>
      <c r="H23" s="40">
        <v>0</v>
      </c>
      <c r="I23" s="38"/>
      <c r="J23" s="39"/>
      <c r="K23" s="40">
        <f t="shared" si="0"/>
        <v>4352</v>
      </c>
      <c r="L23" s="38"/>
      <c r="M23" s="39"/>
      <c r="N23" s="40">
        <v>225706</v>
      </c>
      <c r="O23" s="38"/>
      <c r="P23" s="40"/>
      <c r="Q23" s="40">
        <v>24882</v>
      </c>
      <c r="R23" s="38"/>
      <c r="S23" s="40"/>
      <c r="T23" s="40">
        <v>29777</v>
      </c>
      <c r="U23" s="40"/>
      <c r="V23" s="39"/>
      <c r="W23" s="40">
        <f>T23+Q23+N23+K23+'1(5)第11表-2'!Q23+'1(5)第11表-1'!Z23</f>
        <v>185587869</v>
      </c>
      <c r="X23" s="38"/>
      <c r="Y23" s="10"/>
      <c r="Z23" s="34" t="s">
        <v>5</v>
      </c>
      <c r="AA23" s="349"/>
    </row>
    <row r="24" spans="1:27" ht="16.5" customHeight="1">
      <c r="A24" s="347"/>
      <c r="B24" s="34" t="s">
        <v>6</v>
      </c>
      <c r="C24" s="21"/>
      <c r="D24" s="20"/>
      <c r="E24" s="40">
        <v>12541</v>
      </c>
      <c r="F24" s="38"/>
      <c r="G24" s="39"/>
      <c r="H24" s="40">
        <v>0</v>
      </c>
      <c r="I24" s="38"/>
      <c r="J24" s="39"/>
      <c r="K24" s="40">
        <f t="shared" si="0"/>
        <v>12541</v>
      </c>
      <c r="L24" s="38"/>
      <c r="M24" s="39"/>
      <c r="N24" s="40">
        <v>504108</v>
      </c>
      <c r="O24" s="38"/>
      <c r="P24" s="40"/>
      <c r="Q24" s="40">
        <v>28432</v>
      </c>
      <c r="R24" s="38"/>
      <c r="S24" s="40"/>
      <c r="T24" s="40">
        <v>96914</v>
      </c>
      <c r="U24" s="40"/>
      <c r="V24" s="39"/>
      <c r="W24" s="40">
        <f>T24+Q24+N24+K24+'1(5)第11表-2'!Q24+'1(5)第11表-1'!Z24</f>
        <v>329792656</v>
      </c>
      <c r="X24" s="38"/>
      <c r="Y24" s="10"/>
      <c r="Z24" s="34" t="s">
        <v>6</v>
      </c>
      <c r="AA24" s="349"/>
    </row>
    <row r="25" spans="1:27" ht="16.5" customHeight="1">
      <c r="A25" s="347"/>
      <c r="B25" s="34" t="s">
        <v>7</v>
      </c>
      <c r="C25" s="21"/>
      <c r="D25" s="20"/>
      <c r="E25" s="40">
        <v>28282</v>
      </c>
      <c r="F25" s="38"/>
      <c r="G25" s="39"/>
      <c r="H25" s="40">
        <v>482</v>
      </c>
      <c r="I25" s="38"/>
      <c r="J25" s="39"/>
      <c r="K25" s="40">
        <f t="shared" si="0"/>
        <v>28764</v>
      </c>
      <c r="L25" s="38"/>
      <c r="M25" s="39"/>
      <c r="N25" s="40">
        <v>1578282</v>
      </c>
      <c r="O25" s="38"/>
      <c r="P25" s="40"/>
      <c r="Q25" s="40">
        <v>47910</v>
      </c>
      <c r="R25" s="38"/>
      <c r="S25" s="40"/>
      <c r="T25" s="40">
        <v>119264</v>
      </c>
      <c r="U25" s="40"/>
      <c r="V25" s="39"/>
      <c r="W25" s="40">
        <f>T25+Q25+N25+K25+'1(5)第11表-2'!Q25+'1(5)第11表-1'!Z25</f>
        <v>357059724</v>
      </c>
      <c r="X25" s="38"/>
      <c r="Y25" s="10"/>
      <c r="Z25" s="34" t="s">
        <v>7</v>
      </c>
      <c r="AA25" s="349"/>
    </row>
    <row r="26" spans="1:27" ht="16.5" customHeight="1">
      <c r="A26" s="347"/>
      <c r="B26" s="34" t="s">
        <v>8</v>
      </c>
      <c r="C26" s="21"/>
      <c r="D26" s="20"/>
      <c r="E26" s="40">
        <v>60537</v>
      </c>
      <c r="F26" s="38"/>
      <c r="G26" s="39"/>
      <c r="H26" s="40">
        <v>0</v>
      </c>
      <c r="I26" s="38"/>
      <c r="J26" s="39"/>
      <c r="K26" s="40">
        <f t="shared" si="0"/>
        <v>60537</v>
      </c>
      <c r="L26" s="38"/>
      <c r="M26" s="39"/>
      <c r="N26" s="40">
        <v>580617</v>
      </c>
      <c r="O26" s="38"/>
      <c r="P26" s="40"/>
      <c r="Q26" s="40">
        <v>41255</v>
      </c>
      <c r="R26" s="38"/>
      <c r="S26" s="40"/>
      <c r="T26" s="40">
        <v>121532</v>
      </c>
      <c r="U26" s="40"/>
      <c r="V26" s="39"/>
      <c r="W26" s="40">
        <f>T26+Q26+N26+K26+'1(5)第11表-2'!Q26+'1(5)第11表-1'!Z26</f>
        <v>487383509</v>
      </c>
      <c r="X26" s="38"/>
      <c r="Y26" s="10"/>
      <c r="Z26" s="34" t="s">
        <v>8</v>
      </c>
      <c r="AA26" s="349"/>
    </row>
    <row r="27" spans="1:27" ht="16.5" customHeight="1">
      <c r="A27" s="350"/>
      <c r="B27" s="49" t="s">
        <v>9</v>
      </c>
      <c r="C27" s="25"/>
      <c r="D27" s="26"/>
      <c r="E27" s="46">
        <v>10563</v>
      </c>
      <c r="F27" s="44"/>
      <c r="G27" s="45"/>
      <c r="H27" s="46">
        <v>0</v>
      </c>
      <c r="I27" s="44"/>
      <c r="J27" s="45"/>
      <c r="K27" s="46">
        <f t="shared" si="0"/>
        <v>10563</v>
      </c>
      <c r="L27" s="44"/>
      <c r="M27" s="45"/>
      <c r="N27" s="46">
        <v>133280</v>
      </c>
      <c r="O27" s="44"/>
      <c r="P27" s="46"/>
      <c r="Q27" s="46">
        <v>7736</v>
      </c>
      <c r="R27" s="44"/>
      <c r="S27" s="46"/>
      <c r="T27" s="46">
        <v>12408</v>
      </c>
      <c r="U27" s="46"/>
      <c r="V27" s="45"/>
      <c r="W27" s="46">
        <f>T27+Q27+N27+K27+'1(5)第11表-2'!Q27+'1(5)第11表-1'!Z27</f>
        <v>112277269</v>
      </c>
      <c r="X27" s="44"/>
      <c r="Y27" s="23"/>
      <c r="Z27" s="49" t="s">
        <v>9</v>
      </c>
      <c r="AA27" s="351"/>
    </row>
    <row r="28" spans="1:27" s="11" customFormat="1" ht="16.5" customHeight="1">
      <c r="A28" s="347"/>
      <c r="B28" s="34" t="s">
        <v>10</v>
      </c>
      <c r="C28" s="21"/>
      <c r="D28" s="20"/>
      <c r="E28" s="40">
        <v>27729</v>
      </c>
      <c r="F28" s="38"/>
      <c r="G28" s="39"/>
      <c r="H28" s="40">
        <v>21248</v>
      </c>
      <c r="I28" s="38"/>
      <c r="J28" s="39"/>
      <c r="K28" s="40">
        <f t="shared" si="0"/>
        <v>48977</v>
      </c>
      <c r="L28" s="38"/>
      <c r="M28" s="39"/>
      <c r="N28" s="40">
        <v>305213</v>
      </c>
      <c r="O28" s="38"/>
      <c r="P28" s="40"/>
      <c r="Q28" s="40">
        <v>25124</v>
      </c>
      <c r="R28" s="38"/>
      <c r="S28" s="40"/>
      <c r="T28" s="40">
        <v>60612</v>
      </c>
      <c r="U28" s="40"/>
      <c r="V28" s="39"/>
      <c r="W28" s="40">
        <f>T28+Q28+N28+K28+'1(5)第11表-2'!Q28+'1(5)第11表-1'!Z28</f>
        <v>217284466</v>
      </c>
      <c r="X28" s="38"/>
      <c r="Y28" s="10"/>
      <c r="Z28" s="34" t="s">
        <v>10</v>
      </c>
      <c r="AA28" s="349"/>
    </row>
    <row r="29" spans="1:27" ht="16.5" customHeight="1">
      <c r="A29" s="347"/>
      <c r="B29" s="34" t="s">
        <v>11</v>
      </c>
      <c r="C29" s="21"/>
      <c r="D29" s="20"/>
      <c r="E29" s="40">
        <v>6020</v>
      </c>
      <c r="F29" s="38"/>
      <c r="G29" s="39"/>
      <c r="H29" s="40">
        <v>0</v>
      </c>
      <c r="I29" s="38"/>
      <c r="J29" s="39"/>
      <c r="K29" s="40">
        <f t="shared" si="0"/>
        <v>6020</v>
      </c>
      <c r="L29" s="38"/>
      <c r="M29" s="39"/>
      <c r="N29" s="40">
        <v>202474</v>
      </c>
      <c r="O29" s="38"/>
      <c r="P29" s="40"/>
      <c r="Q29" s="40">
        <v>12896</v>
      </c>
      <c r="R29" s="38"/>
      <c r="S29" s="40"/>
      <c r="T29" s="40">
        <v>55221</v>
      </c>
      <c r="U29" s="40"/>
      <c r="V29" s="39"/>
      <c r="W29" s="40">
        <f>T29+Q29+N29+K29+'1(5)第11表-2'!Q29+'1(5)第11表-1'!Z29</f>
        <v>214817861</v>
      </c>
      <c r="X29" s="38"/>
      <c r="Y29" s="10"/>
      <c r="Z29" s="34" t="s">
        <v>11</v>
      </c>
      <c r="AA29" s="349"/>
    </row>
    <row r="30" spans="1:27" ht="16.5" customHeight="1">
      <c r="A30" s="347"/>
      <c r="B30" s="34" t="s">
        <v>12</v>
      </c>
      <c r="C30" s="21"/>
      <c r="D30" s="20"/>
      <c r="E30" s="40">
        <v>23224</v>
      </c>
      <c r="F30" s="38"/>
      <c r="G30" s="39"/>
      <c r="H30" s="40">
        <v>0</v>
      </c>
      <c r="I30" s="38"/>
      <c r="J30" s="39"/>
      <c r="K30" s="40">
        <f t="shared" si="0"/>
        <v>23224</v>
      </c>
      <c r="L30" s="38"/>
      <c r="M30" s="39"/>
      <c r="N30" s="40">
        <v>790757</v>
      </c>
      <c r="O30" s="38"/>
      <c r="P30" s="40"/>
      <c r="Q30" s="40">
        <v>15993</v>
      </c>
      <c r="R30" s="38"/>
      <c r="S30" s="40"/>
      <c r="T30" s="40">
        <v>94803</v>
      </c>
      <c r="U30" s="40"/>
      <c r="V30" s="39"/>
      <c r="W30" s="40">
        <f>T30+Q30+N30+K30+'1(5)第11表-2'!Q30+'1(5)第11表-1'!Z30</f>
        <v>223695488</v>
      </c>
      <c r="X30" s="38"/>
      <c r="Y30" s="10"/>
      <c r="Z30" s="34" t="s">
        <v>12</v>
      </c>
      <c r="AA30" s="349"/>
    </row>
    <row r="31" spans="1:27" ht="16.5" customHeight="1">
      <c r="A31" s="347"/>
      <c r="B31" s="34" t="s">
        <v>13</v>
      </c>
      <c r="C31" s="21"/>
      <c r="D31" s="20"/>
      <c r="E31" s="40">
        <v>18545</v>
      </c>
      <c r="F31" s="38"/>
      <c r="G31" s="39"/>
      <c r="H31" s="40">
        <v>0</v>
      </c>
      <c r="I31" s="38"/>
      <c r="J31" s="39"/>
      <c r="K31" s="40">
        <f t="shared" si="0"/>
        <v>18545</v>
      </c>
      <c r="L31" s="38"/>
      <c r="M31" s="39"/>
      <c r="N31" s="40">
        <v>115524</v>
      </c>
      <c r="O31" s="38"/>
      <c r="P31" s="40"/>
      <c r="Q31" s="40">
        <v>16714</v>
      </c>
      <c r="R31" s="38"/>
      <c r="S31" s="40"/>
      <c r="T31" s="40">
        <v>168313</v>
      </c>
      <c r="U31" s="40"/>
      <c r="V31" s="39"/>
      <c r="W31" s="40">
        <f>T31+Q31+N31+K31+'1(5)第11表-2'!Q31+'1(5)第11表-1'!Z31</f>
        <v>118385282</v>
      </c>
      <c r="X31" s="38"/>
      <c r="Y31" s="10"/>
      <c r="Z31" s="34" t="s">
        <v>13</v>
      </c>
      <c r="AA31" s="349"/>
    </row>
    <row r="32" spans="1:27" ht="16.5" customHeight="1">
      <c r="A32" s="350"/>
      <c r="B32" s="49" t="s">
        <v>14</v>
      </c>
      <c r="C32" s="25"/>
      <c r="D32" s="26"/>
      <c r="E32" s="46">
        <v>23432</v>
      </c>
      <c r="F32" s="44"/>
      <c r="G32" s="45"/>
      <c r="H32" s="46">
        <v>0</v>
      </c>
      <c r="I32" s="44"/>
      <c r="J32" s="45"/>
      <c r="K32" s="46">
        <f t="shared" si="0"/>
        <v>23432</v>
      </c>
      <c r="L32" s="44"/>
      <c r="M32" s="45"/>
      <c r="N32" s="46">
        <v>474396</v>
      </c>
      <c r="O32" s="44"/>
      <c r="P32" s="46"/>
      <c r="Q32" s="46">
        <v>33463</v>
      </c>
      <c r="R32" s="44"/>
      <c r="S32" s="46"/>
      <c r="T32" s="46">
        <v>67123</v>
      </c>
      <c r="U32" s="46"/>
      <c r="V32" s="45"/>
      <c r="W32" s="46">
        <f>T32+Q32+N32+K32+'1(5)第11表-2'!Q32+'1(5)第11表-1'!Z32</f>
        <v>145961810</v>
      </c>
      <c r="X32" s="44"/>
      <c r="Y32" s="23"/>
      <c r="Z32" s="49" t="s">
        <v>14</v>
      </c>
      <c r="AA32" s="351"/>
    </row>
    <row r="33" spans="1:27" s="11" customFormat="1" ht="16.5" customHeight="1">
      <c r="A33" s="347"/>
      <c r="B33" s="34" t="s">
        <v>15</v>
      </c>
      <c r="C33" s="21"/>
      <c r="D33" s="20"/>
      <c r="E33" s="40">
        <v>99515</v>
      </c>
      <c r="F33" s="38"/>
      <c r="G33" s="39"/>
      <c r="H33" s="40">
        <v>0</v>
      </c>
      <c r="I33" s="38"/>
      <c r="J33" s="39"/>
      <c r="K33" s="40">
        <f t="shared" si="0"/>
        <v>99515</v>
      </c>
      <c r="L33" s="38"/>
      <c r="M33" s="39"/>
      <c r="N33" s="40">
        <v>323864</v>
      </c>
      <c r="O33" s="38"/>
      <c r="P33" s="40"/>
      <c r="Q33" s="40">
        <v>19798</v>
      </c>
      <c r="R33" s="38"/>
      <c r="S33" s="40"/>
      <c r="T33" s="40">
        <v>53232</v>
      </c>
      <c r="U33" s="40"/>
      <c r="V33" s="39"/>
      <c r="W33" s="40">
        <f>T33+Q33+N33+K33+'1(5)第11表-2'!Q33+'1(5)第11表-1'!Z33</f>
        <v>239595703</v>
      </c>
      <c r="X33" s="38"/>
      <c r="Y33" s="10"/>
      <c r="Z33" s="34" t="s">
        <v>15</v>
      </c>
      <c r="AA33" s="349"/>
    </row>
    <row r="34" spans="1:27" ht="16.5" customHeight="1">
      <c r="A34" s="347"/>
      <c r="B34" s="34" t="s">
        <v>16</v>
      </c>
      <c r="C34" s="21"/>
      <c r="D34" s="20"/>
      <c r="E34" s="40">
        <v>7405</v>
      </c>
      <c r="F34" s="38"/>
      <c r="G34" s="39"/>
      <c r="H34" s="40">
        <v>0</v>
      </c>
      <c r="I34" s="38"/>
      <c r="J34" s="39"/>
      <c r="K34" s="40">
        <f t="shared" si="0"/>
        <v>7405</v>
      </c>
      <c r="L34" s="38"/>
      <c r="M34" s="39"/>
      <c r="N34" s="40">
        <v>77160</v>
      </c>
      <c r="O34" s="38"/>
      <c r="P34" s="40"/>
      <c r="Q34" s="40">
        <v>6765</v>
      </c>
      <c r="R34" s="38"/>
      <c r="S34" s="40"/>
      <c r="T34" s="40">
        <v>83335</v>
      </c>
      <c r="U34" s="40"/>
      <c r="V34" s="39"/>
      <c r="W34" s="40">
        <f>T34+Q34+N34+K34+'1(5)第11表-2'!Q34+'1(5)第11表-1'!Z34</f>
        <v>108379111</v>
      </c>
      <c r="X34" s="38"/>
      <c r="Y34" s="10"/>
      <c r="Z34" s="34" t="s">
        <v>16</v>
      </c>
      <c r="AA34" s="349"/>
    </row>
    <row r="35" spans="1:27" ht="16.5" customHeight="1">
      <c r="A35" s="347"/>
      <c r="B35" s="34" t="s">
        <v>17</v>
      </c>
      <c r="C35" s="21"/>
      <c r="D35" s="20"/>
      <c r="E35" s="40">
        <v>1969</v>
      </c>
      <c r="F35" s="38"/>
      <c r="G35" s="39"/>
      <c r="H35" s="40">
        <v>0</v>
      </c>
      <c r="I35" s="38"/>
      <c r="J35" s="39"/>
      <c r="K35" s="40">
        <f t="shared" si="0"/>
        <v>1969</v>
      </c>
      <c r="L35" s="38"/>
      <c r="M35" s="39"/>
      <c r="N35" s="40">
        <v>834087</v>
      </c>
      <c r="O35" s="38"/>
      <c r="P35" s="40"/>
      <c r="Q35" s="40">
        <v>24642</v>
      </c>
      <c r="R35" s="38"/>
      <c r="S35" s="40"/>
      <c r="T35" s="40">
        <v>36141</v>
      </c>
      <c r="U35" s="40"/>
      <c r="V35" s="39"/>
      <c r="W35" s="40">
        <f>T35+Q35+N35+K35+'1(5)第11表-2'!Q35+'1(5)第11表-1'!Z35</f>
        <v>218752651</v>
      </c>
      <c r="X35" s="38"/>
      <c r="Y35" s="10"/>
      <c r="Z35" s="34" t="s">
        <v>17</v>
      </c>
      <c r="AA35" s="349"/>
    </row>
    <row r="36" spans="1:27" ht="16.5" customHeight="1">
      <c r="A36" s="347"/>
      <c r="B36" s="34" t="s">
        <v>18</v>
      </c>
      <c r="C36" s="21"/>
      <c r="D36" s="20"/>
      <c r="E36" s="40">
        <v>11008</v>
      </c>
      <c r="F36" s="38"/>
      <c r="G36" s="39"/>
      <c r="H36" s="40">
        <v>0</v>
      </c>
      <c r="I36" s="38"/>
      <c r="J36" s="39"/>
      <c r="K36" s="40">
        <f t="shared" si="0"/>
        <v>11008</v>
      </c>
      <c r="L36" s="38"/>
      <c r="M36" s="39"/>
      <c r="N36" s="40">
        <v>282386</v>
      </c>
      <c r="O36" s="38"/>
      <c r="P36" s="40"/>
      <c r="Q36" s="40">
        <v>10413</v>
      </c>
      <c r="R36" s="38"/>
      <c r="S36" s="40"/>
      <c r="T36" s="40">
        <v>13661</v>
      </c>
      <c r="U36" s="40"/>
      <c r="V36" s="39"/>
      <c r="W36" s="40">
        <f>T36+Q36+N36+K36+'1(5)第11表-2'!Q36+'1(5)第11表-1'!Z36</f>
        <v>98103184</v>
      </c>
      <c r="X36" s="38"/>
      <c r="Y36" s="10"/>
      <c r="Z36" s="34" t="s">
        <v>18</v>
      </c>
      <c r="AA36" s="349"/>
    </row>
    <row r="37" spans="1:27" ht="16.5" customHeight="1">
      <c r="A37" s="350"/>
      <c r="B37" s="49" t="s">
        <v>19</v>
      </c>
      <c r="C37" s="25"/>
      <c r="D37" s="26"/>
      <c r="E37" s="46">
        <v>46053</v>
      </c>
      <c r="F37" s="44"/>
      <c r="G37" s="45"/>
      <c r="H37" s="46">
        <v>0</v>
      </c>
      <c r="I37" s="44"/>
      <c r="J37" s="45"/>
      <c r="K37" s="46">
        <f t="shared" si="0"/>
        <v>46053</v>
      </c>
      <c r="L37" s="44"/>
      <c r="M37" s="45"/>
      <c r="N37" s="46">
        <v>87548</v>
      </c>
      <c r="O37" s="44"/>
      <c r="P37" s="46"/>
      <c r="Q37" s="46">
        <v>4770</v>
      </c>
      <c r="R37" s="44"/>
      <c r="S37" s="46"/>
      <c r="T37" s="46">
        <v>160099</v>
      </c>
      <c r="U37" s="46"/>
      <c r="V37" s="45"/>
      <c r="W37" s="46">
        <f>T37+Q37+N37+K37+'1(5)第11表-2'!Q37+'1(5)第11表-1'!Z37</f>
        <v>117879491</v>
      </c>
      <c r="X37" s="44"/>
      <c r="Y37" s="23"/>
      <c r="Z37" s="49" t="s">
        <v>19</v>
      </c>
      <c r="AA37" s="351"/>
    </row>
    <row r="38" spans="1:27" ht="16.5" customHeight="1">
      <c r="A38" s="347"/>
      <c r="B38" s="34" t="s">
        <v>1</v>
      </c>
      <c r="C38" s="21"/>
      <c r="D38" s="20"/>
      <c r="E38" s="40">
        <v>764</v>
      </c>
      <c r="F38" s="38"/>
      <c r="G38" s="39"/>
      <c r="H38" s="40">
        <v>0</v>
      </c>
      <c r="I38" s="38"/>
      <c r="J38" s="39"/>
      <c r="K38" s="40">
        <f t="shared" si="0"/>
        <v>764</v>
      </c>
      <c r="L38" s="38"/>
      <c r="M38" s="39"/>
      <c r="N38" s="40">
        <v>329461</v>
      </c>
      <c r="O38" s="38"/>
      <c r="P38" s="40"/>
      <c r="Q38" s="40">
        <v>8761</v>
      </c>
      <c r="R38" s="38"/>
      <c r="S38" s="40"/>
      <c r="T38" s="40">
        <v>75888</v>
      </c>
      <c r="U38" s="40"/>
      <c r="V38" s="39"/>
      <c r="W38" s="40">
        <f>T38+Q38+N38+K38+'1(5)第11表-2'!Q38+'1(5)第11表-1'!Z38</f>
        <v>166829067</v>
      </c>
      <c r="X38" s="38"/>
      <c r="Y38" s="10"/>
      <c r="Z38" s="34" t="s">
        <v>1</v>
      </c>
      <c r="AA38" s="349"/>
    </row>
    <row r="39" spans="1:27" ht="16.5" customHeight="1">
      <c r="A39" s="347"/>
      <c r="B39" s="34" t="s">
        <v>20</v>
      </c>
      <c r="C39" s="21"/>
      <c r="D39" s="20"/>
      <c r="E39" s="40">
        <v>39365</v>
      </c>
      <c r="F39" s="38"/>
      <c r="G39" s="39"/>
      <c r="H39" s="40">
        <v>0</v>
      </c>
      <c r="I39" s="38"/>
      <c r="J39" s="39"/>
      <c r="K39" s="40">
        <f t="shared" si="0"/>
        <v>39365</v>
      </c>
      <c r="L39" s="38"/>
      <c r="M39" s="39"/>
      <c r="N39" s="40">
        <v>620981</v>
      </c>
      <c r="O39" s="38"/>
      <c r="P39" s="40"/>
      <c r="Q39" s="40">
        <v>11209</v>
      </c>
      <c r="R39" s="38"/>
      <c r="S39" s="40"/>
      <c r="T39" s="40">
        <v>57999</v>
      </c>
      <c r="U39" s="40"/>
      <c r="V39" s="39"/>
      <c r="W39" s="40">
        <f>T39+Q39+N39+K39+'1(5)第11表-2'!Q39+'1(5)第11表-1'!Z39</f>
        <v>188423944</v>
      </c>
      <c r="X39" s="38"/>
      <c r="Y39" s="10"/>
      <c r="Z39" s="34" t="s">
        <v>20</v>
      </c>
      <c r="AA39" s="349"/>
    </row>
    <row r="40" spans="1:27" ht="16.5" customHeight="1">
      <c r="A40" s="347"/>
      <c r="B40" s="34" t="s">
        <v>21</v>
      </c>
      <c r="C40" s="21"/>
      <c r="D40" s="20"/>
      <c r="E40" s="40">
        <v>3933</v>
      </c>
      <c r="F40" s="38"/>
      <c r="G40" s="39"/>
      <c r="H40" s="40">
        <v>0</v>
      </c>
      <c r="I40" s="38"/>
      <c r="J40" s="39"/>
      <c r="K40" s="40">
        <f t="shared" si="0"/>
        <v>3933</v>
      </c>
      <c r="L40" s="38"/>
      <c r="M40" s="39"/>
      <c r="N40" s="40">
        <v>404112</v>
      </c>
      <c r="O40" s="38"/>
      <c r="P40" s="40"/>
      <c r="Q40" s="40">
        <v>12593</v>
      </c>
      <c r="R40" s="38"/>
      <c r="S40" s="40"/>
      <c r="T40" s="40">
        <v>18123</v>
      </c>
      <c r="U40" s="40"/>
      <c r="V40" s="39"/>
      <c r="W40" s="40">
        <f>T40+Q40+N40+K40+'1(5)第11表-2'!Q40+'1(5)第11表-1'!Z40</f>
        <v>94028481</v>
      </c>
      <c r="X40" s="38"/>
      <c r="Y40" s="10"/>
      <c r="Z40" s="34" t="s">
        <v>21</v>
      </c>
      <c r="AA40" s="349"/>
    </row>
    <row r="41" spans="1:27" ht="16.5" customHeight="1">
      <c r="A41" s="347"/>
      <c r="B41" s="34" t="s">
        <v>22</v>
      </c>
      <c r="C41" s="21"/>
      <c r="D41" s="20"/>
      <c r="E41" s="40">
        <v>11769</v>
      </c>
      <c r="F41" s="38"/>
      <c r="G41" s="39"/>
      <c r="H41" s="40">
        <v>0</v>
      </c>
      <c r="I41" s="38"/>
      <c r="J41" s="39"/>
      <c r="K41" s="40">
        <f t="shared" si="0"/>
        <v>11769</v>
      </c>
      <c r="L41" s="38"/>
      <c r="M41" s="39"/>
      <c r="N41" s="40">
        <v>488480</v>
      </c>
      <c r="O41" s="38"/>
      <c r="P41" s="40"/>
      <c r="Q41" s="40">
        <v>7756</v>
      </c>
      <c r="R41" s="38"/>
      <c r="S41" s="40"/>
      <c r="T41" s="40">
        <v>82607</v>
      </c>
      <c r="U41" s="40"/>
      <c r="V41" s="39"/>
      <c r="W41" s="40">
        <f>T41+Q41+N41+K41+'1(5)第11表-2'!Q41+'1(5)第11表-1'!Z41</f>
        <v>134936322</v>
      </c>
      <c r="X41" s="38"/>
      <c r="Y41" s="10"/>
      <c r="Z41" s="34" t="s">
        <v>22</v>
      </c>
      <c r="AA41" s="349"/>
    </row>
    <row r="42" spans="1:27" ht="16.5" customHeight="1">
      <c r="A42" s="350"/>
      <c r="B42" s="49" t="s">
        <v>23</v>
      </c>
      <c r="C42" s="25"/>
      <c r="D42" s="26"/>
      <c r="E42" s="46">
        <v>16349</v>
      </c>
      <c r="F42" s="44"/>
      <c r="G42" s="45"/>
      <c r="H42" s="46">
        <v>0</v>
      </c>
      <c r="I42" s="44"/>
      <c r="J42" s="45"/>
      <c r="K42" s="46">
        <f t="shared" si="0"/>
        <v>16349</v>
      </c>
      <c r="L42" s="44"/>
      <c r="M42" s="45"/>
      <c r="N42" s="46">
        <v>608241</v>
      </c>
      <c r="O42" s="44"/>
      <c r="P42" s="46"/>
      <c r="Q42" s="46">
        <v>3886</v>
      </c>
      <c r="R42" s="44"/>
      <c r="S42" s="46"/>
      <c r="T42" s="46">
        <v>24867</v>
      </c>
      <c r="U42" s="46"/>
      <c r="V42" s="45"/>
      <c r="W42" s="46">
        <f>T42+Q42+N42+K42+'1(5)第11表-2'!Q42+'1(5)第11表-1'!Z42</f>
        <v>70987324</v>
      </c>
      <c r="X42" s="44"/>
      <c r="Y42" s="23"/>
      <c r="Z42" s="49" t="s">
        <v>23</v>
      </c>
      <c r="AA42" s="351"/>
    </row>
    <row r="43" spans="1:27" ht="16.5" customHeight="1">
      <c r="A43" s="347"/>
      <c r="B43" s="34" t="s">
        <v>203</v>
      </c>
      <c r="C43" s="21"/>
      <c r="D43" s="20"/>
      <c r="E43" s="40">
        <v>30295</v>
      </c>
      <c r="F43" s="38"/>
      <c r="G43" s="39"/>
      <c r="H43" s="40">
        <v>0</v>
      </c>
      <c r="I43" s="38"/>
      <c r="J43" s="39"/>
      <c r="K43" s="40">
        <f t="shared" si="0"/>
        <v>30295</v>
      </c>
      <c r="L43" s="38"/>
      <c r="M43" s="39"/>
      <c r="N43" s="40">
        <v>85337</v>
      </c>
      <c r="O43" s="38"/>
      <c r="P43" s="40"/>
      <c r="Q43" s="40">
        <v>10732</v>
      </c>
      <c r="R43" s="38"/>
      <c r="S43" s="40"/>
      <c r="T43" s="40">
        <v>16231</v>
      </c>
      <c r="U43" s="40"/>
      <c r="V43" s="39"/>
      <c r="W43" s="40">
        <f>T43+Q43+N43+K43+'1(5)第11表-2'!Q43+'1(5)第11表-1'!Z43</f>
        <v>100774659</v>
      </c>
      <c r="X43" s="38"/>
      <c r="Y43" s="10"/>
      <c r="Z43" s="34" t="s">
        <v>203</v>
      </c>
      <c r="AA43" s="349"/>
    </row>
    <row r="44" spans="1:27" ht="16.5" customHeight="1">
      <c r="A44" s="347"/>
      <c r="B44" s="34" t="s">
        <v>24</v>
      </c>
      <c r="C44" s="21"/>
      <c r="D44" s="20"/>
      <c r="E44" s="40">
        <v>11378</v>
      </c>
      <c r="F44" s="38"/>
      <c r="G44" s="39"/>
      <c r="H44" s="40">
        <v>0</v>
      </c>
      <c r="I44" s="38"/>
      <c r="J44" s="39"/>
      <c r="K44" s="40">
        <f t="shared" si="0"/>
        <v>11378</v>
      </c>
      <c r="L44" s="38"/>
      <c r="M44" s="39"/>
      <c r="N44" s="40">
        <v>367918</v>
      </c>
      <c r="O44" s="38"/>
      <c r="P44" s="40"/>
      <c r="Q44" s="40">
        <v>2096</v>
      </c>
      <c r="R44" s="38"/>
      <c r="S44" s="40"/>
      <c r="T44" s="40">
        <v>11227</v>
      </c>
      <c r="U44" s="40"/>
      <c r="V44" s="39"/>
      <c r="W44" s="40">
        <f>T44+Q44+N44+K44+'1(5)第11表-2'!Q44+'1(5)第11表-1'!Z44</f>
        <v>75926751</v>
      </c>
      <c r="X44" s="38"/>
      <c r="Y44" s="10"/>
      <c r="Z44" s="34" t="s">
        <v>24</v>
      </c>
      <c r="AA44" s="349"/>
    </row>
    <row r="45" spans="1:27" ht="16.5" customHeight="1">
      <c r="A45" s="347"/>
      <c r="B45" s="34" t="s">
        <v>25</v>
      </c>
      <c r="C45" s="21"/>
      <c r="D45" s="20"/>
      <c r="E45" s="40">
        <v>985</v>
      </c>
      <c r="F45" s="38"/>
      <c r="G45" s="39"/>
      <c r="H45" s="40">
        <v>0</v>
      </c>
      <c r="I45" s="38"/>
      <c r="J45" s="39"/>
      <c r="K45" s="40">
        <f t="shared" si="0"/>
        <v>985</v>
      </c>
      <c r="L45" s="38"/>
      <c r="M45" s="39"/>
      <c r="N45" s="40">
        <v>158233</v>
      </c>
      <c r="O45" s="38"/>
      <c r="P45" s="40"/>
      <c r="Q45" s="40">
        <v>6266</v>
      </c>
      <c r="R45" s="38"/>
      <c r="S45" s="40"/>
      <c r="T45" s="40">
        <v>40073</v>
      </c>
      <c r="U45" s="40"/>
      <c r="V45" s="39"/>
      <c r="W45" s="40">
        <f>T45+Q45+N45+K45+'1(5)第11表-2'!Q45+'1(5)第11表-1'!Z45</f>
        <v>95913398</v>
      </c>
      <c r="X45" s="38"/>
      <c r="Y45" s="10"/>
      <c r="Z45" s="34" t="s">
        <v>25</v>
      </c>
      <c r="AA45" s="349"/>
    </row>
    <row r="46" spans="1:27" ht="16.5" customHeight="1">
      <c r="A46" s="347"/>
      <c r="B46" s="34" t="s">
        <v>63</v>
      </c>
      <c r="C46" s="21"/>
      <c r="D46" s="20"/>
      <c r="E46" s="40">
        <v>30510</v>
      </c>
      <c r="F46" s="38"/>
      <c r="G46" s="39"/>
      <c r="H46" s="40">
        <v>0</v>
      </c>
      <c r="I46" s="38"/>
      <c r="J46" s="39"/>
      <c r="K46" s="40">
        <f t="shared" si="0"/>
        <v>30510</v>
      </c>
      <c r="L46" s="38"/>
      <c r="M46" s="39"/>
      <c r="N46" s="40">
        <v>349737</v>
      </c>
      <c r="O46" s="38"/>
      <c r="P46" s="40"/>
      <c r="Q46" s="40">
        <v>17125</v>
      </c>
      <c r="R46" s="38"/>
      <c r="S46" s="40"/>
      <c r="T46" s="40">
        <v>126896</v>
      </c>
      <c r="U46" s="40"/>
      <c r="V46" s="39"/>
      <c r="W46" s="40">
        <f>T46+Q46+N46+K46+'1(5)第11表-2'!Q46+'1(5)第11表-1'!Z46</f>
        <v>162478205</v>
      </c>
      <c r="X46" s="38"/>
      <c r="Y46" s="10"/>
      <c r="Z46" s="34" t="s">
        <v>63</v>
      </c>
      <c r="AA46" s="349"/>
    </row>
    <row r="47" spans="1:27" ht="16.5" customHeight="1" thickBot="1">
      <c r="A47" s="347"/>
      <c r="B47" s="34" t="s">
        <v>211</v>
      </c>
      <c r="C47" s="21"/>
      <c r="D47" s="20"/>
      <c r="E47" s="40">
        <v>3509</v>
      </c>
      <c r="F47" s="38"/>
      <c r="G47" s="39"/>
      <c r="H47" s="40">
        <v>0</v>
      </c>
      <c r="I47" s="38"/>
      <c r="J47" s="39"/>
      <c r="K47" s="40">
        <f t="shared" si="0"/>
        <v>3509</v>
      </c>
      <c r="L47" s="38"/>
      <c r="M47" s="39"/>
      <c r="N47" s="40">
        <v>51924</v>
      </c>
      <c r="O47" s="38"/>
      <c r="P47" s="40"/>
      <c r="Q47" s="40">
        <v>6806</v>
      </c>
      <c r="R47" s="38"/>
      <c r="S47" s="40"/>
      <c r="T47" s="40">
        <v>7683</v>
      </c>
      <c r="U47" s="40"/>
      <c r="V47" s="39"/>
      <c r="W47" s="40">
        <f>T47+Q47+N47+K47+'1(5)第11表-2'!Q47+'1(5)第11表-1'!Z47</f>
        <v>76318266</v>
      </c>
      <c r="X47" s="38"/>
      <c r="Y47" s="10"/>
      <c r="Z47" s="34" t="s">
        <v>211</v>
      </c>
      <c r="AA47" s="349"/>
    </row>
    <row r="48" spans="1:27" ht="16.5" customHeight="1" thickTop="1">
      <c r="A48" s="354"/>
      <c r="B48" s="287" t="s">
        <v>26</v>
      </c>
      <c r="C48" s="288"/>
      <c r="D48" s="308"/>
      <c r="E48" s="309">
        <f>SUM(E8:E47)</f>
        <v>1301682</v>
      </c>
      <c r="F48" s="296"/>
      <c r="G48" s="310"/>
      <c r="H48" s="309">
        <f>SUM(H8:H47)</f>
        <v>68520</v>
      </c>
      <c r="I48" s="296"/>
      <c r="J48" s="310"/>
      <c r="K48" s="309">
        <f>SUM(K8:K47)</f>
        <v>1370202</v>
      </c>
      <c r="L48" s="296"/>
      <c r="M48" s="310"/>
      <c r="N48" s="309">
        <f>SUM(N8:N47)</f>
        <v>30914900</v>
      </c>
      <c r="O48" s="296"/>
      <c r="P48" s="309"/>
      <c r="Q48" s="309">
        <f>SUM(Q8:Q47)</f>
        <v>1311010</v>
      </c>
      <c r="R48" s="296"/>
      <c r="S48" s="309"/>
      <c r="T48" s="309">
        <f>SUM(T8:T47)</f>
        <v>3687301</v>
      </c>
      <c r="U48" s="309"/>
      <c r="V48" s="310"/>
      <c r="W48" s="309">
        <f>SUM(W8:W47)</f>
        <v>10127879616</v>
      </c>
      <c r="X48" s="296"/>
      <c r="Y48" s="286"/>
      <c r="Z48" s="287" t="s">
        <v>26</v>
      </c>
      <c r="AA48" s="355"/>
    </row>
    <row r="49" spans="1:27" ht="21.75" customHeight="1">
      <c r="A49" s="352"/>
      <c r="B49" s="47" t="s">
        <v>27</v>
      </c>
      <c r="C49" s="50"/>
      <c r="D49" s="51"/>
      <c r="E49" s="48">
        <v>2486</v>
      </c>
      <c r="F49" s="52"/>
      <c r="G49" s="53"/>
      <c r="H49" s="48">
        <v>0</v>
      </c>
      <c r="I49" s="52"/>
      <c r="J49" s="53"/>
      <c r="K49" s="48">
        <f aca="true" t="shared" si="1" ref="K49:K71">SUM(E49:H49)</f>
        <v>2486</v>
      </c>
      <c r="L49" s="52"/>
      <c r="M49" s="53"/>
      <c r="N49" s="48">
        <v>10795</v>
      </c>
      <c r="O49" s="52"/>
      <c r="P49" s="48"/>
      <c r="Q49" s="48">
        <v>6032</v>
      </c>
      <c r="R49" s="52"/>
      <c r="S49" s="48"/>
      <c r="T49" s="48">
        <v>10538</v>
      </c>
      <c r="U49" s="48"/>
      <c r="V49" s="53"/>
      <c r="W49" s="43">
        <f>T49+Q49+N49+K49+'1(5)第11表-2'!Q49+'1(5)第11表-1'!Z49</f>
        <v>60675246</v>
      </c>
      <c r="X49" s="52"/>
      <c r="Y49" s="7"/>
      <c r="Z49" s="47" t="s">
        <v>27</v>
      </c>
      <c r="AA49" s="353"/>
    </row>
    <row r="50" spans="1:27" s="11" customFormat="1" ht="21.75" customHeight="1">
      <c r="A50" s="347"/>
      <c r="B50" s="34" t="s">
        <v>28</v>
      </c>
      <c r="C50" s="21"/>
      <c r="D50" s="20"/>
      <c r="E50" s="40">
        <v>13018</v>
      </c>
      <c r="F50" s="38"/>
      <c r="G50" s="39"/>
      <c r="H50" s="40">
        <v>0</v>
      </c>
      <c r="I50" s="38"/>
      <c r="J50" s="39"/>
      <c r="K50" s="40">
        <f t="shared" si="1"/>
        <v>13018</v>
      </c>
      <c r="L50" s="38"/>
      <c r="M50" s="39"/>
      <c r="N50" s="40">
        <v>79753</v>
      </c>
      <c r="O50" s="38"/>
      <c r="P50" s="40"/>
      <c r="Q50" s="40">
        <v>5938</v>
      </c>
      <c r="R50" s="38"/>
      <c r="S50" s="40"/>
      <c r="T50" s="40">
        <v>3253</v>
      </c>
      <c r="U50" s="40"/>
      <c r="V50" s="39"/>
      <c r="W50" s="40">
        <f>T50+Q50+N50+K50+'1(5)第11表-2'!Q50+'1(5)第11表-1'!Z50</f>
        <v>54966998</v>
      </c>
      <c r="X50" s="38"/>
      <c r="Y50" s="10"/>
      <c r="Z50" s="34" t="s">
        <v>28</v>
      </c>
      <c r="AA50" s="349"/>
    </row>
    <row r="51" spans="1:27" ht="21.75" customHeight="1">
      <c r="A51" s="347"/>
      <c r="B51" s="34" t="s">
        <v>29</v>
      </c>
      <c r="C51" s="21"/>
      <c r="D51" s="20"/>
      <c r="E51" s="40">
        <v>11321</v>
      </c>
      <c r="F51" s="38"/>
      <c r="G51" s="39"/>
      <c r="H51" s="40">
        <v>0</v>
      </c>
      <c r="I51" s="38"/>
      <c r="J51" s="39"/>
      <c r="K51" s="40">
        <f t="shared" si="1"/>
        <v>11321</v>
      </c>
      <c r="L51" s="38"/>
      <c r="M51" s="39"/>
      <c r="N51" s="40">
        <v>19429</v>
      </c>
      <c r="O51" s="38"/>
      <c r="P51" s="40"/>
      <c r="Q51" s="40">
        <v>1842</v>
      </c>
      <c r="R51" s="38"/>
      <c r="S51" s="40"/>
      <c r="T51" s="40">
        <v>2961</v>
      </c>
      <c r="U51" s="40"/>
      <c r="V51" s="39"/>
      <c r="W51" s="40">
        <f>T51+Q51+N51+K51+'1(5)第11表-2'!Q51+'1(5)第11表-1'!Z51</f>
        <v>43179733</v>
      </c>
      <c r="X51" s="38"/>
      <c r="Y51" s="10"/>
      <c r="Z51" s="34" t="s">
        <v>29</v>
      </c>
      <c r="AA51" s="349"/>
    </row>
    <row r="52" spans="1:27" ht="21.75" customHeight="1">
      <c r="A52" s="347"/>
      <c r="B52" s="34" t="s">
        <v>64</v>
      </c>
      <c r="C52" s="21"/>
      <c r="D52" s="20"/>
      <c r="E52" s="40">
        <v>375</v>
      </c>
      <c r="F52" s="38"/>
      <c r="G52" s="39"/>
      <c r="H52" s="40">
        <v>0</v>
      </c>
      <c r="I52" s="38"/>
      <c r="J52" s="39"/>
      <c r="K52" s="40">
        <f t="shared" si="1"/>
        <v>375</v>
      </c>
      <c r="L52" s="38"/>
      <c r="M52" s="39"/>
      <c r="N52" s="40">
        <v>5937</v>
      </c>
      <c r="O52" s="38"/>
      <c r="P52" s="40"/>
      <c r="Q52" s="40">
        <v>4647</v>
      </c>
      <c r="R52" s="38"/>
      <c r="S52" s="40"/>
      <c r="T52" s="40">
        <v>1073</v>
      </c>
      <c r="U52" s="40"/>
      <c r="V52" s="39"/>
      <c r="W52" s="40">
        <f>T52+Q52+N52+K52+'1(5)第11表-2'!Q52+'1(5)第11表-1'!Z52</f>
        <v>15189167</v>
      </c>
      <c r="X52" s="38"/>
      <c r="Y52" s="10"/>
      <c r="Z52" s="34" t="s">
        <v>64</v>
      </c>
      <c r="AA52" s="349"/>
    </row>
    <row r="53" spans="1:27" ht="21.75" customHeight="1">
      <c r="A53" s="350"/>
      <c r="B53" s="49" t="s">
        <v>30</v>
      </c>
      <c r="C53" s="25"/>
      <c r="D53" s="26"/>
      <c r="E53" s="46">
        <v>0</v>
      </c>
      <c r="F53" s="44"/>
      <c r="G53" s="45"/>
      <c r="H53" s="46">
        <v>0</v>
      </c>
      <c r="I53" s="44"/>
      <c r="J53" s="45"/>
      <c r="K53" s="46">
        <f t="shared" si="1"/>
        <v>0</v>
      </c>
      <c r="L53" s="44"/>
      <c r="M53" s="45"/>
      <c r="N53" s="46">
        <v>19</v>
      </c>
      <c r="O53" s="44"/>
      <c r="P53" s="46"/>
      <c r="Q53" s="46">
        <v>1675</v>
      </c>
      <c r="R53" s="44"/>
      <c r="S53" s="46"/>
      <c r="T53" s="46">
        <v>3910</v>
      </c>
      <c r="U53" s="46"/>
      <c r="V53" s="45"/>
      <c r="W53" s="46">
        <f>T53+Q53+N53+K53+'1(5)第11表-2'!Q53+'1(5)第11表-1'!Z53</f>
        <v>23828563</v>
      </c>
      <c r="X53" s="44"/>
      <c r="Y53" s="23"/>
      <c r="Z53" s="49" t="s">
        <v>30</v>
      </c>
      <c r="AA53" s="351"/>
    </row>
    <row r="54" spans="1:27" ht="21.75" customHeight="1">
      <c r="A54" s="347"/>
      <c r="B54" s="34" t="s">
        <v>31</v>
      </c>
      <c r="C54" s="21"/>
      <c r="D54" s="20"/>
      <c r="E54" s="40">
        <v>0</v>
      </c>
      <c r="F54" s="38"/>
      <c r="G54" s="39"/>
      <c r="H54" s="40">
        <v>0</v>
      </c>
      <c r="I54" s="38"/>
      <c r="J54" s="39"/>
      <c r="K54" s="40">
        <f t="shared" si="1"/>
        <v>0</v>
      </c>
      <c r="L54" s="38"/>
      <c r="M54" s="39"/>
      <c r="N54" s="40">
        <v>121893</v>
      </c>
      <c r="O54" s="38"/>
      <c r="P54" s="40"/>
      <c r="Q54" s="40">
        <v>655</v>
      </c>
      <c r="R54" s="38"/>
      <c r="S54" s="40"/>
      <c r="T54" s="40">
        <v>3865</v>
      </c>
      <c r="U54" s="40"/>
      <c r="V54" s="39"/>
      <c r="W54" s="40">
        <f>T54+Q54+N54+K54+'1(5)第11表-2'!Q54+'1(5)第11表-1'!Z54</f>
        <v>22698696</v>
      </c>
      <c r="X54" s="38"/>
      <c r="Y54" s="10"/>
      <c r="Z54" s="34" t="s">
        <v>31</v>
      </c>
      <c r="AA54" s="349"/>
    </row>
    <row r="55" spans="1:27" s="11" customFormat="1" ht="21.75" customHeight="1">
      <c r="A55" s="347"/>
      <c r="B55" s="34" t="s">
        <v>32</v>
      </c>
      <c r="C55" s="21"/>
      <c r="D55" s="20"/>
      <c r="E55" s="40">
        <v>0</v>
      </c>
      <c r="F55" s="38"/>
      <c r="G55" s="39"/>
      <c r="H55" s="40">
        <v>0</v>
      </c>
      <c r="I55" s="38"/>
      <c r="J55" s="39"/>
      <c r="K55" s="40">
        <f t="shared" si="1"/>
        <v>0</v>
      </c>
      <c r="L55" s="38"/>
      <c r="M55" s="39"/>
      <c r="N55" s="40">
        <v>10665</v>
      </c>
      <c r="O55" s="38"/>
      <c r="P55" s="40"/>
      <c r="Q55" s="40">
        <v>3103</v>
      </c>
      <c r="R55" s="38"/>
      <c r="S55" s="40"/>
      <c r="T55" s="40">
        <v>9244</v>
      </c>
      <c r="U55" s="40"/>
      <c r="V55" s="39"/>
      <c r="W55" s="40">
        <f>T55+Q55+N55+K55+'1(5)第11表-2'!Q55+'1(5)第11表-1'!Z55</f>
        <v>42172104</v>
      </c>
      <c r="X55" s="38"/>
      <c r="Y55" s="10"/>
      <c r="Z55" s="34" t="s">
        <v>32</v>
      </c>
      <c r="AA55" s="349"/>
    </row>
    <row r="56" spans="1:27" ht="21.75" customHeight="1">
      <c r="A56" s="347"/>
      <c r="B56" s="34" t="s">
        <v>33</v>
      </c>
      <c r="C56" s="21"/>
      <c r="D56" s="20"/>
      <c r="E56" s="40">
        <v>7554</v>
      </c>
      <c r="F56" s="38"/>
      <c r="G56" s="39"/>
      <c r="H56" s="40">
        <v>0</v>
      </c>
      <c r="I56" s="38"/>
      <c r="J56" s="39"/>
      <c r="K56" s="40">
        <f t="shared" si="1"/>
        <v>7554</v>
      </c>
      <c r="L56" s="38"/>
      <c r="M56" s="39"/>
      <c r="N56" s="40">
        <v>35225</v>
      </c>
      <c r="O56" s="38"/>
      <c r="P56" s="40"/>
      <c r="Q56" s="40">
        <v>593</v>
      </c>
      <c r="R56" s="38"/>
      <c r="S56" s="40"/>
      <c r="T56" s="40">
        <v>2032</v>
      </c>
      <c r="U56" s="40"/>
      <c r="V56" s="39"/>
      <c r="W56" s="40">
        <f>T56+Q56+N56+K56+'1(5)第11表-2'!Q56+'1(5)第11表-1'!Z56</f>
        <v>27288759</v>
      </c>
      <c r="X56" s="38"/>
      <c r="Y56" s="10"/>
      <c r="Z56" s="34" t="s">
        <v>33</v>
      </c>
      <c r="AA56" s="349"/>
    </row>
    <row r="57" spans="1:27" ht="21.75" customHeight="1">
      <c r="A57" s="347"/>
      <c r="B57" s="34" t="s">
        <v>34</v>
      </c>
      <c r="C57" s="21"/>
      <c r="D57" s="20"/>
      <c r="E57" s="40">
        <v>2649</v>
      </c>
      <c r="F57" s="38"/>
      <c r="G57" s="39"/>
      <c r="H57" s="40">
        <v>0</v>
      </c>
      <c r="I57" s="38"/>
      <c r="J57" s="39"/>
      <c r="K57" s="40">
        <f t="shared" si="1"/>
        <v>2649</v>
      </c>
      <c r="L57" s="38"/>
      <c r="M57" s="39"/>
      <c r="N57" s="40">
        <v>4784</v>
      </c>
      <c r="O57" s="38"/>
      <c r="P57" s="40"/>
      <c r="Q57" s="40">
        <v>3616</v>
      </c>
      <c r="R57" s="38"/>
      <c r="S57" s="40"/>
      <c r="T57" s="40">
        <v>7757</v>
      </c>
      <c r="U57" s="40"/>
      <c r="V57" s="39"/>
      <c r="W57" s="40">
        <f>T57+Q57+N57+K57+'1(5)第11表-2'!Q57+'1(5)第11表-1'!Z57</f>
        <v>25847548</v>
      </c>
      <c r="X57" s="38"/>
      <c r="Y57" s="10"/>
      <c r="Z57" s="34" t="s">
        <v>34</v>
      </c>
      <c r="AA57" s="349"/>
    </row>
    <row r="58" spans="1:27" ht="21.75" customHeight="1">
      <c r="A58" s="350"/>
      <c r="B58" s="49" t="s">
        <v>35</v>
      </c>
      <c r="C58" s="25"/>
      <c r="D58" s="26"/>
      <c r="E58" s="46">
        <v>5181</v>
      </c>
      <c r="F58" s="44"/>
      <c r="G58" s="45"/>
      <c r="H58" s="46">
        <v>0</v>
      </c>
      <c r="I58" s="44"/>
      <c r="J58" s="45"/>
      <c r="K58" s="46">
        <f t="shared" si="1"/>
        <v>5181</v>
      </c>
      <c r="L58" s="44"/>
      <c r="M58" s="45"/>
      <c r="N58" s="46">
        <v>6333</v>
      </c>
      <c r="O58" s="44"/>
      <c r="P58" s="46"/>
      <c r="Q58" s="46">
        <v>1220</v>
      </c>
      <c r="R58" s="44"/>
      <c r="S58" s="46"/>
      <c r="T58" s="46">
        <v>1861</v>
      </c>
      <c r="U58" s="46"/>
      <c r="V58" s="45"/>
      <c r="W58" s="46">
        <f>T58+Q58+N58+K58+'1(5)第11表-2'!Q58+'1(5)第11表-1'!Z58</f>
        <v>20162150</v>
      </c>
      <c r="X58" s="44"/>
      <c r="Y58" s="23"/>
      <c r="Z58" s="49" t="s">
        <v>35</v>
      </c>
      <c r="AA58" s="351"/>
    </row>
    <row r="59" spans="1:27" ht="21.75" customHeight="1">
      <c r="A59" s="347"/>
      <c r="B59" s="34" t="s">
        <v>65</v>
      </c>
      <c r="C59" s="21"/>
      <c r="D59" s="20"/>
      <c r="E59" s="40">
        <v>0</v>
      </c>
      <c r="F59" s="38"/>
      <c r="G59" s="39"/>
      <c r="H59" s="40">
        <v>0</v>
      </c>
      <c r="I59" s="38"/>
      <c r="J59" s="39"/>
      <c r="K59" s="40">
        <f t="shared" si="1"/>
        <v>0</v>
      </c>
      <c r="L59" s="38"/>
      <c r="M59" s="39"/>
      <c r="N59" s="40">
        <v>8720</v>
      </c>
      <c r="O59" s="38"/>
      <c r="P59" s="40"/>
      <c r="Q59" s="40">
        <v>2549</v>
      </c>
      <c r="R59" s="38"/>
      <c r="S59" s="40"/>
      <c r="T59" s="40">
        <v>1286</v>
      </c>
      <c r="U59" s="40"/>
      <c r="V59" s="39"/>
      <c r="W59" s="40">
        <f>T59+Q59+N59+K59+'1(5)第11表-2'!Q59+'1(5)第11表-1'!Z59</f>
        <v>13952177</v>
      </c>
      <c r="X59" s="38"/>
      <c r="Y59" s="10"/>
      <c r="Z59" s="34" t="s">
        <v>65</v>
      </c>
      <c r="AA59" s="349"/>
    </row>
    <row r="60" spans="1:27" ht="21.75" customHeight="1">
      <c r="A60" s="347"/>
      <c r="B60" s="34" t="s">
        <v>36</v>
      </c>
      <c r="C60" s="21"/>
      <c r="D60" s="20"/>
      <c r="E60" s="40">
        <v>0</v>
      </c>
      <c r="F60" s="38"/>
      <c r="G60" s="39"/>
      <c r="H60" s="40">
        <v>0</v>
      </c>
      <c r="I60" s="38"/>
      <c r="J60" s="39"/>
      <c r="K60" s="40">
        <f t="shared" si="1"/>
        <v>0</v>
      </c>
      <c r="L60" s="38"/>
      <c r="M60" s="39"/>
      <c r="N60" s="40">
        <v>2187</v>
      </c>
      <c r="O60" s="38"/>
      <c r="P60" s="40"/>
      <c r="Q60" s="40">
        <v>861</v>
      </c>
      <c r="R60" s="38"/>
      <c r="S60" s="40"/>
      <c r="T60" s="40">
        <v>0</v>
      </c>
      <c r="U60" s="40"/>
      <c r="V60" s="39"/>
      <c r="W60" s="40">
        <f>T60+Q60+N60+K60+'1(5)第11表-2'!Q60+'1(5)第11表-1'!Z60</f>
        <v>10197322</v>
      </c>
      <c r="X60" s="38"/>
      <c r="Y60" s="10"/>
      <c r="Z60" s="34" t="s">
        <v>36</v>
      </c>
      <c r="AA60" s="349"/>
    </row>
    <row r="61" spans="1:27" ht="21.75" customHeight="1">
      <c r="A61" s="347"/>
      <c r="B61" s="34" t="s">
        <v>37</v>
      </c>
      <c r="C61" s="21"/>
      <c r="D61" s="20"/>
      <c r="E61" s="40">
        <v>5915</v>
      </c>
      <c r="F61" s="38"/>
      <c r="G61" s="39"/>
      <c r="H61" s="40">
        <v>0</v>
      </c>
      <c r="I61" s="38"/>
      <c r="J61" s="39"/>
      <c r="K61" s="40">
        <f t="shared" si="1"/>
        <v>5915</v>
      </c>
      <c r="L61" s="38"/>
      <c r="M61" s="39"/>
      <c r="N61" s="40">
        <v>16812</v>
      </c>
      <c r="O61" s="38"/>
      <c r="P61" s="40"/>
      <c r="Q61" s="40">
        <v>971</v>
      </c>
      <c r="R61" s="38"/>
      <c r="S61" s="40"/>
      <c r="T61" s="40">
        <v>0</v>
      </c>
      <c r="U61" s="40"/>
      <c r="V61" s="39"/>
      <c r="W61" s="40">
        <f>T61+Q61+N61+K61+'1(5)第11表-2'!Q61+'1(5)第11表-1'!Z61</f>
        <v>11112970</v>
      </c>
      <c r="X61" s="38"/>
      <c r="Y61" s="10"/>
      <c r="Z61" s="34" t="s">
        <v>37</v>
      </c>
      <c r="AA61" s="349"/>
    </row>
    <row r="62" spans="1:27" ht="21.75" customHeight="1">
      <c r="A62" s="347"/>
      <c r="B62" s="34" t="s">
        <v>38</v>
      </c>
      <c r="C62" s="21"/>
      <c r="D62" s="20"/>
      <c r="E62" s="40">
        <v>0</v>
      </c>
      <c r="F62" s="38"/>
      <c r="G62" s="39"/>
      <c r="H62" s="40">
        <v>0</v>
      </c>
      <c r="I62" s="38"/>
      <c r="J62" s="39"/>
      <c r="K62" s="40">
        <f t="shared" si="1"/>
        <v>0</v>
      </c>
      <c r="L62" s="38"/>
      <c r="M62" s="39"/>
      <c r="N62" s="40">
        <v>580</v>
      </c>
      <c r="O62" s="38"/>
      <c r="P62" s="40"/>
      <c r="Q62" s="40">
        <v>76</v>
      </c>
      <c r="R62" s="38"/>
      <c r="S62" s="40"/>
      <c r="T62" s="40">
        <v>900</v>
      </c>
      <c r="U62" s="40"/>
      <c r="V62" s="39"/>
      <c r="W62" s="40">
        <f>T62+Q62+N62+K62+'1(5)第11表-2'!Q62+'1(5)第11表-1'!Z62</f>
        <v>8791570</v>
      </c>
      <c r="X62" s="38"/>
      <c r="Y62" s="10"/>
      <c r="Z62" s="34" t="s">
        <v>38</v>
      </c>
      <c r="AA62" s="349"/>
    </row>
    <row r="63" spans="1:27" ht="21.75" customHeight="1">
      <c r="A63" s="350"/>
      <c r="B63" s="49" t="s">
        <v>39</v>
      </c>
      <c r="C63" s="25"/>
      <c r="D63" s="26"/>
      <c r="E63" s="46">
        <v>53400</v>
      </c>
      <c r="F63" s="44"/>
      <c r="G63" s="45"/>
      <c r="H63" s="46">
        <v>0</v>
      </c>
      <c r="I63" s="44"/>
      <c r="J63" s="45"/>
      <c r="K63" s="46">
        <f t="shared" si="1"/>
        <v>53400</v>
      </c>
      <c r="L63" s="44"/>
      <c r="M63" s="45"/>
      <c r="N63" s="46">
        <v>127</v>
      </c>
      <c r="O63" s="44"/>
      <c r="P63" s="46"/>
      <c r="Q63" s="46">
        <v>3734</v>
      </c>
      <c r="R63" s="44"/>
      <c r="S63" s="46"/>
      <c r="T63" s="46">
        <v>4826</v>
      </c>
      <c r="U63" s="46"/>
      <c r="V63" s="45"/>
      <c r="W63" s="46">
        <f>T63+Q63+N63+K63+'1(5)第11表-2'!Q63+'1(5)第11表-1'!Z63</f>
        <v>12786068</v>
      </c>
      <c r="X63" s="44"/>
      <c r="Y63" s="23"/>
      <c r="Z63" s="49" t="s">
        <v>39</v>
      </c>
      <c r="AA63" s="351"/>
    </row>
    <row r="64" spans="1:27" ht="21.75" customHeight="1">
      <c r="A64" s="347"/>
      <c r="B64" s="34" t="s">
        <v>40</v>
      </c>
      <c r="C64" s="21"/>
      <c r="D64" s="20"/>
      <c r="E64" s="40">
        <v>0</v>
      </c>
      <c r="F64" s="38"/>
      <c r="G64" s="39"/>
      <c r="H64" s="40">
        <v>0</v>
      </c>
      <c r="I64" s="38"/>
      <c r="J64" s="39"/>
      <c r="K64" s="40">
        <f t="shared" si="1"/>
        <v>0</v>
      </c>
      <c r="L64" s="38"/>
      <c r="M64" s="39"/>
      <c r="N64" s="40">
        <v>56</v>
      </c>
      <c r="O64" s="38"/>
      <c r="P64" s="40"/>
      <c r="Q64" s="40">
        <v>0</v>
      </c>
      <c r="R64" s="38"/>
      <c r="S64" s="40"/>
      <c r="T64" s="40">
        <v>2935</v>
      </c>
      <c r="U64" s="40"/>
      <c r="V64" s="39"/>
      <c r="W64" s="40">
        <f>T64+Q64+N64+K64+'1(5)第11表-2'!Q64+'1(5)第11表-1'!Z64</f>
        <v>3194872</v>
      </c>
      <c r="X64" s="38"/>
      <c r="Y64" s="10"/>
      <c r="Z64" s="34" t="s">
        <v>40</v>
      </c>
      <c r="AA64" s="349"/>
    </row>
    <row r="65" spans="1:27" ht="21.75" customHeight="1">
      <c r="A65" s="347"/>
      <c r="B65" s="34" t="s">
        <v>41</v>
      </c>
      <c r="C65" s="21"/>
      <c r="D65" s="20"/>
      <c r="E65" s="40">
        <v>0</v>
      </c>
      <c r="F65" s="38"/>
      <c r="G65" s="39"/>
      <c r="H65" s="40">
        <v>0</v>
      </c>
      <c r="I65" s="38"/>
      <c r="J65" s="39"/>
      <c r="K65" s="40">
        <f t="shared" si="1"/>
        <v>0</v>
      </c>
      <c r="L65" s="38"/>
      <c r="M65" s="39"/>
      <c r="N65" s="40">
        <v>7925</v>
      </c>
      <c r="O65" s="38"/>
      <c r="P65" s="40"/>
      <c r="Q65" s="40">
        <v>47</v>
      </c>
      <c r="R65" s="38"/>
      <c r="S65" s="40"/>
      <c r="T65" s="40">
        <v>19572</v>
      </c>
      <c r="U65" s="40"/>
      <c r="V65" s="39"/>
      <c r="W65" s="40">
        <f>T65+Q65+N65+K65+'1(5)第11表-2'!Q65+'1(5)第11表-1'!Z65</f>
        <v>12702930</v>
      </c>
      <c r="X65" s="38"/>
      <c r="Y65" s="10"/>
      <c r="Z65" s="34" t="s">
        <v>41</v>
      </c>
      <c r="AA65" s="349"/>
    </row>
    <row r="66" spans="1:27" ht="21.75" customHeight="1">
      <c r="A66" s="347"/>
      <c r="B66" s="34" t="s">
        <v>42</v>
      </c>
      <c r="C66" s="21"/>
      <c r="D66" s="20"/>
      <c r="E66" s="40">
        <v>0</v>
      </c>
      <c r="F66" s="38"/>
      <c r="G66" s="39"/>
      <c r="H66" s="40">
        <v>0</v>
      </c>
      <c r="I66" s="38"/>
      <c r="J66" s="39"/>
      <c r="K66" s="40">
        <f t="shared" si="1"/>
        <v>0</v>
      </c>
      <c r="L66" s="38"/>
      <c r="M66" s="39"/>
      <c r="N66" s="40">
        <v>303</v>
      </c>
      <c r="O66" s="38"/>
      <c r="P66" s="40"/>
      <c r="Q66" s="40">
        <v>2530</v>
      </c>
      <c r="R66" s="38"/>
      <c r="S66" s="40"/>
      <c r="T66" s="40">
        <v>4123</v>
      </c>
      <c r="U66" s="40"/>
      <c r="V66" s="39"/>
      <c r="W66" s="40">
        <f>T66+Q66+N66+K66+'1(5)第11表-2'!Q66+'1(5)第11表-1'!Z66</f>
        <v>15094753</v>
      </c>
      <c r="X66" s="38"/>
      <c r="Y66" s="10"/>
      <c r="Z66" s="34" t="s">
        <v>42</v>
      </c>
      <c r="AA66" s="349"/>
    </row>
    <row r="67" spans="1:27" ht="21.75" customHeight="1">
      <c r="A67" s="347"/>
      <c r="B67" s="34" t="s">
        <v>43</v>
      </c>
      <c r="C67" s="21"/>
      <c r="D67" s="20"/>
      <c r="E67" s="40">
        <v>945</v>
      </c>
      <c r="F67" s="38"/>
      <c r="G67" s="39"/>
      <c r="H67" s="40">
        <v>0</v>
      </c>
      <c r="I67" s="38"/>
      <c r="J67" s="39"/>
      <c r="K67" s="40">
        <f t="shared" si="1"/>
        <v>945</v>
      </c>
      <c r="L67" s="38"/>
      <c r="M67" s="39"/>
      <c r="N67" s="40">
        <v>23042</v>
      </c>
      <c r="O67" s="38"/>
      <c r="P67" s="40"/>
      <c r="Q67" s="40">
        <v>2006</v>
      </c>
      <c r="R67" s="38"/>
      <c r="S67" s="40"/>
      <c r="T67" s="40">
        <v>4788</v>
      </c>
      <c r="U67" s="40"/>
      <c r="V67" s="39"/>
      <c r="W67" s="40">
        <f>T67+Q67+N67+K67+'1(5)第11表-2'!Q67+'1(5)第11表-1'!Z67</f>
        <v>36624991</v>
      </c>
      <c r="X67" s="38"/>
      <c r="Y67" s="10"/>
      <c r="Z67" s="34" t="s">
        <v>43</v>
      </c>
      <c r="AA67" s="349"/>
    </row>
    <row r="68" spans="1:27" ht="21.75" customHeight="1">
      <c r="A68" s="350"/>
      <c r="B68" s="49" t="s">
        <v>44</v>
      </c>
      <c r="C68" s="25"/>
      <c r="D68" s="26"/>
      <c r="E68" s="46">
        <v>8226</v>
      </c>
      <c r="F68" s="44"/>
      <c r="G68" s="45"/>
      <c r="H68" s="46">
        <v>0</v>
      </c>
      <c r="I68" s="44"/>
      <c r="J68" s="45"/>
      <c r="K68" s="46">
        <f t="shared" si="1"/>
        <v>8226</v>
      </c>
      <c r="L68" s="44"/>
      <c r="M68" s="45"/>
      <c r="N68" s="46">
        <v>135633</v>
      </c>
      <c r="O68" s="44"/>
      <c r="P68" s="46"/>
      <c r="Q68" s="46">
        <v>631</v>
      </c>
      <c r="R68" s="44"/>
      <c r="S68" s="46"/>
      <c r="T68" s="46">
        <v>11409</v>
      </c>
      <c r="U68" s="46"/>
      <c r="V68" s="45"/>
      <c r="W68" s="46">
        <f>T68+Q68+N68+K68+'1(5)第11表-2'!Q68+'1(5)第11表-1'!Z68</f>
        <v>40424035</v>
      </c>
      <c r="X68" s="44"/>
      <c r="Y68" s="23"/>
      <c r="Z68" s="49" t="s">
        <v>44</v>
      </c>
      <c r="AA68" s="351"/>
    </row>
    <row r="69" spans="1:27" ht="21.75" customHeight="1">
      <c r="A69" s="347"/>
      <c r="B69" s="34" t="s">
        <v>45</v>
      </c>
      <c r="C69" s="21"/>
      <c r="D69" s="20"/>
      <c r="E69" s="40">
        <v>0</v>
      </c>
      <c r="F69" s="38"/>
      <c r="G69" s="39"/>
      <c r="H69" s="40">
        <v>0</v>
      </c>
      <c r="I69" s="38"/>
      <c r="J69" s="39"/>
      <c r="K69" s="40">
        <f t="shared" si="1"/>
        <v>0</v>
      </c>
      <c r="L69" s="38"/>
      <c r="M69" s="39"/>
      <c r="N69" s="40">
        <v>86536</v>
      </c>
      <c r="O69" s="38"/>
      <c r="P69" s="40"/>
      <c r="Q69" s="40">
        <v>8641</v>
      </c>
      <c r="R69" s="38"/>
      <c r="S69" s="40"/>
      <c r="T69" s="40">
        <v>2717</v>
      </c>
      <c r="U69" s="40"/>
      <c r="V69" s="39"/>
      <c r="W69" s="40">
        <f>T69+Q69+N69+K69+'1(5)第11表-2'!Q69+'1(5)第11表-1'!Z69</f>
        <v>43812314</v>
      </c>
      <c r="X69" s="38"/>
      <c r="Y69" s="10"/>
      <c r="Z69" s="34" t="s">
        <v>45</v>
      </c>
      <c r="AA69" s="349"/>
    </row>
    <row r="70" spans="1:27" ht="21.75" customHeight="1">
      <c r="A70" s="347"/>
      <c r="B70" s="34" t="s">
        <v>46</v>
      </c>
      <c r="C70" s="21"/>
      <c r="D70" s="20"/>
      <c r="E70" s="40">
        <v>2171</v>
      </c>
      <c r="F70" s="38"/>
      <c r="G70" s="39"/>
      <c r="H70" s="40">
        <v>6081</v>
      </c>
      <c r="I70" s="38"/>
      <c r="J70" s="39"/>
      <c r="K70" s="40">
        <f t="shared" si="1"/>
        <v>8252</v>
      </c>
      <c r="L70" s="38"/>
      <c r="M70" s="39"/>
      <c r="N70" s="40">
        <v>398835</v>
      </c>
      <c r="O70" s="38"/>
      <c r="P70" s="40"/>
      <c r="Q70" s="40">
        <v>4075</v>
      </c>
      <c r="R70" s="38"/>
      <c r="S70" s="40"/>
      <c r="T70" s="40">
        <v>3013</v>
      </c>
      <c r="U70" s="40"/>
      <c r="V70" s="39"/>
      <c r="W70" s="40">
        <f>T70+Q70+N70+K70+'1(5)第11表-2'!Q70+'1(5)第11表-1'!Z70</f>
        <v>61578889</v>
      </c>
      <c r="X70" s="38"/>
      <c r="Y70" s="10"/>
      <c r="Z70" s="34" t="s">
        <v>46</v>
      </c>
      <c r="AA70" s="349"/>
    </row>
    <row r="71" spans="1:27" ht="21.75" customHeight="1" thickBot="1">
      <c r="A71" s="347"/>
      <c r="B71" s="34" t="s">
        <v>47</v>
      </c>
      <c r="C71" s="21"/>
      <c r="D71" s="20"/>
      <c r="E71" s="40">
        <v>1470</v>
      </c>
      <c r="F71" s="38"/>
      <c r="G71" s="39"/>
      <c r="H71" s="40">
        <v>0</v>
      </c>
      <c r="I71" s="38"/>
      <c r="J71" s="39"/>
      <c r="K71" s="40">
        <f t="shared" si="1"/>
        <v>1470</v>
      </c>
      <c r="L71" s="38"/>
      <c r="M71" s="39"/>
      <c r="N71" s="40">
        <v>232129</v>
      </c>
      <c r="O71" s="38"/>
      <c r="P71" s="40"/>
      <c r="Q71" s="40">
        <v>4568</v>
      </c>
      <c r="R71" s="38"/>
      <c r="S71" s="40"/>
      <c r="T71" s="40">
        <v>1063</v>
      </c>
      <c r="U71" s="40"/>
      <c r="V71" s="39"/>
      <c r="W71" s="40">
        <f>T71+Q71+N71+K71+'1(5)第11表-2'!Q71+'1(5)第11表-1'!Z71</f>
        <v>39643406</v>
      </c>
      <c r="X71" s="38"/>
      <c r="Y71" s="10"/>
      <c r="Z71" s="34" t="s">
        <v>47</v>
      </c>
      <c r="AA71" s="349"/>
    </row>
    <row r="72" spans="1:27" ht="21.75" customHeight="1" thickBot="1" thickTop="1">
      <c r="A72" s="356"/>
      <c r="B72" s="298" t="s">
        <v>48</v>
      </c>
      <c r="C72" s="299"/>
      <c r="D72" s="311"/>
      <c r="E72" s="312">
        <f>SUM(E49:E71)</f>
        <v>114711</v>
      </c>
      <c r="F72" s="307"/>
      <c r="G72" s="313"/>
      <c r="H72" s="312">
        <f>SUM(H49:H71)</f>
        <v>6081</v>
      </c>
      <c r="I72" s="307"/>
      <c r="J72" s="313"/>
      <c r="K72" s="312">
        <f>SUM(K49:K71)</f>
        <v>120792</v>
      </c>
      <c r="L72" s="307"/>
      <c r="M72" s="313"/>
      <c r="N72" s="312">
        <f>SUM(N49:N71)</f>
        <v>1207718</v>
      </c>
      <c r="O72" s="307"/>
      <c r="P72" s="312"/>
      <c r="Q72" s="312">
        <f>SUM(Q49:Q71)</f>
        <v>60010</v>
      </c>
      <c r="R72" s="307"/>
      <c r="S72" s="312"/>
      <c r="T72" s="312">
        <f>SUM(T49:T71)</f>
        <v>103126</v>
      </c>
      <c r="U72" s="312"/>
      <c r="V72" s="313"/>
      <c r="W72" s="312">
        <f>SUM(W49:W71)</f>
        <v>645925261</v>
      </c>
      <c r="X72" s="307"/>
      <c r="Y72" s="297"/>
      <c r="Z72" s="298" t="s">
        <v>48</v>
      </c>
      <c r="AA72" s="357"/>
    </row>
    <row r="73" spans="1:27" ht="21.75" customHeight="1" thickBot="1" thickTop="1">
      <c r="A73" s="358"/>
      <c r="B73" s="359" t="s">
        <v>49</v>
      </c>
      <c r="C73" s="360"/>
      <c r="D73" s="361"/>
      <c r="E73" s="362">
        <f>SUM(E48,E72)</f>
        <v>1416393</v>
      </c>
      <c r="F73" s="363"/>
      <c r="G73" s="364"/>
      <c r="H73" s="362">
        <f>SUM(H48,H72)</f>
        <v>74601</v>
      </c>
      <c r="I73" s="363"/>
      <c r="J73" s="364"/>
      <c r="K73" s="362">
        <f>SUM(K48,K72)</f>
        <v>1490994</v>
      </c>
      <c r="L73" s="363"/>
      <c r="M73" s="364"/>
      <c r="N73" s="362">
        <f>SUM(N48,N72)</f>
        <v>32122618</v>
      </c>
      <c r="O73" s="363"/>
      <c r="P73" s="362"/>
      <c r="Q73" s="362">
        <f>SUM(Q48,Q72)</f>
        <v>1371020</v>
      </c>
      <c r="R73" s="363"/>
      <c r="S73" s="362"/>
      <c r="T73" s="362">
        <f>SUM(T48,T72)</f>
        <v>3790427</v>
      </c>
      <c r="U73" s="362"/>
      <c r="V73" s="364"/>
      <c r="W73" s="362">
        <f>SUM(W48,W72)</f>
        <v>10773804877</v>
      </c>
      <c r="X73" s="363"/>
      <c r="Y73" s="365"/>
      <c r="Z73" s="359" t="s">
        <v>49</v>
      </c>
      <c r="AA73" s="366"/>
    </row>
    <row r="74" spans="2:27" ht="17.25" customHeight="1">
      <c r="B74" s="1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24" ht="16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2:24" ht="16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2:24" ht="16.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2:24" ht="16.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2:24" ht="16.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2:24" ht="16.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2:24" ht="16.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2:24" ht="16.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</sheetData>
  <sheetProtection/>
  <mergeCells count="4">
    <mergeCell ref="E4:K4"/>
    <mergeCell ref="E3:W3"/>
    <mergeCell ref="A3:C7"/>
    <mergeCell ref="Y3:AA7"/>
  </mergeCells>
  <printOptions/>
  <pageMargins left="1.18" right="0.31" top="0.7874015748031497" bottom="0.3937007874015748" header="0.49" footer="0.5118110236220472"/>
  <pageSetup horizontalDpi="600" verticalDpi="600" orientation="landscape" paperSize="9" scale="63" r:id="rId1"/>
  <rowBreaks count="1" manualBreakCount="1">
    <brk id="48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J82"/>
  <sheetViews>
    <sheetView showGridLines="0" view="pageBreakPreview" zoomScale="75" zoomScaleSheetLayoutView="75" zoomScalePageLayoutView="0" workbookViewId="0" topLeftCell="A1">
      <selection activeCell="E4" sqref="E4:E7"/>
    </sheetView>
  </sheetViews>
  <sheetFormatPr defaultColWidth="12.5" defaultRowHeight="16.5" customHeight="1"/>
  <cols>
    <col min="1" max="1" width="2.19921875" style="5" customWidth="1"/>
    <col min="2" max="2" width="12.59765625" style="5" customWidth="1"/>
    <col min="3" max="4" width="2.09765625" style="5" customWidth="1"/>
    <col min="5" max="5" width="10.69921875" style="69" customWidth="1"/>
    <col min="6" max="7" width="2.09765625" style="69" customWidth="1"/>
    <col min="8" max="8" width="14.3984375" style="69" bestFit="1" customWidth="1"/>
    <col min="9" max="10" width="2.09765625" style="69" customWidth="1"/>
    <col min="11" max="11" width="16.69921875" style="69" bestFit="1" customWidth="1"/>
    <col min="12" max="13" width="2.09765625" style="69" customWidth="1"/>
    <col min="14" max="14" width="13.3984375" style="69" bestFit="1" customWidth="1"/>
    <col min="15" max="16" width="2.09765625" style="69" customWidth="1"/>
    <col min="17" max="17" width="14.19921875" style="69" bestFit="1" customWidth="1"/>
    <col min="18" max="19" width="2.09765625" style="69" customWidth="1"/>
    <col min="20" max="20" width="12.3984375" style="69" bestFit="1" customWidth="1"/>
    <col min="21" max="22" width="2.09765625" style="69" customWidth="1"/>
    <col min="23" max="23" width="13" style="69" bestFit="1" customWidth="1"/>
    <col min="24" max="25" width="2" style="69" customWidth="1"/>
    <col min="26" max="26" width="13" style="69" bestFit="1" customWidth="1"/>
    <col min="27" max="28" width="2.09765625" style="69" customWidth="1"/>
    <col min="29" max="29" width="13" style="69" bestFit="1" customWidth="1"/>
    <col min="30" max="30" width="2.09765625" style="69" customWidth="1"/>
    <col min="31" max="31" width="2.19921875" style="5" customWidth="1"/>
    <col min="32" max="32" width="11.5" style="5" customWidth="1"/>
    <col min="33" max="33" width="2.09765625" style="5" customWidth="1"/>
    <col min="34" max="36" width="12.19921875" style="5" customWidth="1"/>
    <col min="37" max="16384" width="12.5" style="5" customWidth="1"/>
  </cols>
  <sheetData>
    <row r="2" ht="17.25" customHeight="1" thickBot="1">
      <c r="AG2" s="6" t="s">
        <v>67</v>
      </c>
    </row>
    <row r="3" spans="1:33" ht="17.25" customHeight="1">
      <c r="A3" s="422" t="s">
        <v>205</v>
      </c>
      <c r="B3" s="423"/>
      <c r="C3" s="424"/>
      <c r="D3" s="340"/>
      <c r="E3" s="367"/>
      <c r="F3" s="367"/>
      <c r="G3" s="367"/>
      <c r="H3" s="367"/>
      <c r="I3" s="452" t="s">
        <v>130</v>
      </c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369"/>
      <c r="AD3" s="369"/>
      <c r="AE3" s="431" t="s">
        <v>209</v>
      </c>
      <c r="AF3" s="432"/>
      <c r="AG3" s="433"/>
    </row>
    <row r="4" spans="1:33" ht="17.25" customHeight="1">
      <c r="A4" s="425"/>
      <c r="B4" s="426"/>
      <c r="C4" s="427"/>
      <c r="D4" s="11"/>
      <c r="E4" s="449" t="s">
        <v>131</v>
      </c>
      <c r="F4" s="72"/>
      <c r="G4" s="73"/>
      <c r="H4" s="449" t="s">
        <v>132</v>
      </c>
      <c r="I4" s="74"/>
      <c r="J4" s="72"/>
      <c r="K4" s="455" t="s">
        <v>133</v>
      </c>
      <c r="L4" s="75"/>
      <c r="M4" s="76"/>
      <c r="N4" s="77"/>
      <c r="O4" s="78"/>
      <c r="P4" s="75"/>
      <c r="Q4" s="455" t="s">
        <v>134</v>
      </c>
      <c r="R4" s="75"/>
      <c r="S4" s="76"/>
      <c r="T4" s="455" t="s">
        <v>72</v>
      </c>
      <c r="U4" s="78"/>
      <c r="V4" s="79"/>
      <c r="W4" s="71"/>
      <c r="X4" s="454" t="s">
        <v>135</v>
      </c>
      <c r="Y4" s="454"/>
      <c r="Z4" s="454"/>
      <c r="AA4" s="454"/>
      <c r="AB4" s="454"/>
      <c r="AC4" s="70"/>
      <c r="AD4" s="80"/>
      <c r="AE4" s="434"/>
      <c r="AF4" s="435"/>
      <c r="AG4" s="436"/>
    </row>
    <row r="5" spans="1:33" ht="17.25" customHeight="1">
      <c r="A5" s="425"/>
      <c r="B5" s="426"/>
      <c r="C5" s="427"/>
      <c r="D5" s="11"/>
      <c r="E5" s="450"/>
      <c r="F5" s="72"/>
      <c r="G5" s="81"/>
      <c r="H5" s="450"/>
      <c r="I5" s="82"/>
      <c r="J5" s="72"/>
      <c r="K5" s="456"/>
      <c r="L5" s="75"/>
      <c r="M5" s="84"/>
      <c r="N5" s="85" t="s">
        <v>136</v>
      </c>
      <c r="O5" s="86"/>
      <c r="P5" s="75"/>
      <c r="Q5" s="456"/>
      <c r="R5" s="75"/>
      <c r="S5" s="84"/>
      <c r="T5" s="456"/>
      <c r="U5" s="86"/>
      <c r="V5" s="81"/>
      <c r="W5" s="72"/>
      <c r="X5" s="87"/>
      <c r="Y5" s="88"/>
      <c r="Z5" s="72"/>
      <c r="AA5" s="82"/>
      <c r="AB5" s="72"/>
      <c r="AC5" s="72"/>
      <c r="AD5" s="82"/>
      <c r="AE5" s="434"/>
      <c r="AF5" s="435"/>
      <c r="AG5" s="436"/>
    </row>
    <row r="6" spans="1:33" ht="17.25" customHeight="1">
      <c r="A6" s="425"/>
      <c r="B6" s="426"/>
      <c r="C6" s="427"/>
      <c r="D6" s="11"/>
      <c r="E6" s="450"/>
      <c r="F6" s="72"/>
      <c r="G6" s="81"/>
      <c r="H6" s="450"/>
      <c r="I6" s="82"/>
      <c r="J6" s="72"/>
      <c r="K6" s="456"/>
      <c r="L6" s="75"/>
      <c r="M6" s="84"/>
      <c r="N6" s="85" t="s">
        <v>137</v>
      </c>
      <c r="O6" s="86"/>
      <c r="P6" s="75"/>
      <c r="Q6" s="456"/>
      <c r="R6" s="75"/>
      <c r="S6" s="84"/>
      <c r="T6" s="456"/>
      <c r="U6" s="86"/>
      <c r="V6" s="81"/>
      <c r="W6" s="72" t="s">
        <v>138</v>
      </c>
      <c r="X6" s="87"/>
      <c r="Y6" s="72"/>
      <c r="Z6" s="72" t="s">
        <v>139</v>
      </c>
      <c r="AA6" s="82"/>
      <c r="AB6" s="72"/>
      <c r="AC6" s="72" t="s">
        <v>140</v>
      </c>
      <c r="AD6" s="87"/>
      <c r="AE6" s="434"/>
      <c r="AF6" s="435"/>
      <c r="AG6" s="436"/>
    </row>
    <row r="7" spans="1:33" ht="17.25" customHeight="1">
      <c r="A7" s="428"/>
      <c r="B7" s="429"/>
      <c r="C7" s="430"/>
      <c r="D7" s="89"/>
      <c r="E7" s="451"/>
      <c r="F7" s="90"/>
      <c r="G7" s="91"/>
      <c r="H7" s="451"/>
      <c r="I7" s="92"/>
      <c r="J7" s="90"/>
      <c r="K7" s="457"/>
      <c r="L7" s="93"/>
      <c r="M7" s="94"/>
      <c r="N7" s="93"/>
      <c r="O7" s="95"/>
      <c r="P7" s="93"/>
      <c r="Q7" s="457"/>
      <c r="R7" s="93"/>
      <c r="S7" s="94"/>
      <c r="T7" s="457"/>
      <c r="U7" s="95"/>
      <c r="V7" s="96"/>
      <c r="W7" s="97"/>
      <c r="X7" s="98"/>
      <c r="Y7" s="90"/>
      <c r="Z7" s="90"/>
      <c r="AA7" s="99"/>
      <c r="AB7" s="90"/>
      <c r="AC7" s="90"/>
      <c r="AD7" s="99"/>
      <c r="AE7" s="437"/>
      <c r="AF7" s="438"/>
      <c r="AG7" s="439"/>
    </row>
    <row r="8" spans="1:36" ht="17.25" customHeight="1">
      <c r="A8" s="347"/>
      <c r="B8" s="34" t="s">
        <v>54</v>
      </c>
      <c r="C8" s="35"/>
      <c r="D8" s="100"/>
      <c r="E8" s="101">
        <v>81976</v>
      </c>
      <c r="F8" s="101"/>
      <c r="G8" s="102"/>
      <c r="H8" s="101">
        <v>15424615</v>
      </c>
      <c r="I8" s="103"/>
      <c r="J8" s="101"/>
      <c r="K8" s="101">
        <v>320039046</v>
      </c>
      <c r="L8" s="101"/>
      <c r="M8" s="102"/>
      <c r="N8" s="101">
        <v>4021173</v>
      </c>
      <c r="O8" s="103"/>
      <c r="P8" s="101"/>
      <c r="Q8" s="101">
        <v>17665328</v>
      </c>
      <c r="R8" s="101"/>
      <c r="S8" s="102"/>
      <c r="T8" s="101">
        <v>781822</v>
      </c>
      <c r="U8" s="103"/>
      <c r="V8" s="104"/>
      <c r="W8" s="101">
        <v>2432040</v>
      </c>
      <c r="X8" s="106"/>
      <c r="Y8" s="107"/>
      <c r="Z8" s="101">
        <v>2727900</v>
      </c>
      <c r="AA8" s="106"/>
      <c r="AB8" s="104"/>
      <c r="AC8" s="105">
        <f>SUM(W8:Z8)</f>
        <v>5159940</v>
      </c>
      <c r="AD8" s="106"/>
      <c r="AE8" s="10"/>
      <c r="AF8" s="34" t="s">
        <v>54</v>
      </c>
      <c r="AG8" s="349"/>
      <c r="AH8" s="37"/>
      <c r="AI8" s="37"/>
      <c r="AJ8" s="37"/>
    </row>
    <row r="9" spans="1:36" ht="17.25" customHeight="1">
      <c r="A9" s="347"/>
      <c r="B9" s="34" t="s">
        <v>53</v>
      </c>
      <c r="C9" s="21"/>
      <c r="D9" s="17"/>
      <c r="E9" s="108">
        <v>17030</v>
      </c>
      <c r="F9" s="108"/>
      <c r="G9" s="109"/>
      <c r="H9" s="108">
        <v>3684717</v>
      </c>
      <c r="I9" s="110"/>
      <c r="J9" s="108"/>
      <c r="K9" s="108">
        <v>78664471</v>
      </c>
      <c r="L9" s="108"/>
      <c r="M9" s="109"/>
      <c r="N9" s="108">
        <v>823271</v>
      </c>
      <c r="O9" s="110"/>
      <c r="P9" s="108"/>
      <c r="Q9" s="108">
        <v>4749259</v>
      </c>
      <c r="R9" s="108"/>
      <c r="S9" s="109"/>
      <c r="T9" s="108">
        <v>215293</v>
      </c>
      <c r="U9" s="110"/>
      <c r="V9" s="104"/>
      <c r="W9" s="105">
        <v>782080</v>
      </c>
      <c r="X9" s="106"/>
      <c r="Y9" s="104"/>
      <c r="Z9" s="105">
        <v>850500</v>
      </c>
      <c r="AA9" s="106"/>
      <c r="AB9" s="104"/>
      <c r="AC9" s="105">
        <f aca="true" t="shared" si="0" ref="AC9:AC47">SUM(W9:Z9)</f>
        <v>1632580</v>
      </c>
      <c r="AD9" s="106"/>
      <c r="AE9" s="10"/>
      <c r="AF9" s="34" t="s">
        <v>53</v>
      </c>
      <c r="AG9" s="349"/>
      <c r="AH9" s="37"/>
      <c r="AI9" s="37"/>
      <c r="AJ9" s="37"/>
    </row>
    <row r="10" spans="1:36" ht="17.25" customHeight="1">
      <c r="A10" s="347"/>
      <c r="B10" s="34" t="s">
        <v>52</v>
      </c>
      <c r="C10" s="21"/>
      <c r="D10" s="17"/>
      <c r="E10" s="108">
        <v>7461</v>
      </c>
      <c r="F10" s="108"/>
      <c r="G10" s="109"/>
      <c r="H10" s="108">
        <v>2004247</v>
      </c>
      <c r="I10" s="110"/>
      <c r="J10" s="108"/>
      <c r="K10" s="108">
        <v>44673429</v>
      </c>
      <c r="L10" s="108"/>
      <c r="M10" s="109"/>
      <c r="N10" s="108">
        <v>478961</v>
      </c>
      <c r="O10" s="110"/>
      <c r="P10" s="108"/>
      <c r="Q10" s="108">
        <v>2804320</v>
      </c>
      <c r="R10" s="108"/>
      <c r="S10" s="109"/>
      <c r="T10" s="108">
        <v>129105</v>
      </c>
      <c r="U10" s="110"/>
      <c r="V10" s="104"/>
      <c r="W10" s="105">
        <v>368160</v>
      </c>
      <c r="X10" s="106"/>
      <c r="Y10" s="104"/>
      <c r="Z10" s="105">
        <v>429600</v>
      </c>
      <c r="AA10" s="106"/>
      <c r="AB10" s="104"/>
      <c r="AC10" s="105">
        <f t="shared" si="0"/>
        <v>797760</v>
      </c>
      <c r="AD10" s="106"/>
      <c r="AE10" s="10"/>
      <c r="AF10" s="34" t="s">
        <v>52</v>
      </c>
      <c r="AG10" s="349"/>
      <c r="AH10" s="37"/>
      <c r="AI10" s="37"/>
      <c r="AJ10" s="37"/>
    </row>
    <row r="11" spans="1:36" ht="17.25" customHeight="1">
      <c r="A11" s="347"/>
      <c r="B11" s="34" t="s">
        <v>51</v>
      </c>
      <c r="C11" s="21"/>
      <c r="D11" s="17"/>
      <c r="E11" s="108">
        <v>30412</v>
      </c>
      <c r="F11" s="108"/>
      <c r="G11" s="109"/>
      <c r="H11" s="108">
        <v>5949844</v>
      </c>
      <c r="I11" s="110"/>
      <c r="J11" s="108"/>
      <c r="K11" s="108">
        <v>134156116</v>
      </c>
      <c r="L11" s="108"/>
      <c r="M11" s="109"/>
      <c r="N11" s="108">
        <v>1960554</v>
      </c>
      <c r="O11" s="110"/>
      <c r="P11" s="108"/>
      <c r="Q11" s="108">
        <v>7767011</v>
      </c>
      <c r="R11" s="108"/>
      <c r="S11" s="109"/>
      <c r="T11" s="108">
        <v>324806</v>
      </c>
      <c r="U11" s="110"/>
      <c r="V11" s="104"/>
      <c r="W11" s="105">
        <v>986700</v>
      </c>
      <c r="X11" s="106"/>
      <c r="Y11" s="104"/>
      <c r="Z11" s="105">
        <v>1064700</v>
      </c>
      <c r="AA11" s="106"/>
      <c r="AB11" s="104"/>
      <c r="AC11" s="105">
        <f t="shared" si="0"/>
        <v>2051400</v>
      </c>
      <c r="AD11" s="106"/>
      <c r="AE11" s="10"/>
      <c r="AF11" s="34" t="s">
        <v>51</v>
      </c>
      <c r="AG11" s="349"/>
      <c r="AH11" s="111"/>
      <c r="AI11" s="111"/>
      <c r="AJ11" s="111"/>
    </row>
    <row r="12" spans="1:36" ht="17.25" customHeight="1">
      <c r="A12" s="350"/>
      <c r="B12" s="34" t="s">
        <v>103</v>
      </c>
      <c r="C12" s="25"/>
      <c r="D12" s="61"/>
      <c r="E12" s="112">
        <v>9647</v>
      </c>
      <c r="F12" s="112"/>
      <c r="G12" s="113"/>
      <c r="H12" s="112">
        <v>761627</v>
      </c>
      <c r="I12" s="114"/>
      <c r="J12" s="112"/>
      <c r="K12" s="112">
        <v>17735594</v>
      </c>
      <c r="L12" s="112"/>
      <c r="M12" s="113"/>
      <c r="N12" s="112">
        <v>211239</v>
      </c>
      <c r="O12" s="114"/>
      <c r="P12" s="112"/>
      <c r="Q12" s="112">
        <v>1167776</v>
      </c>
      <c r="R12" s="112"/>
      <c r="S12" s="113"/>
      <c r="T12" s="112">
        <v>53124</v>
      </c>
      <c r="U12" s="114"/>
      <c r="V12" s="115"/>
      <c r="W12" s="116">
        <v>170300</v>
      </c>
      <c r="X12" s="117"/>
      <c r="Y12" s="115"/>
      <c r="Z12" s="116">
        <v>184200</v>
      </c>
      <c r="AA12" s="117"/>
      <c r="AB12" s="115"/>
      <c r="AC12" s="116">
        <f t="shared" si="0"/>
        <v>354500</v>
      </c>
      <c r="AD12" s="117"/>
      <c r="AE12" s="23"/>
      <c r="AF12" s="34" t="s">
        <v>103</v>
      </c>
      <c r="AG12" s="351"/>
      <c r="AH12" s="37"/>
      <c r="AI12" s="37"/>
      <c r="AJ12" s="37"/>
    </row>
    <row r="13" spans="1:36" ht="17.25" customHeight="1">
      <c r="A13" s="347"/>
      <c r="B13" s="47" t="s">
        <v>104</v>
      </c>
      <c r="C13" s="21"/>
      <c r="D13" s="17"/>
      <c r="E13" s="108">
        <v>411</v>
      </c>
      <c r="F13" s="108"/>
      <c r="G13" s="109"/>
      <c r="H13" s="108">
        <v>577971</v>
      </c>
      <c r="I13" s="110"/>
      <c r="J13" s="108"/>
      <c r="K13" s="108">
        <v>12203550</v>
      </c>
      <c r="L13" s="108"/>
      <c r="M13" s="109"/>
      <c r="N13" s="108">
        <v>130834</v>
      </c>
      <c r="O13" s="110"/>
      <c r="P13" s="108"/>
      <c r="Q13" s="108">
        <v>853723</v>
      </c>
      <c r="R13" s="108"/>
      <c r="S13" s="109"/>
      <c r="T13" s="108">
        <v>35953</v>
      </c>
      <c r="U13" s="110"/>
      <c r="V13" s="104"/>
      <c r="W13" s="105">
        <v>146640</v>
      </c>
      <c r="X13" s="106"/>
      <c r="Y13" s="104"/>
      <c r="Z13" s="105">
        <v>146400</v>
      </c>
      <c r="AA13" s="106"/>
      <c r="AB13" s="104"/>
      <c r="AC13" s="105">
        <f t="shared" si="0"/>
        <v>293040</v>
      </c>
      <c r="AD13" s="106"/>
      <c r="AE13" s="10"/>
      <c r="AF13" s="47" t="s">
        <v>104</v>
      </c>
      <c r="AG13" s="349"/>
      <c r="AH13" s="37"/>
      <c r="AI13" s="37"/>
      <c r="AJ13" s="37"/>
    </row>
    <row r="14" spans="1:36" ht="17.25" customHeight="1">
      <c r="A14" s="347"/>
      <c r="B14" s="34" t="s">
        <v>105</v>
      </c>
      <c r="C14" s="21"/>
      <c r="D14" s="17"/>
      <c r="E14" s="108">
        <v>17897</v>
      </c>
      <c r="F14" s="108"/>
      <c r="G14" s="109"/>
      <c r="H14" s="108">
        <v>4235552</v>
      </c>
      <c r="I14" s="110"/>
      <c r="J14" s="108"/>
      <c r="K14" s="108">
        <v>82799259</v>
      </c>
      <c r="L14" s="108"/>
      <c r="M14" s="109"/>
      <c r="N14" s="108">
        <v>1019116</v>
      </c>
      <c r="O14" s="110"/>
      <c r="P14" s="108"/>
      <c r="Q14" s="108">
        <v>4739874</v>
      </c>
      <c r="R14" s="108"/>
      <c r="S14" s="109"/>
      <c r="T14" s="108">
        <v>211955</v>
      </c>
      <c r="U14" s="110"/>
      <c r="V14" s="104"/>
      <c r="W14" s="105">
        <v>759980</v>
      </c>
      <c r="X14" s="106"/>
      <c r="Y14" s="104"/>
      <c r="Z14" s="105">
        <v>791400</v>
      </c>
      <c r="AA14" s="106"/>
      <c r="AB14" s="104"/>
      <c r="AC14" s="105">
        <f t="shared" si="0"/>
        <v>1551380</v>
      </c>
      <c r="AD14" s="106"/>
      <c r="AE14" s="10"/>
      <c r="AF14" s="34" t="s">
        <v>105</v>
      </c>
      <c r="AG14" s="349"/>
      <c r="AH14" s="37"/>
      <c r="AI14" s="37"/>
      <c r="AJ14" s="37"/>
    </row>
    <row r="15" spans="1:36" ht="17.25" customHeight="1">
      <c r="A15" s="347"/>
      <c r="B15" s="34" t="s">
        <v>106</v>
      </c>
      <c r="C15" s="21"/>
      <c r="D15" s="17"/>
      <c r="E15" s="108">
        <v>3386</v>
      </c>
      <c r="F15" s="108"/>
      <c r="G15" s="109"/>
      <c r="H15" s="108">
        <v>760099</v>
      </c>
      <c r="I15" s="110"/>
      <c r="J15" s="108"/>
      <c r="K15" s="108">
        <v>17849189</v>
      </c>
      <c r="L15" s="108"/>
      <c r="M15" s="109"/>
      <c r="N15" s="108">
        <v>188428</v>
      </c>
      <c r="O15" s="110"/>
      <c r="P15" s="108"/>
      <c r="Q15" s="108">
        <v>1122474</v>
      </c>
      <c r="R15" s="108"/>
      <c r="S15" s="109"/>
      <c r="T15" s="108">
        <v>58181</v>
      </c>
      <c r="U15" s="110"/>
      <c r="V15" s="104"/>
      <c r="W15" s="105">
        <v>167960</v>
      </c>
      <c r="X15" s="106"/>
      <c r="Y15" s="104"/>
      <c r="Z15" s="105">
        <v>180600</v>
      </c>
      <c r="AA15" s="106"/>
      <c r="AB15" s="104"/>
      <c r="AC15" s="105">
        <f t="shared" si="0"/>
        <v>348560</v>
      </c>
      <c r="AD15" s="106"/>
      <c r="AE15" s="10"/>
      <c r="AF15" s="34" t="s">
        <v>106</v>
      </c>
      <c r="AG15" s="349"/>
      <c r="AH15" s="37"/>
      <c r="AI15" s="37"/>
      <c r="AJ15" s="37"/>
    </row>
    <row r="16" spans="1:36" ht="17.25" customHeight="1">
      <c r="A16" s="347"/>
      <c r="B16" s="34" t="s">
        <v>107</v>
      </c>
      <c r="C16" s="21"/>
      <c r="D16" s="17"/>
      <c r="E16" s="108">
        <v>26533</v>
      </c>
      <c r="F16" s="108"/>
      <c r="G16" s="109"/>
      <c r="H16" s="108">
        <v>1055534</v>
      </c>
      <c r="I16" s="110"/>
      <c r="J16" s="108"/>
      <c r="K16" s="108">
        <v>24767107</v>
      </c>
      <c r="L16" s="108"/>
      <c r="M16" s="109"/>
      <c r="N16" s="108">
        <v>259846</v>
      </c>
      <c r="O16" s="110"/>
      <c r="P16" s="108"/>
      <c r="Q16" s="108">
        <v>1582168</v>
      </c>
      <c r="R16" s="108"/>
      <c r="S16" s="109"/>
      <c r="T16" s="108">
        <v>100952</v>
      </c>
      <c r="U16" s="110"/>
      <c r="V16" s="104"/>
      <c r="W16" s="105">
        <v>269100</v>
      </c>
      <c r="X16" s="106"/>
      <c r="Y16" s="104"/>
      <c r="Z16" s="105">
        <v>303600</v>
      </c>
      <c r="AA16" s="106"/>
      <c r="AB16" s="104"/>
      <c r="AC16" s="105">
        <f t="shared" si="0"/>
        <v>572700</v>
      </c>
      <c r="AD16" s="106"/>
      <c r="AE16" s="10"/>
      <c r="AF16" s="34" t="s">
        <v>107</v>
      </c>
      <c r="AG16" s="349"/>
      <c r="AH16" s="37"/>
      <c r="AI16" s="37"/>
      <c r="AJ16" s="37"/>
    </row>
    <row r="17" spans="1:36" ht="17.25" customHeight="1">
      <c r="A17" s="347"/>
      <c r="B17" s="49" t="s">
        <v>108</v>
      </c>
      <c r="C17" s="21"/>
      <c r="D17" s="17"/>
      <c r="E17" s="108">
        <v>4906</v>
      </c>
      <c r="F17" s="108"/>
      <c r="G17" s="109"/>
      <c r="H17" s="108">
        <v>606234</v>
      </c>
      <c r="I17" s="110"/>
      <c r="J17" s="108"/>
      <c r="K17" s="108">
        <v>16360624</v>
      </c>
      <c r="L17" s="108"/>
      <c r="M17" s="109"/>
      <c r="N17" s="108">
        <v>156223</v>
      </c>
      <c r="O17" s="110"/>
      <c r="P17" s="108"/>
      <c r="Q17" s="108">
        <v>1044990</v>
      </c>
      <c r="R17" s="108"/>
      <c r="S17" s="109"/>
      <c r="T17" s="108">
        <v>39510</v>
      </c>
      <c r="U17" s="110"/>
      <c r="V17" s="104"/>
      <c r="W17" s="105">
        <v>170560</v>
      </c>
      <c r="X17" s="106"/>
      <c r="Y17" s="104"/>
      <c r="Z17" s="105">
        <v>195000</v>
      </c>
      <c r="AA17" s="106"/>
      <c r="AB17" s="104"/>
      <c r="AC17" s="105">
        <f t="shared" si="0"/>
        <v>365560</v>
      </c>
      <c r="AD17" s="106"/>
      <c r="AE17" s="10"/>
      <c r="AF17" s="49" t="s">
        <v>108</v>
      </c>
      <c r="AG17" s="349"/>
      <c r="AH17" s="37"/>
      <c r="AI17" s="37"/>
      <c r="AJ17" s="37"/>
    </row>
    <row r="18" spans="1:36" ht="17.25" customHeight="1">
      <c r="A18" s="352"/>
      <c r="B18" s="34" t="s">
        <v>109</v>
      </c>
      <c r="C18" s="50"/>
      <c r="D18" s="15"/>
      <c r="E18" s="118">
        <v>3914</v>
      </c>
      <c r="F18" s="118"/>
      <c r="G18" s="119"/>
      <c r="H18" s="118">
        <v>822263</v>
      </c>
      <c r="I18" s="120"/>
      <c r="J18" s="118"/>
      <c r="K18" s="118">
        <v>19436672</v>
      </c>
      <c r="L18" s="118"/>
      <c r="M18" s="119"/>
      <c r="N18" s="118">
        <v>204624</v>
      </c>
      <c r="O18" s="120"/>
      <c r="P18" s="118"/>
      <c r="Q18" s="118">
        <v>1201563</v>
      </c>
      <c r="R18" s="118"/>
      <c r="S18" s="119"/>
      <c r="T18" s="118">
        <v>56217</v>
      </c>
      <c r="U18" s="120"/>
      <c r="V18" s="121"/>
      <c r="W18" s="122">
        <v>169000</v>
      </c>
      <c r="X18" s="123"/>
      <c r="Y18" s="121"/>
      <c r="Z18" s="122">
        <v>190500</v>
      </c>
      <c r="AA18" s="123"/>
      <c r="AB18" s="121"/>
      <c r="AC18" s="122">
        <f t="shared" si="0"/>
        <v>359500</v>
      </c>
      <c r="AD18" s="123"/>
      <c r="AE18" s="7"/>
      <c r="AF18" s="34" t="s">
        <v>109</v>
      </c>
      <c r="AG18" s="353"/>
      <c r="AH18" s="37"/>
      <c r="AI18" s="37"/>
      <c r="AJ18" s="37"/>
    </row>
    <row r="19" spans="1:36" ht="17.25" customHeight="1">
      <c r="A19" s="347"/>
      <c r="B19" s="34" t="s">
        <v>0</v>
      </c>
      <c r="C19" s="21"/>
      <c r="D19" s="17"/>
      <c r="E19" s="108">
        <v>24415</v>
      </c>
      <c r="F19" s="108"/>
      <c r="G19" s="109"/>
      <c r="H19" s="108">
        <v>2223358</v>
      </c>
      <c r="I19" s="110"/>
      <c r="J19" s="108"/>
      <c r="K19" s="108">
        <v>51481664</v>
      </c>
      <c r="L19" s="108"/>
      <c r="M19" s="109"/>
      <c r="N19" s="108">
        <v>544276</v>
      </c>
      <c r="O19" s="110"/>
      <c r="P19" s="108"/>
      <c r="Q19" s="108">
        <v>3183545</v>
      </c>
      <c r="R19" s="108"/>
      <c r="S19" s="109"/>
      <c r="T19" s="108">
        <v>143848</v>
      </c>
      <c r="U19" s="110"/>
      <c r="V19" s="104"/>
      <c r="W19" s="105">
        <v>602940</v>
      </c>
      <c r="X19" s="106"/>
      <c r="Y19" s="104"/>
      <c r="Z19" s="105">
        <v>624900</v>
      </c>
      <c r="AA19" s="106"/>
      <c r="AB19" s="104"/>
      <c r="AC19" s="105">
        <f t="shared" si="0"/>
        <v>1227840</v>
      </c>
      <c r="AD19" s="106"/>
      <c r="AE19" s="10"/>
      <c r="AF19" s="34" t="s">
        <v>0</v>
      </c>
      <c r="AG19" s="349"/>
      <c r="AH19" s="37"/>
      <c r="AI19" s="37"/>
      <c r="AJ19" s="37"/>
    </row>
    <row r="20" spans="1:36" ht="17.25" customHeight="1">
      <c r="A20" s="347"/>
      <c r="B20" s="34" t="s">
        <v>2</v>
      </c>
      <c r="C20" s="21"/>
      <c r="D20" s="17"/>
      <c r="E20" s="108">
        <v>7053</v>
      </c>
      <c r="F20" s="108"/>
      <c r="G20" s="109"/>
      <c r="H20" s="108">
        <v>1596153</v>
      </c>
      <c r="I20" s="110"/>
      <c r="J20" s="108"/>
      <c r="K20" s="108">
        <v>34679858</v>
      </c>
      <c r="L20" s="108"/>
      <c r="M20" s="109"/>
      <c r="N20" s="108">
        <v>361123</v>
      </c>
      <c r="O20" s="110"/>
      <c r="P20" s="108"/>
      <c r="Q20" s="108">
        <v>2120230</v>
      </c>
      <c r="R20" s="108"/>
      <c r="S20" s="109"/>
      <c r="T20" s="108">
        <v>93973</v>
      </c>
      <c r="U20" s="110"/>
      <c r="V20" s="104"/>
      <c r="W20" s="105">
        <v>348400</v>
      </c>
      <c r="X20" s="106"/>
      <c r="Y20" s="104"/>
      <c r="Z20" s="105">
        <v>380100</v>
      </c>
      <c r="AA20" s="106"/>
      <c r="AB20" s="104"/>
      <c r="AC20" s="105">
        <f t="shared" si="0"/>
        <v>728500</v>
      </c>
      <c r="AD20" s="106"/>
      <c r="AE20" s="10"/>
      <c r="AF20" s="34" t="s">
        <v>2</v>
      </c>
      <c r="AG20" s="349"/>
      <c r="AH20" s="37"/>
      <c r="AI20" s="37"/>
      <c r="AJ20" s="37"/>
    </row>
    <row r="21" spans="1:36" ht="17.25" customHeight="1">
      <c r="A21" s="347"/>
      <c r="B21" s="34" t="s">
        <v>3</v>
      </c>
      <c r="C21" s="21"/>
      <c r="D21" s="17"/>
      <c r="E21" s="108">
        <v>8412</v>
      </c>
      <c r="F21" s="108"/>
      <c r="G21" s="109"/>
      <c r="H21" s="108">
        <v>507862</v>
      </c>
      <c r="I21" s="110"/>
      <c r="J21" s="108"/>
      <c r="K21" s="108">
        <v>11529704</v>
      </c>
      <c r="L21" s="108"/>
      <c r="M21" s="109"/>
      <c r="N21" s="108">
        <v>117436</v>
      </c>
      <c r="O21" s="110"/>
      <c r="P21" s="108"/>
      <c r="Q21" s="108">
        <v>753696</v>
      </c>
      <c r="R21" s="108"/>
      <c r="S21" s="109"/>
      <c r="T21" s="108">
        <v>41669</v>
      </c>
      <c r="U21" s="110"/>
      <c r="V21" s="104"/>
      <c r="W21" s="105">
        <v>145080</v>
      </c>
      <c r="X21" s="106"/>
      <c r="Y21" s="104"/>
      <c r="Z21" s="105">
        <v>162900</v>
      </c>
      <c r="AA21" s="106"/>
      <c r="AB21" s="104"/>
      <c r="AC21" s="105">
        <f t="shared" si="0"/>
        <v>307980</v>
      </c>
      <c r="AD21" s="106"/>
      <c r="AE21" s="10"/>
      <c r="AF21" s="34" t="s">
        <v>3</v>
      </c>
      <c r="AG21" s="349"/>
      <c r="AH21" s="37"/>
      <c r="AI21" s="37"/>
      <c r="AJ21" s="37"/>
    </row>
    <row r="22" spans="1:36" ht="17.25" customHeight="1">
      <c r="A22" s="350"/>
      <c r="B22" s="49" t="s">
        <v>4</v>
      </c>
      <c r="C22" s="25"/>
      <c r="D22" s="61"/>
      <c r="E22" s="112">
        <v>6207</v>
      </c>
      <c r="F22" s="112"/>
      <c r="G22" s="113"/>
      <c r="H22" s="112">
        <v>1242078</v>
      </c>
      <c r="I22" s="114"/>
      <c r="J22" s="112"/>
      <c r="K22" s="112">
        <v>27622357</v>
      </c>
      <c r="L22" s="112"/>
      <c r="M22" s="113"/>
      <c r="N22" s="112">
        <v>264022</v>
      </c>
      <c r="O22" s="114"/>
      <c r="P22" s="112"/>
      <c r="Q22" s="112">
        <v>1693455</v>
      </c>
      <c r="R22" s="112"/>
      <c r="S22" s="113"/>
      <c r="T22" s="112">
        <v>79654</v>
      </c>
      <c r="U22" s="114"/>
      <c r="V22" s="115"/>
      <c r="W22" s="116">
        <v>261040</v>
      </c>
      <c r="X22" s="117"/>
      <c r="Y22" s="115"/>
      <c r="Z22" s="116">
        <v>267000</v>
      </c>
      <c r="AA22" s="117"/>
      <c r="AB22" s="115"/>
      <c r="AC22" s="116">
        <f t="shared" si="0"/>
        <v>528040</v>
      </c>
      <c r="AD22" s="117"/>
      <c r="AE22" s="23"/>
      <c r="AF22" s="49" t="s">
        <v>4</v>
      </c>
      <c r="AG22" s="351"/>
      <c r="AH22" s="37"/>
      <c r="AI22" s="37"/>
      <c r="AJ22" s="37"/>
    </row>
    <row r="23" spans="1:33" s="11" customFormat="1" ht="17.25" customHeight="1">
      <c r="A23" s="347"/>
      <c r="B23" s="34" t="s">
        <v>5</v>
      </c>
      <c r="C23" s="21"/>
      <c r="D23" s="17"/>
      <c r="E23" s="108">
        <v>4287</v>
      </c>
      <c r="F23" s="108"/>
      <c r="G23" s="109"/>
      <c r="H23" s="108">
        <v>1159662</v>
      </c>
      <c r="I23" s="110"/>
      <c r="J23" s="108"/>
      <c r="K23" s="108">
        <v>30271601</v>
      </c>
      <c r="L23" s="108"/>
      <c r="M23" s="109"/>
      <c r="N23" s="108">
        <v>317184</v>
      </c>
      <c r="O23" s="110"/>
      <c r="P23" s="108"/>
      <c r="Q23" s="108">
        <v>1999086</v>
      </c>
      <c r="R23" s="108"/>
      <c r="S23" s="109"/>
      <c r="T23" s="108">
        <v>100569</v>
      </c>
      <c r="U23" s="110"/>
      <c r="V23" s="104"/>
      <c r="W23" s="105">
        <v>293540</v>
      </c>
      <c r="X23" s="106"/>
      <c r="Y23" s="104"/>
      <c r="Z23" s="105">
        <v>410100</v>
      </c>
      <c r="AA23" s="106"/>
      <c r="AB23" s="104"/>
      <c r="AC23" s="105">
        <f t="shared" si="0"/>
        <v>703640</v>
      </c>
      <c r="AD23" s="106"/>
      <c r="AE23" s="10"/>
      <c r="AF23" s="34" t="s">
        <v>5</v>
      </c>
      <c r="AG23" s="349"/>
    </row>
    <row r="24" spans="1:33" ht="17.25" customHeight="1">
      <c r="A24" s="347"/>
      <c r="B24" s="34" t="s">
        <v>6</v>
      </c>
      <c r="C24" s="21"/>
      <c r="D24" s="17"/>
      <c r="E24" s="108">
        <v>16287</v>
      </c>
      <c r="F24" s="108"/>
      <c r="G24" s="109"/>
      <c r="H24" s="108">
        <v>2286448</v>
      </c>
      <c r="I24" s="110"/>
      <c r="J24" s="108"/>
      <c r="K24" s="108">
        <v>52228106</v>
      </c>
      <c r="L24" s="108"/>
      <c r="M24" s="109"/>
      <c r="N24" s="108">
        <v>553489</v>
      </c>
      <c r="O24" s="110"/>
      <c r="P24" s="108"/>
      <c r="Q24" s="108">
        <v>3097459</v>
      </c>
      <c r="R24" s="108"/>
      <c r="S24" s="109"/>
      <c r="T24" s="108">
        <v>135444</v>
      </c>
      <c r="U24" s="110"/>
      <c r="V24" s="104"/>
      <c r="W24" s="105">
        <v>440700</v>
      </c>
      <c r="X24" s="106"/>
      <c r="Y24" s="104"/>
      <c r="Z24" s="105">
        <v>481800</v>
      </c>
      <c r="AA24" s="106"/>
      <c r="AB24" s="104"/>
      <c r="AC24" s="105">
        <f t="shared" si="0"/>
        <v>922500</v>
      </c>
      <c r="AD24" s="106"/>
      <c r="AE24" s="10"/>
      <c r="AF24" s="34" t="s">
        <v>6</v>
      </c>
      <c r="AG24" s="349"/>
    </row>
    <row r="25" spans="1:33" ht="17.25" customHeight="1">
      <c r="A25" s="347"/>
      <c r="B25" s="34" t="s">
        <v>7</v>
      </c>
      <c r="C25" s="21"/>
      <c r="D25" s="17"/>
      <c r="E25" s="108">
        <v>6583</v>
      </c>
      <c r="F25" s="108"/>
      <c r="G25" s="109"/>
      <c r="H25" s="108">
        <v>2253792</v>
      </c>
      <c r="I25" s="110"/>
      <c r="J25" s="108"/>
      <c r="K25" s="108">
        <v>55317756</v>
      </c>
      <c r="L25" s="108"/>
      <c r="M25" s="109"/>
      <c r="N25" s="108">
        <v>725194</v>
      </c>
      <c r="O25" s="110"/>
      <c r="P25" s="108"/>
      <c r="Q25" s="108">
        <v>3265667</v>
      </c>
      <c r="R25" s="108"/>
      <c r="S25" s="109"/>
      <c r="T25" s="108">
        <v>135612</v>
      </c>
      <c r="U25" s="110"/>
      <c r="V25" s="104"/>
      <c r="W25" s="105">
        <v>453960</v>
      </c>
      <c r="X25" s="106"/>
      <c r="Y25" s="104"/>
      <c r="Z25" s="105">
        <v>467400</v>
      </c>
      <c r="AA25" s="106"/>
      <c r="AB25" s="104"/>
      <c r="AC25" s="105">
        <f t="shared" si="0"/>
        <v>921360</v>
      </c>
      <c r="AD25" s="106"/>
      <c r="AE25" s="10"/>
      <c r="AF25" s="34" t="s">
        <v>7</v>
      </c>
      <c r="AG25" s="349"/>
    </row>
    <row r="26" spans="1:33" ht="17.25" customHeight="1">
      <c r="A26" s="347"/>
      <c r="B26" s="34" t="s">
        <v>8</v>
      </c>
      <c r="C26" s="21"/>
      <c r="D26" s="17"/>
      <c r="E26" s="108">
        <v>25770</v>
      </c>
      <c r="F26" s="108"/>
      <c r="G26" s="109"/>
      <c r="H26" s="108">
        <v>3291427</v>
      </c>
      <c r="I26" s="110"/>
      <c r="J26" s="108"/>
      <c r="K26" s="108">
        <v>76423621</v>
      </c>
      <c r="L26" s="108"/>
      <c r="M26" s="109"/>
      <c r="N26" s="108">
        <v>988601</v>
      </c>
      <c r="O26" s="110"/>
      <c r="P26" s="108"/>
      <c r="Q26" s="108">
        <v>4510457</v>
      </c>
      <c r="R26" s="108"/>
      <c r="S26" s="109"/>
      <c r="T26" s="108">
        <v>191605</v>
      </c>
      <c r="U26" s="110"/>
      <c r="V26" s="104"/>
      <c r="W26" s="105">
        <v>626080</v>
      </c>
      <c r="X26" s="106"/>
      <c r="Y26" s="104"/>
      <c r="Z26" s="105">
        <v>666300</v>
      </c>
      <c r="AA26" s="106"/>
      <c r="AB26" s="104"/>
      <c r="AC26" s="105">
        <f t="shared" si="0"/>
        <v>1292380</v>
      </c>
      <c r="AD26" s="106"/>
      <c r="AE26" s="10"/>
      <c r="AF26" s="34" t="s">
        <v>8</v>
      </c>
      <c r="AG26" s="349"/>
    </row>
    <row r="27" spans="1:33" ht="17.25" customHeight="1">
      <c r="A27" s="350"/>
      <c r="B27" s="49" t="s">
        <v>9</v>
      </c>
      <c r="C27" s="25"/>
      <c r="D27" s="61"/>
      <c r="E27" s="112">
        <v>2598</v>
      </c>
      <c r="F27" s="112"/>
      <c r="G27" s="113"/>
      <c r="H27" s="112">
        <v>816544</v>
      </c>
      <c r="I27" s="114"/>
      <c r="J27" s="112"/>
      <c r="K27" s="112">
        <v>17006841</v>
      </c>
      <c r="L27" s="112"/>
      <c r="M27" s="113"/>
      <c r="N27" s="112">
        <v>198027</v>
      </c>
      <c r="O27" s="114"/>
      <c r="P27" s="112"/>
      <c r="Q27" s="112">
        <v>965819</v>
      </c>
      <c r="R27" s="112"/>
      <c r="S27" s="113"/>
      <c r="T27" s="112">
        <v>37506</v>
      </c>
      <c r="U27" s="114"/>
      <c r="V27" s="115"/>
      <c r="W27" s="116">
        <v>135200</v>
      </c>
      <c r="X27" s="117"/>
      <c r="Y27" s="115"/>
      <c r="Z27" s="116">
        <v>147300</v>
      </c>
      <c r="AA27" s="117"/>
      <c r="AB27" s="115"/>
      <c r="AC27" s="116">
        <f t="shared" si="0"/>
        <v>282500</v>
      </c>
      <c r="AD27" s="117"/>
      <c r="AE27" s="23"/>
      <c r="AF27" s="49" t="s">
        <v>9</v>
      </c>
      <c r="AG27" s="351"/>
    </row>
    <row r="28" spans="1:33" s="11" customFormat="1" ht="17.25" customHeight="1">
      <c r="A28" s="347"/>
      <c r="B28" s="34" t="s">
        <v>10</v>
      </c>
      <c r="C28" s="21"/>
      <c r="D28" s="17"/>
      <c r="E28" s="108">
        <v>6261</v>
      </c>
      <c r="F28" s="108"/>
      <c r="G28" s="109"/>
      <c r="H28" s="108">
        <v>1323206</v>
      </c>
      <c r="I28" s="110"/>
      <c r="J28" s="108"/>
      <c r="K28" s="108">
        <v>32889250</v>
      </c>
      <c r="L28" s="108"/>
      <c r="M28" s="109"/>
      <c r="N28" s="108">
        <v>403430</v>
      </c>
      <c r="O28" s="110"/>
      <c r="P28" s="108"/>
      <c r="Q28" s="108">
        <v>1825579</v>
      </c>
      <c r="R28" s="108"/>
      <c r="S28" s="109"/>
      <c r="T28" s="108">
        <v>63091</v>
      </c>
      <c r="U28" s="110"/>
      <c r="V28" s="104"/>
      <c r="W28" s="105">
        <v>234260</v>
      </c>
      <c r="X28" s="106"/>
      <c r="Y28" s="104"/>
      <c r="Z28" s="105">
        <v>228300</v>
      </c>
      <c r="AA28" s="106"/>
      <c r="AB28" s="104"/>
      <c r="AC28" s="105">
        <f t="shared" si="0"/>
        <v>462560</v>
      </c>
      <c r="AD28" s="106"/>
      <c r="AE28" s="10"/>
      <c r="AF28" s="34" t="s">
        <v>10</v>
      </c>
      <c r="AG28" s="349"/>
    </row>
    <row r="29" spans="1:33" ht="17.25" customHeight="1">
      <c r="A29" s="347"/>
      <c r="B29" s="34" t="s">
        <v>11</v>
      </c>
      <c r="C29" s="21"/>
      <c r="D29" s="17"/>
      <c r="E29" s="108">
        <v>4853</v>
      </c>
      <c r="F29" s="108"/>
      <c r="G29" s="109"/>
      <c r="H29" s="108">
        <v>1449058</v>
      </c>
      <c r="I29" s="110"/>
      <c r="J29" s="108"/>
      <c r="K29" s="108">
        <v>33557225</v>
      </c>
      <c r="L29" s="108"/>
      <c r="M29" s="109"/>
      <c r="N29" s="108">
        <v>281764</v>
      </c>
      <c r="O29" s="110"/>
      <c r="P29" s="108"/>
      <c r="Q29" s="108">
        <v>2076540</v>
      </c>
      <c r="R29" s="108"/>
      <c r="S29" s="109"/>
      <c r="T29" s="108">
        <v>93299</v>
      </c>
      <c r="U29" s="110"/>
      <c r="V29" s="104"/>
      <c r="W29" s="105">
        <v>346840</v>
      </c>
      <c r="X29" s="106"/>
      <c r="Y29" s="104"/>
      <c r="Z29" s="105">
        <v>346500</v>
      </c>
      <c r="AA29" s="106"/>
      <c r="AB29" s="104"/>
      <c r="AC29" s="105">
        <f t="shared" si="0"/>
        <v>693340</v>
      </c>
      <c r="AD29" s="106"/>
      <c r="AE29" s="10"/>
      <c r="AF29" s="34" t="s">
        <v>11</v>
      </c>
      <c r="AG29" s="349"/>
    </row>
    <row r="30" spans="1:33" ht="17.25" customHeight="1">
      <c r="A30" s="347"/>
      <c r="B30" s="34" t="s">
        <v>12</v>
      </c>
      <c r="C30" s="21"/>
      <c r="D30" s="17"/>
      <c r="E30" s="108">
        <v>3331</v>
      </c>
      <c r="F30" s="108"/>
      <c r="G30" s="109"/>
      <c r="H30" s="108">
        <v>1482642</v>
      </c>
      <c r="I30" s="110"/>
      <c r="J30" s="108"/>
      <c r="K30" s="108">
        <v>34104447</v>
      </c>
      <c r="L30" s="108"/>
      <c r="M30" s="109"/>
      <c r="N30" s="108">
        <v>327536</v>
      </c>
      <c r="O30" s="110"/>
      <c r="P30" s="108"/>
      <c r="Q30" s="108">
        <v>1925088</v>
      </c>
      <c r="R30" s="108"/>
      <c r="S30" s="109"/>
      <c r="T30" s="108">
        <v>75246</v>
      </c>
      <c r="U30" s="110"/>
      <c r="V30" s="104"/>
      <c r="W30" s="105">
        <v>283660</v>
      </c>
      <c r="X30" s="106"/>
      <c r="Y30" s="104"/>
      <c r="Z30" s="105">
        <v>300300</v>
      </c>
      <c r="AA30" s="106"/>
      <c r="AB30" s="104"/>
      <c r="AC30" s="105">
        <f t="shared" si="0"/>
        <v>583960</v>
      </c>
      <c r="AD30" s="106"/>
      <c r="AE30" s="10"/>
      <c r="AF30" s="34" t="s">
        <v>12</v>
      </c>
      <c r="AG30" s="349"/>
    </row>
    <row r="31" spans="1:33" ht="17.25" customHeight="1">
      <c r="A31" s="347"/>
      <c r="B31" s="34" t="s">
        <v>13</v>
      </c>
      <c r="C31" s="21"/>
      <c r="D31" s="17"/>
      <c r="E31" s="108">
        <v>5303</v>
      </c>
      <c r="F31" s="108"/>
      <c r="G31" s="109"/>
      <c r="H31" s="108">
        <v>955110</v>
      </c>
      <c r="I31" s="110"/>
      <c r="J31" s="108"/>
      <c r="K31" s="108">
        <v>17659306</v>
      </c>
      <c r="L31" s="108"/>
      <c r="M31" s="109"/>
      <c r="N31" s="108">
        <v>203060</v>
      </c>
      <c r="O31" s="110"/>
      <c r="P31" s="108"/>
      <c r="Q31" s="108">
        <v>1010625</v>
      </c>
      <c r="R31" s="108"/>
      <c r="S31" s="109"/>
      <c r="T31" s="108">
        <v>48053</v>
      </c>
      <c r="U31" s="110"/>
      <c r="V31" s="104"/>
      <c r="W31" s="105">
        <v>153400</v>
      </c>
      <c r="X31" s="106"/>
      <c r="Y31" s="104"/>
      <c r="Z31" s="105">
        <v>163200</v>
      </c>
      <c r="AA31" s="106"/>
      <c r="AB31" s="104"/>
      <c r="AC31" s="105">
        <f t="shared" si="0"/>
        <v>316600</v>
      </c>
      <c r="AD31" s="106"/>
      <c r="AE31" s="10"/>
      <c r="AF31" s="34" t="s">
        <v>13</v>
      </c>
      <c r="AG31" s="349"/>
    </row>
    <row r="32" spans="1:33" ht="17.25" customHeight="1">
      <c r="A32" s="350"/>
      <c r="B32" s="49" t="s">
        <v>14</v>
      </c>
      <c r="C32" s="25"/>
      <c r="D32" s="61"/>
      <c r="E32" s="112">
        <v>6052</v>
      </c>
      <c r="F32" s="112"/>
      <c r="G32" s="113"/>
      <c r="H32" s="112">
        <v>944233</v>
      </c>
      <c r="I32" s="114"/>
      <c r="J32" s="112"/>
      <c r="K32" s="112">
        <v>22251129</v>
      </c>
      <c r="L32" s="112"/>
      <c r="M32" s="113"/>
      <c r="N32" s="112">
        <v>216023</v>
      </c>
      <c r="O32" s="114"/>
      <c r="P32" s="112"/>
      <c r="Q32" s="112">
        <v>1198353</v>
      </c>
      <c r="R32" s="112"/>
      <c r="S32" s="113"/>
      <c r="T32" s="112">
        <v>41979</v>
      </c>
      <c r="U32" s="114"/>
      <c r="V32" s="115"/>
      <c r="W32" s="116">
        <v>139880</v>
      </c>
      <c r="X32" s="117"/>
      <c r="Y32" s="115"/>
      <c r="Z32" s="116">
        <v>137400</v>
      </c>
      <c r="AA32" s="117"/>
      <c r="AB32" s="115"/>
      <c r="AC32" s="116">
        <f t="shared" si="0"/>
        <v>277280</v>
      </c>
      <c r="AD32" s="117"/>
      <c r="AE32" s="23"/>
      <c r="AF32" s="49" t="s">
        <v>14</v>
      </c>
      <c r="AG32" s="351"/>
    </row>
    <row r="33" spans="1:33" s="11" customFormat="1" ht="17.25" customHeight="1">
      <c r="A33" s="347"/>
      <c r="B33" s="34" t="s">
        <v>15</v>
      </c>
      <c r="C33" s="21"/>
      <c r="D33" s="17"/>
      <c r="E33" s="108">
        <v>6241</v>
      </c>
      <c r="F33" s="108"/>
      <c r="G33" s="109"/>
      <c r="H33" s="108">
        <v>1833463</v>
      </c>
      <c r="I33" s="110"/>
      <c r="J33" s="108"/>
      <c r="K33" s="108">
        <v>36438200</v>
      </c>
      <c r="L33" s="108"/>
      <c r="M33" s="109"/>
      <c r="N33" s="108">
        <v>390188</v>
      </c>
      <c r="O33" s="110"/>
      <c r="P33" s="108"/>
      <c r="Q33" s="108">
        <v>2178724</v>
      </c>
      <c r="R33" s="108"/>
      <c r="S33" s="109"/>
      <c r="T33" s="108">
        <v>101783</v>
      </c>
      <c r="U33" s="110"/>
      <c r="V33" s="104"/>
      <c r="W33" s="105">
        <v>319800</v>
      </c>
      <c r="X33" s="106"/>
      <c r="Y33" s="104"/>
      <c r="Z33" s="105">
        <v>342900</v>
      </c>
      <c r="AA33" s="106"/>
      <c r="AB33" s="104"/>
      <c r="AC33" s="105">
        <f t="shared" si="0"/>
        <v>662700</v>
      </c>
      <c r="AD33" s="106"/>
      <c r="AE33" s="10"/>
      <c r="AF33" s="34" t="s">
        <v>15</v>
      </c>
      <c r="AG33" s="349"/>
    </row>
    <row r="34" spans="1:33" ht="17.25" customHeight="1">
      <c r="A34" s="347"/>
      <c r="B34" s="34" t="s">
        <v>16</v>
      </c>
      <c r="C34" s="21"/>
      <c r="D34" s="17"/>
      <c r="E34" s="108">
        <v>1966</v>
      </c>
      <c r="F34" s="108"/>
      <c r="G34" s="109"/>
      <c r="H34" s="108">
        <v>831357</v>
      </c>
      <c r="I34" s="110"/>
      <c r="J34" s="108"/>
      <c r="K34" s="108">
        <v>17111311</v>
      </c>
      <c r="L34" s="108"/>
      <c r="M34" s="109"/>
      <c r="N34" s="108">
        <v>205057</v>
      </c>
      <c r="O34" s="110"/>
      <c r="P34" s="108"/>
      <c r="Q34" s="108">
        <v>1044450</v>
      </c>
      <c r="R34" s="108"/>
      <c r="S34" s="109"/>
      <c r="T34" s="108">
        <v>46335</v>
      </c>
      <c r="U34" s="110"/>
      <c r="V34" s="104"/>
      <c r="W34" s="105">
        <v>178620</v>
      </c>
      <c r="X34" s="106"/>
      <c r="Y34" s="104"/>
      <c r="Z34" s="105">
        <v>174600</v>
      </c>
      <c r="AA34" s="106"/>
      <c r="AB34" s="104"/>
      <c r="AC34" s="105">
        <f t="shared" si="0"/>
        <v>353220</v>
      </c>
      <c r="AD34" s="106"/>
      <c r="AE34" s="10"/>
      <c r="AF34" s="34" t="s">
        <v>16</v>
      </c>
      <c r="AG34" s="349"/>
    </row>
    <row r="35" spans="1:33" ht="17.25" customHeight="1">
      <c r="A35" s="347"/>
      <c r="B35" s="34" t="s">
        <v>17</v>
      </c>
      <c r="C35" s="21"/>
      <c r="D35" s="17"/>
      <c r="E35" s="108">
        <v>14794</v>
      </c>
      <c r="F35" s="108"/>
      <c r="G35" s="109"/>
      <c r="H35" s="108">
        <v>1620506</v>
      </c>
      <c r="I35" s="110"/>
      <c r="J35" s="108"/>
      <c r="K35" s="108">
        <v>35544478</v>
      </c>
      <c r="L35" s="108"/>
      <c r="M35" s="109"/>
      <c r="N35" s="108">
        <v>387987</v>
      </c>
      <c r="O35" s="110"/>
      <c r="P35" s="108"/>
      <c r="Q35" s="108">
        <v>2127754</v>
      </c>
      <c r="R35" s="108"/>
      <c r="S35" s="109"/>
      <c r="T35" s="108">
        <v>106348</v>
      </c>
      <c r="U35" s="110"/>
      <c r="V35" s="104"/>
      <c r="W35" s="105">
        <v>342940</v>
      </c>
      <c r="X35" s="106"/>
      <c r="Y35" s="104"/>
      <c r="Z35" s="105">
        <v>372600</v>
      </c>
      <c r="AA35" s="106"/>
      <c r="AB35" s="104"/>
      <c r="AC35" s="105">
        <f t="shared" si="0"/>
        <v>715540</v>
      </c>
      <c r="AD35" s="106"/>
      <c r="AE35" s="10"/>
      <c r="AF35" s="34" t="s">
        <v>17</v>
      </c>
      <c r="AG35" s="349"/>
    </row>
    <row r="36" spans="1:33" ht="17.25" customHeight="1">
      <c r="A36" s="347"/>
      <c r="B36" s="34" t="s">
        <v>18</v>
      </c>
      <c r="C36" s="21"/>
      <c r="D36" s="17"/>
      <c r="E36" s="108">
        <v>1677</v>
      </c>
      <c r="F36" s="108"/>
      <c r="G36" s="109"/>
      <c r="H36" s="108">
        <v>775092</v>
      </c>
      <c r="I36" s="110"/>
      <c r="J36" s="108"/>
      <c r="K36" s="108">
        <v>15506452</v>
      </c>
      <c r="L36" s="108"/>
      <c r="M36" s="109"/>
      <c r="N36" s="108">
        <v>187502</v>
      </c>
      <c r="O36" s="110"/>
      <c r="P36" s="108"/>
      <c r="Q36" s="108">
        <v>964673</v>
      </c>
      <c r="R36" s="108"/>
      <c r="S36" s="109"/>
      <c r="T36" s="108">
        <v>40447</v>
      </c>
      <c r="U36" s="110"/>
      <c r="V36" s="104"/>
      <c r="W36" s="105">
        <v>142740</v>
      </c>
      <c r="X36" s="106"/>
      <c r="Y36" s="104"/>
      <c r="Z36" s="105">
        <v>143100</v>
      </c>
      <c r="AA36" s="106"/>
      <c r="AB36" s="104"/>
      <c r="AC36" s="105">
        <f t="shared" si="0"/>
        <v>285840</v>
      </c>
      <c r="AD36" s="106"/>
      <c r="AE36" s="10"/>
      <c r="AF36" s="34" t="s">
        <v>18</v>
      </c>
      <c r="AG36" s="349"/>
    </row>
    <row r="37" spans="1:33" ht="17.25" customHeight="1">
      <c r="A37" s="350"/>
      <c r="B37" s="49" t="s">
        <v>19</v>
      </c>
      <c r="C37" s="25"/>
      <c r="D37" s="61"/>
      <c r="E37" s="112">
        <v>5575</v>
      </c>
      <c r="F37" s="112"/>
      <c r="G37" s="113"/>
      <c r="H37" s="112">
        <v>753525</v>
      </c>
      <c r="I37" s="114"/>
      <c r="J37" s="112"/>
      <c r="K37" s="112">
        <v>18239599</v>
      </c>
      <c r="L37" s="112"/>
      <c r="M37" s="113"/>
      <c r="N37" s="112">
        <v>237269</v>
      </c>
      <c r="O37" s="114"/>
      <c r="P37" s="112"/>
      <c r="Q37" s="112">
        <v>1116792</v>
      </c>
      <c r="R37" s="112"/>
      <c r="S37" s="113"/>
      <c r="T37" s="112">
        <v>54128</v>
      </c>
      <c r="U37" s="114"/>
      <c r="V37" s="115"/>
      <c r="W37" s="116">
        <v>192400</v>
      </c>
      <c r="X37" s="117"/>
      <c r="Y37" s="115"/>
      <c r="Z37" s="116">
        <v>194700</v>
      </c>
      <c r="AA37" s="117"/>
      <c r="AB37" s="115"/>
      <c r="AC37" s="116">
        <f t="shared" si="0"/>
        <v>387100</v>
      </c>
      <c r="AD37" s="117"/>
      <c r="AE37" s="23"/>
      <c r="AF37" s="49" t="s">
        <v>19</v>
      </c>
      <c r="AG37" s="351"/>
    </row>
    <row r="38" spans="1:33" ht="17.25" customHeight="1">
      <c r="A38" s="347"/>
      <c r="B38" s="34" t="s">
        <v>1</v>
      </c>
      <c r="C38" s="21"/>
      <c r="D38" s="17"/>
      <c r="E38" s="108">
        <v>5076</v>
      </c>
      <c r="F38" s="108"/>
      <c r="G38" s="109"/>
      <c r="H38" s="108">
        <v>1186090</v>
      </c>
      <c r="I38" s="110"/>
      <c r="J38" s="108"/>
      <c r="K38" s="108">
        <v>25069874</v>
      </c>
      <c r="L38" s="108"/>
      <c r="M38" s="109"/>
      <c r="N38" s="108">
        <v>249428</v>
      </c>
      <c r="O38" s="110"/>
      <c r="P38" s="108"/>
      <c r="Q38" s="108">
        <v>1470417</v>
      </c>
      <c r="R38" s="108"/>
      <c r="S38" s="109"/>
      <c r="T38" s="108">
        <v>62248</v>
      </c>
      <c r="U38" s="110"/>
      <c r="V38" s="104"/>
      <c r="W38" s="105">
        <v>197860</v>
      </c>
      <c r="X38" s="106"/>
      <c r="Y38" s="104"/>
      <c r="Z38" s="105">
        <v>197700</v>
      </c>
      <c r="AA38" s="106"/>
      <c r="AB38" s="104"/>
      <c r="AC38" s="105">
        <f t="shared" si="0"/>
        <v>395560</v>
      </c>
      <c r="AD38" s="106"/>
      <c r="AE38" s="10"/>
      <c r="AF38" s="34" t="s">
        <v>1</v>
      </c>
      <c r="AG38" s="349"/>
    </row>
    <row r="39" spans="1:33" ht="17.25" customHeight="1">
      <c r="A39" s="347"/>
      <c r="B39" s="34" t="s">
        <v>20</v>
      </c>
      <c r="C39" s="21"/>
      <c r="D39" s="17"/>
      <c r="E39" s="108">
        <v>9707</v>
      </c>
      <c r="F39" s="108"/>
      <c r="G39" s="109"/>
      <c r="H39" s="108">
        <v>1272664</v>
      </c>
      <c r="I39" s="110"/>
      <c r="J39" s="108"/>
      <c r="K39" s="108">
        <v>28978895</v>
      </c>
      <c r="L39" s="108"/>
      <c r="M39" s="109"/>
      <c r="N39" s="108">
        <v>554423</v>
      </c>
      <c r="O39" s="110"/>
      <c r="P39" s="108"/>
      <c r="Q39" s="108">
        <v>1769490</v>
      </c>
      <c r="R39" s="108"/>
      <c r="S39" s="109"/>
      <c r="T39" s="108">
        <v>91359</v>
      </c>
      <c r="U39" s="110"/>
      <c r="V39" s="104"/>
      <c r="W39" s="105">
        <v>242580</v>
      </c>
      <c r="X39" s="106"/>
      <c r="Y39" s="104"/>
      <c r="Z39" s="105">
        <v>276600</v>
      </c>
      <c r="AA39" s="106"/>
      <c r="AB39" s="104"/>
      <c r="AC39" s="105">
        <f t="shared" si="0"/>
        <v>519180</v>
      </c>
      <c r="AD39" s="106"/>
      <c r="AE39" s="10"/>
      <c r="AF39" s="34" t="s">
        <v>20</v>
      </c>
      <c r="AG39" s="349"/>
    </row>
    <row r="40" spans="1:33" ht="17.25" customHeight="1">
      <c r="A40" s="347"/>
      <c r="B40" s="34" t="s">
        <v>21</v>
      </c>
      <c r="C40" s="21"/>
      <c r="D40" s="17"/>
      <c r="E40" s="108">
        <v>3559</v>
      </c>
      <c r="F40" s="108"/>
      <c r="G40" s="109"/>
      <c r="H40" s="108">
        <v>811113</v>
      </c>
      <c r="I40" s="110"/>
      <c r="J40" s="108"/>
      <c r="K40" s="108">
        <v>14927593</v>
      </c>
      <c r="L40" s="108"/>
      <c r="M40" s="109"/>
      <c r="N40" s="108">
        <v>193406</v>
      </c>
      <c r="O40" s="110"/>
      <c r="P40" s="108"/>
      <c r="Q40" s="108">
        <v>889395</v>
      </c>
      <c r="R40" s="108"/>
      <c r="S40" s="109"/>
      <c r="T40" s="108">
        <v>44442</v>
      </c>
      <c r="U40" s="110"/>
      <c r="V40" s="104"/>
      <c r="W40" s="105">
        <v>147680</v>
      </c>
      <c r="X40" s="106"/>
      <c r="Y40" s="104"/>
      <c r="Z40" s="105">
        <v>147000</v>
      </c>
      <c r="AA40" s="106"/>
      <c r="AB40" s="104"/>
      <c r="AC40" s="105">
        <f t="shared" si="0"/>
        <v>294680</v>
      </c>
      <c r="AD40" s="106"/>
      <c r="AE40" s="10"/>
      <c r="AF40" s="34" t="s">
        <v>21</v>
      </c>
      <c r="AG40" s="349"/>
    </row>
    <row r="41" spans="1:33" ht="17.25" customHeight="1">
      <c r="A41" s="347"/>
      <c r="B41" s="34" t="s">
        <v>22</v>
      </c>
      <c r="C41" s="21"/>
      <c r="D41" s="17"/>
      <c r="E41" s="108">
        <v>3153</v>
      </c>
      <c r="F41" s="108"/>
      <c r="G41" s="109"/>
      <c r="H41" s="108">
        <v>903780</v>
      </c>
      <c r="I41" s="110"/>
      <c r="J41" s="108"/>
      <c r="K41" s="108">
        <v>21412641</v>
      </c>
      <c r="L41" s="108"/>
      <c r="M41" s="109"/>
      <c r="N41" s="108">
        <v>202953</v>
      </c>
      <c r="O41" s="110"/>
      <c r="P41" s="108"/>
      <c r="Q41" s="108">
        <v>1338645</v>
      </c>
      <c r="R41" s="108"/>
      <c r="S41" s="109"/>
      <c r="T41" s="108">
        <v>56117</v>
      </c>
      <c r="U41" s="110"/>
      <c r="V41" s="104"/>
      <c r="W41" s="105">
        <v>184600</v>
      </c>
      <c r="X41" s="106"/>
      <c r="Y41" s="104"/>
      <c r="Z41" s="105">
        <v>188700</v>
      </c>
      <c r="AA41" s="106"/>
      <c r="AB41" s="104"/>
      <c r="AC41" s="105">
        <f t="shared" si="0"/>
        <v>373300</v>
      </c>
      <c r="AD41" s="106"/>
      <c r="AE41" s="10"/>
      <c r="AF41" s="34" t="s">
        <v>22</v>
      </c>
      <c r="AG41" s="349"/>
    </row>
    <row r="42" spans="1:33" ht="17.25" customHeight="1">
      <c r="A42" s="350"/>
      <c r="B42" s="49" t="s">
        <v>23</v>
      </c>
      <c r="C42" s="25"/>
      <c r="D42" s="61"/>
      <c r="E42" s="112">
        <v>6819</v>
      </c>
      <c r="F42" s="112"/>
      <c r="G42" s="113"/>
      <c r="H42" s="112">
        <v>490953</v>
      </c>
      <c r="I42" s="114"/>
      <c r="J42" s="112"/>
      <c r="K42" s="112">
        <v>11314781</v>
      </c>
      <c r="L42" s="112"/>
      <c r="M42" s="113"/>
      <c r="N42" s="112">
        <v>103140</v>
      </c>
      <c r="O42" s="114"/>
      <c r="P42" s="112"/>
      <c r="Q42" s="112">
        <v>708366</v>
      </c>
      <c r="R42" s="112"/>
      <c r="S42" s="113"/>
      <c r="T42" s="112">
        <v>34503</v>
      </c>
      <c r="U42" s="114"/>
      <c r="V42" s="115"/>
      <c r="W42" s="116">
        <v>97240</v>
      </c>
      <c r="X42" s="117"/>
      <c r="Y42" s="115"/>
      <c r="Z42" s="116">
        <v>91800</v>
      </c>
      <c r="AA42" s="117"/>
      <c r="AB42" s="115"/>
      <c r="AC42" s="116">
        <f t="shared" si="0"/>
        <v>189040</v>
      </c>
      <c r="AD42" s="117"/>
      <c r="AE42" s="23"/>
      <c r="AF42" s="49" t="s">
        <v>23</v>
      </c>
      <c r="AG42" s="351"/>
    </row>
    <row r="43" spans="1:33" ht="17.25" customHeight="1">
      <c r="A43" s="347"/>
      <c r="B43" s="34" t="s">
        <v>203</v>
      </c>
      <c r="C43" s="21"/>
      <c r="D43" s="17"/>
      <c r="E43" s="108">
        <v>4009</v>
      </c>
      <c r="F43" s="108"/>
      <c r="G43" s="109"/>
      <c r="H43" s="108">
        <v>722646</v>
      </c>
      <c r="I43" s="110"/>
      <c r="J43" s="108"/>
      <c r="K43" s="108">
        <v>15836594</v>
      </c>
      <c r="L43" s="108"/>
      <c r="M43" s="109"/>
      <c r="N43" s="108">
        <v>174497</v>
      </c>
      <c r="O43" s="110"/>
      <c r="P43" s="108"/>
      <c r="Q43" s="108">
        <v>955686</v>
      </c>
      <c r="R43" s="108"/>
      <c r="S43" s="109"/>
      <c r="T43" s="108">
        <v>37917</v>
      </c>
      <c r="U43" s="110"/>
      <c r="V43" s="104"/>
      <c r="W43" s="105">
        <v>131820</v>
      </c>
      <c r="X43" s="106"/>
      <c r="Y43" s="104"/>
      <c r="Z43" s="105">
        <v>137100</v>
      </c>
      <c r="AA43" s="106"/>
      <c r="AB43" s="104"/>
      <c r="AC43" s="105">
        <f t="shared" si="0"/>
        <v>268920</v>
      </c>
      <c r="AD43" s="106"/>
      <c r="AE43" s="10"/>
      <c r="AF43" s="34" t="s">
        <v>203</v>
      </c>
      <c r="AG43" s="349"/>
    </row>
    <row r="44" spans="1:33" ht="17.25" customHeight="1">
      <c r="A44" s="347"/>
      <c r="B44" s="34" t="s">
        <v>24</v>
      </c>
      <c r="C44" s="21"/>
      <c r="D44" s="17"/>
      <c r="E44" s="108">
        <v>480</v>
      </c>
      <c r="F44" s="108"/>
      <c r="G44" s="109"/>
      <c r="H44" s="108">
        <v>530141</v>
      </c>
      <c r="I44" s="110"/>
      <c r="J44" s="108"/>
      <c r="K44" s="108">
        <v>12061392</v>
      </c>
      <c r="L44" s="108"/>
      <c r="M44" s="109"/>
      <c r="N44" s="108">
        <v>122177</v>
      </c>
      <c r="O44" s="110"/>
      <c r="P44" s="108"/>
      <c r="Q44" s="108">
        <v>794224</v>
      </c>
      <c r="R44" s="108"/>
      <c r="S44" s="109"/>
      <c r="T44" s="108">
        <v>38644</v>
      </c>
      <c r="U44" s="110"/>
      <c r="V44" s="104"/>
      <c r="W44" s="105">
        <v>118560</v>
      </c>
      <c r="X44" s="106"/>
      <c r="Y44" s="104"/>
      <c r="Z44" s="105">
        <v>123600</v>
      </c>
      <c r="AA44" s="106"/>
      <c r="AB44" s="104"/>
      <c r="AC44" s="105">
        <f t="shared" si="0"/>
        <v>242160</v>
      </c>
      <c r="AD44" s="106"/>
      <c r="AE44" s="10"/>
      <c r="AF44" s="34" t="s">
        <v>24</v>
      </c>
      <c r="AG44" s="349"/>
    </row>
    <row r="45" spans="1:33" ht="17.25" customHeight="1">
      <c r="A45" s="347"/>
      <c r="B45" s="34" t="s">
        <v>25</v>
      </c>
      <c r="C45" s="21"/>
      <c r="D45" s="17"/>
      <c r="E45" s="108">
        <v>9245</v>
      </c>
      <c r="F45" s="108"/>
      <c r="G45" s="109"/>
      <c r="H45" s="108">
        <v>632265</v>
      </c>
      <c r="I45" s="110"/>
      <c r="J45" s="108"/>
      <c r="K45" s="108">
        <v>15182955</v>
      </c>
      <c r="L45" s="108"/>
      <c r="M45" s="109"/>
      <c r="N45" s="108">
        <v>282431</v>
      </c>
      <c r="O45" s="110"/>
      <c r="P45" s="108"/>
      <c r="Q45" s="108">
        <v>937225</v>
      </c>
      <c r="R45" s="108"/>
      <c r="S45" s="109"/>
      <c r="T45" s="108">
        <v>51575</v>
      </c>
      <c r="U45" s="110"/>
      <c r="V45" s="104"/>
      <c r="W45" s="105">
        <v>135200</v>
      </c>
      <c r="X45" s="106"/>
      <c r="Y45" s="104"/>
      <c r="Z45" s="105">
        <v>153600</v>
      </c>
      <c r="AA45" s="106"/>
      <c r="AB45" s="104"/>
      <c r="AC45" s="105">
        <f t="shared" si="0"/>
        <v>288800</v>
      </c>
      <c r="AD45" s="106"/>
      <c r="AE45" s="10"/>
      <c r="AF45" s="34" t="s">
        <v>25</v>
      </c>
      <c r="AG45" s="349"/>
    </row>
    <row r="46" spans="1:33" ht="17.25" customHeight="1">
      <c r="A46" s="347"/>
      <c r="B46" s="34" t="s">
        <v>63</v>
      </c>
      <c r="C46" s="21"/>
      <c r="D46" s="17"/>
      <c r="E46" s="108">
        <v>3472</v>
      </c>
      <c r="F46" s="108"/>
      <c r="G46" s="109"/>
      <c r="H46" s="108">
        <v>1205990</v>
      </c>
      <c r="I46" s="110"/>
      <c r="J46" s="108"/>
      <c r="K46" s="108">
        <v>25076890</v>
      </c>
      <c r="L46" s="108"/>
      <c r="M46" s="109"/>
      <c r="N46" s="108">
        <v>293337</v>
      </c>
      <c r="O46" s="110"/>
      <c r="P46" s="108"/>
      <c r="Q46" s="108">
        <v>1485910</v>
      </c>
      <c r="R46" s="108"/>
      <c r="S46" s="109"/>
      <c r="T46" s="108">
        <v>57741</v>
      </c>
      <c r="U46" s="110"/>
      <c r="V46" s="104"/>
      <c r="W46" s="105">
        <v>201240</v>
      </c>
      <c r="X46" s="106"/>
      <c r="Y46" s="104"/>
      <c r="Z46" s="105">
        <v>201900</v>
      </c>
      <c r="AA46" s="106"/>
      <c r="AB46" s="104"/>
      <c r="AC46" s="105">
        <f t="shared" si="0"/>
        <v>403140</v>
      </c>
      <c r="AD46" s="106"/>
      <c r="AE46" s="10"/>
      <c r="AF46" s="34" t="s">
        <v>63</v>
      </c>
      <c r="AG46" s="349"/>
    </row>
    <row r="47" spans="1:33" ht="17.25" customHeight="1" thickBot="1">
      <c r="A47" s="347"/>
      <c r="B47" s="34" t="s">
        <v>211</v>
      </c>
      <c r="C47" s="21"/>
      <c r="D47" s="17"/>
      <c r="E47" s="108">
        <v>6191</v>
      </c>
      <c r="F47" s="108"/>
      <c r="G47" s="109"/>
      <c r="H47" s="108">
        <v>587389</v>
      </c>
      <c r="I47" s="110"/>
      <c r="J47" s="108"/>
      <c r="K47" s="108">
        <v>12335732</v>
      </c>
      <c r="L47" s="108"/>
      <c r="M47" s="109"/>
      <c r="N47" s="108">
        <v>134710</v>
      </c>
      <c r="O47" s="110"/>
      <c r="P47" s="108"/>
      <c r="Q47" s="108">
        <v>728700</v>
      </c>
      <c r="R47" s="108"/>
      <c r="S47" s="109"/>
      <c r="T47" s="108">
        <v>36660</v>
      </c>
      <c r="U47" s="110"/>
      <c r="V47" s="104"/>
      <c r="W47" s="105">
        <v>101140</v>
      </c>
      <c r="X47" s="106"/>
      <c r="Y47" s="104"/>
      <c r="Z47" s="105">
        <v>117300</v>
      </c>
      <c r="AA47" s="106"/>
      <c r="AB47" s="104"/>
      <c r="AC47" s="105">
        <f t="shared" si="0"/>
        <v>218440</v>
      </c>
      <c r="AD47" s="106"/>
      <c r="AE47" s="10"/>
      <c r="AF47" s="34" t="s">
        <v>211</v>
      </c>
      <c r="AG47" s="349"/>
    </row>
    <row r="48" spans="1:33" ht="17.25" customHeight="1" thickTop="1">
      <c r="A48" s="354"/>
      <c r="B48" s="287" t="s">
        <v>26</v>
      </c>
      <c r="C48" s="288"/>
      <c r="D48" s="321"/>
      <c r="E48" s="322">
        <f>SUM(E8:E47)</f>
        <v>412949</v>
      </c>
      <c r="F48" s="323"/>
      <c r="G48" s="324"/>
      <c r="H48" s="322">
        <f>SUM(H8:H47)</f>
        <v>71571250</v>
      </c>
      <c r="I48" s="325"/>
      <c r="J48" s="324"/>
      <c r="K48" s="322">
        <f>SUM(K8:K47)</f>
        <v>1570745309</v>
      </c>
      <c r="L48" s="325"/>
      <c r="M48" s="324"/>
      <c r="N48" s="322">
        <f>SUM(N8:N47)</f>
        <v>18673939</v>
      </c>
      <c r="O48" s="325"/>
      <c r="P48" s="323"/>
      <c r="Q48" s="322">
        <f>SUM(Q8:Q47)</f>
        <v>92834536</v>
      </c>
      <c r="R48" s="323"/>
      <c r="S48" s="324"/>
      <c r="T48" s="322">
        <f>SUM(T8:T47)</f>
        <v>4148713</v>
      </c>
      <c r="U48" s="325"/>
      <c r="V48" s="326"/>
      <c r="W48" s="322">
        <f>SUM(W8:W47)</f>
        <v>13621920</v>
      </c>
      <c r="X48" s="327"/>
      <c r="Y48" s="326"/>
      <c r="Z48" s="322">
        <f>SUM(Z8:Z47)</f>
        <v>14711100</v>
      </c>
      <c r="AA48" s="327"/>
      <c r="AB48" s="326"/>
      <c r="AC48" s="322">
        <f>SUM(AC8:AC47)</f>
        <v>28333020</v>
      </c>
      <c r="AD48" s="327"/>
      <c r="AE48" s="286"/>
      <c r="AF48" s="287" t="s">
        <v>26</v>
      </c>
      <c r="AG48" s="355"/>
    </row>
    <row r="49" spans="1:33" ht="21.75" customHeight="1">
      <c r="A49" s="352"/>
      <c r="B49" s="47" t="s">
        <v>27</v>
      </c>
      <c r="C49" s="50"/>
      <c r="D49" s="15"/>
      <c r="E49" s="118">
        <v>338</v>
      </c>
      <c r="F49" s="118"/>
      <c r="G49" s="119"/>
      <c r="H49" s="118">
        <v>391106</v>
      </c>
      <c r="I49" s="120"/>
      <c r="J49" s="118"/>
      <c r="K49" s="124">
        <v>9886862</v>
      </c>
      <c r="L49" s="118"/>
      <c r="M49" s="119"/>
      <c r="N49" s="118">
        <v>104387</v>
      </c>
      <c r="O49" s="120"/>
      <c r="P49" s="118"/>
      <c r="Q49" s="118">
        <v>609070</v>
      </c>
      <c r="R49" s="118"/>
      <c r="S49" s="119"/>
      <c r="T49" s="118">
        <v>27731</v>
      </c>
      <c r="U49" s="120"/>
      <c r="V49" s="121"/>
      <c r="W49" s="122">
        <v>72280</v>
      </c>
      <c r="X49" s="123"/>
      <c r="Y49" s="121"/>
      <c r="Z49" s="122">
        <v>90300</v>
      </c>
      <c r="AA49" s="123"/>
      <c r="AB49" s="121"/>
      <c r="AC49" s="122">
        <f aca="true" t="shared" si="1" ref="AC49:AC71">SUM(W49:Z49)</f>
        <v>162580</v>
      </c>
      <c r="AD49" s="123"/>
      <c r="AE49" s="7"/>
      <c r="AF49" s="47" t="s">
        <v>27</v>
      </c>
      <c r="AG49" s="353"/>
    </row>
    <row r="50" spans="1:33" s="11" customFormat="1" ht="21.75" customHeight="1">
      <c r="A50" s="347"/>
      <c r="B50" s="34" t="s">
        <v>28</v>
      </c>
      <c r="C50" s="21"/>
      <c r="D50" s="17"/>
      <c r="E50" s="108">
        <v>1133</v>
      </c>
      <c r="F50" s="108"/>
      <c r="G50" s="109"/>
      <c r="H50" s="108">
        <v>418614</v>
      </c>
      <c r="I50" s="110"/>
      <c r="J50" s="108"/>
      <c r="K50" s="125">
        <v>8370185</v>
      </c>
      <c r="L50" s="108"/>
      <c r="M50" s="109"/>
      <c r="N50" s="108">
        <v>104230</v>
      </c>
      <c r="O50" s="110"/>
      <c r="P50" s="108"/>
      <c r="Q50" s="108">
        <v>523617</v>
      </c>
      <c r="R50" s="108"/>
      <c r="S50" s="109"/>
      <c r="T50" s="108">
        <v>23855</v>
      </c>
      <c r="U50" s="110"/>
      <c r="V50" s="104"/>
      <c r="W50" s="105">
        <v>96460</v>
      </c>
      <c r="X50" s="106"/>
      <c r="Y50" s="104"/>
      <c r="Z50" s="105">
        <v>87600</v>
      </c>
      <c r="AA50" s="106"/>
      <c r="AB50" s="104"/>
      <c r="AC50" s="105">
        <f t="shared" si="1"/>
        <v>184060</v>
      </c>
      <c r="AD50" s="106"/>
      <c r="AE50" s="10"/>
      <c r="AF50" s="34" t="s">
        <v>28</v>
      </c>
      <c r="AG50" s="349"/>
    </row>
    <row r="51" spans="1:33" ht="21.75" customHeight="1">
      <c r="A51" s="347"/>
      <c r="B51" s="34" t="s">
        <v>29</v>
      </c>
      <c r="C51" s="21"/>
      <c r="D51" s="17"/>
      <c r="E51" s="108">
        <v>643</v>
      </c>
      <c r="F51" s="108"/>
      <c r="G51" s="109"/>
      <c r="H51" s="108">
        <v>284966</v>
      </c>
      <c r="I51" s="110"/>
      <c r="J51" s="108"/>
      <c r="K51" s="125">
        <v>6954840</v>
      </c>
      <c r="L51" s="108"/>
      <c r="M51" s="109"/>
      <c r="N51" s="108">
        <v>43679</v>
      </c>
      <c r="O51" s="110"/>
      <c r="P51" s="108"/>
      <c r="Q51" s="108">
        <v>449524</v>
      </c>
      <c r="R51" s="108"/>
      <c r="S51" s="109"/>
      <c r="T51" s="108">
        <v>20586</v>
      </c>
      <c r="U51" s="110"/>
      <c r="V51" s="104"/>
      <c r="W51" s="105">
        <v>64480</v>
      </c>
      <c r="X51" s="106"/>
      <c r="Y51" s="104"/>
      <c r="Z51" s="105">
        <v>77700</v>
      </c>
      <c r="AA51" s="106"/>
      <c r="AB51" s="104"/>
      <c r="AC51" s="105">
        <f t="shared" si="1"/>
        <v>142180</v>
      </c>
      <c r="AD51" s="106"/>
      <c r="AE51" s="10"/>
      <c r="AF51" s="34" t="s">
        <v>29</v>
      </c>
      <c r="AG51" s="349"/>
    </row>
    <row r="52" spans="1:33" ht="21.75" customHeight="1">
      <c r="A52" s="347"/>
      <c r="B52" s="34" t="s">
        <v>64</v>
      </c>
      <c r="C52" s="21"/>
      <c r="D52" s="17"/>
      <c r="E52" s="108">
        <v>51</v>
      </c>
      <c r="F52" s="108"/>
      <c r="G52" s="109"/>
      <c r="H52" s="108">
        <v>110262</v>
      </c>
      <c r="I52" s="110"/>
      <c r="J52" s="108"/>
      <c r="K52" s="125">
        <v>2546671</v>
      </c>
      <c r="L52" s="108"/>
      <c r="M52" s="109"/>
      <c r="N52" s="108">
        <v>32070</v>
      </c>
      <c r="O52" s="110"/>
      <c r="P52" s="108"/>
      <c r="Q52" s="108">
        <v>169551</v>
      </c>
      <c r="R52" s="108"/>
      <c r="S52" s="109"/>
      <c r="T52" s="108">
        <v>8512</v>
      </c>
      <c r="U52" s="110"/>
      <c r="V52" s="104"/>
      <c r="W52" s="105">
        <v>20020</v>
      </c>
      <c r="X52" s="106"/>
      <c r="Y52" s="104"/>
      <c r="Z52" s="105">
        <v>26700</v>
      </c>
      <c r="AA52" s="106"/>
      <c r="AB52" s="104"/>
      <c r="AC52" s="105">
        <f t="shared" si="1"/>
        <v>46720</v>
      </c>
      <c r="AD52" s="106"/>
      <c r="AE52" s="10"/>
      <c r="AF52" s="34" t="s">
        <v>64</v>
      </c>
      <c r="AG52" s="349"/>
    </row>
    <row r="53" spans="1:33" ht="21.75" customHeight="1">
      <c r="A53" s="350"/>
      <c r="B53" s="49" t="s">
        <v>30</v>
      </c>
      <c r="C53" s="25"/>
      <c r="D53" s="61"/>
      <c r="E53" s="112">
        <v>0</v>
      </c>
      <c r="F53" s="112"/>
      <c r="G53" s="113"/>
      <c r="H53" s="112">
        <v>149973</v>
      </c>
      <c r="I53" s="114"/>
      <c r="J53" s="112"/>
      <c r="K53" s="126">
        <v>3962582</v>
      </c>
      <c r="L53" s="112"/>
      <c r="M53" s="113"/>
      <c r="N53" s="112">
        <v>29697</v>
      </c>
      <c r="O53" s="114"/>
      <c r="P53" s="112"/>
      <c r="Q53" s="112">
        <v>246795</v>
      </c>
      <c r="R53" s="112"/>
      <c r="S53" s="113"/>
      <c r="T53" s="112">
        <v>15528</v>
      </c>
      <c r="U53" s="114"/>
      <c r="V53" s="115"/>
      <c r="W53" s="116">
        <v>29640</v>
      </c>
      <c r="X53" s="117"/>
      <c r="Y53" s="115"/>
      <c r="Z53" s="116">
        <v>40800</v>
      </c>
      <c r="AA53" s="117"/>
      <c r="AB53" s="115"/>
      <c r="AC53" s="116">
        <f t="shared" si="1"/>
        <v>70440</v>
      </c>
      <c r="AD53" s="117"/>
      <c r="AE53" s="23"/>
      <c r="AF53" s="49" t="s">
        <v>30</v>
      </c>
      <c r="AG53" s="351"/>
    </row>
    <row r="54" spans="1:33" ht="21.75" customHeight="1">
      <c r="A54" s="347"/>
      <c r="B54" s="34" t="s">
        <v>31</v>
      </c>
      <c r="C54" s="21"/>
      <c r="D54" s="17"/>
      <c r="E54" s="108">
        <v>1071</v>
      </c>
      <c r="F54" s="108"/>
      <c r="G54" s="109"/>
      <c r="H54" s="108">
        <v>150891</v>
      </c>
      <c r="I54" s="110"/>
      <c r="J54" s="108"/>
      <c r="K54" s="124">
        <v>3788631</v>
      </c>
      <c r="L54" s="108"/>
      <c r="M54" s="109"/>
      <c r="N54" s="108">
        <v>61370</v>
      </c>
      <c r="O54" s="110"/>
      <c r="P54" s="108"/>
      <c r="Q54" s="108">
        <v>246255</v>
      </c>
      <c r="R54" s="108"/>
      <c r="S54" s="109"/>
      <c r="T54" s="108">
        <v>14198</v>
      </c>
      <c r="U54" s="110"/>
      <c r="V54" s="104"/>
      <c r="W54" s="105">
        <v>40560</v>
      </c>
      <c r="X54" s="106"/>
      <c r="Y54" s="104"/>
      <c r="Z54" s="105">
        <v>42300</v>
      </c>
      <c r="AA54" s="106"/>
      <c r="AB54" s="104"/>
      <c r="AC54" s="105">
        <f t="shared" si="1"/>
        <v>82860</v>
      </c>
      <c r="AD54" s="106"/>
      <c r="AE54" s="10"/>
      <c r="AF54" s="34" t="s">
        <v>31</v>
      </c>
      <c r="AG54" s="349"/>
    </row>
    <row r="55" spans="1:33" s="11" customFormat="1" ht="21.75" customHeight="1">
      <c r="A55" s="347"/>
      <c r="B55" s="34" t="s">
        <v>32</v>
      </c>
      <c r="C55" s="21"/>
      <c r="D55" s="17"/>
      <c r="E55" s="108">
        <v>172</v>
      </c>
      <c r="F55" s="108"/>
      <c r="G55" s="109"/>
      <c r="H55" s="108">
        <v>307424</v>
      </c>
      <c r="I55" s="110"/>
      <c r="J55" s="108"/>
      <c r="K55" s="125">
        <v>7103749</v>
      </c>
      <c r="L55" s="108"/>
      <c r="M55" s="109"/>
      <c r="N55" s="108">
        <v>86138</v>
      </c>
      <c r="O55" s="110"/>
      <c r="P55" s="108"/>
      <c r="Q55" s="108">
        <v>452362</v>
      </c>
      <c r="R55" s="108"/>
      <c r="S55" s="109"/>
      <c r="T55" s="108">
        <v>22762</v>
      </c>
      <c r="U55" s="110"/>
      <c r="V55" s="104"/>
      <c r="W55" s="105">
        <v>65780</v>
      </c>
      <c r="X55" s="106"/>
      <c r="Y55" s="104"/>
      <c r="Z55" s="105">
        <v>79800</v>
      </c>
      <c r="AA55" s="106"/>
      <c r="AB55" s="104"/>
      <c r="AC55" s="105">
        <f t="shared" si="1"/>
        <v>145580</v>
      </c>
      <c r="AD55" s="106"/>
      <c r="AE55" s="10"/>
      <c r="AF55" s="34" t="s">
        <v>32</v>
      </c>
      <c r="AG55" s="349"/>
    </row>
    <row r="56" spans="1:33" ht="21.75" customHeight="1">
      <c r="A56" s="347"/>
      <c r="B56" s="34" t="s">
        <v>33</v>
      </c>
      <c r="C56" s="21"/>
      <c r="D56" s="17"/>
      <c r="E56" s="108">
        <v>1307</v>
      </c>
      <c r="F56" s="108"/>
      <c r="G56" s="109"/>
      <c r="H56" s="108">
        <v>237510</v>
      </c>
      <c r="I56" s="110"/>
      <c r="J56" s="108"/>
      <c r="K56" s="125">
        <v>4620852</v>
      </c>
      <c r="L56" s="108"/>
      <c r="M56" s="109"/>
      <c r="N56" s="108">
        <v>33542</v>
      </c>
      <c r="O56" s="110"/>
      <c r="P56" s="108"/>
      <c r="Q56" s="108">
        <v>306979</v>
      </c>
      <c r="R56" s="108"/>
      <c r="S56" s="109"/>
      <c r="T56" s="108">
        <v>20293</v>
      </c>
      <c r="U56" s="110"/>
      <c r="V56" s="104"/>
      <c r="W56" s="105">
        <v>45760</v>
      </c>
      <c r="X56" s="106"/>
      <c r="Y56" s="104"/>
      <c r="Z56" s="105">
        <v>44400</v>
      </c>
      <c r="AA56" s="106"/>
      <c r="AB56" s="104"/>
      <c r="AC56" s="105">
        <f t="shared" si="1"/>
        <v>90160</v>
      </c>
      <c r="AD56" s="106"/>
      <c r="AE56" s="10"/>
      <c r="AF56" s="34" t="s">
        <v>33</v>
      </c>
      <c r="AG56" s="349"/>
    </row>
    <row r="57" spans="1:33" ht="21.75" customHeight="1">
      <c r="A57" s="347"/>
      <c r="B57" s="34" t="s">
        <v>34</v>
      </c>
      <c r="C57" s="21"/>
      <c r="D57" s="17"/>
      <c r="E57" s="108">
        <v>1648</v>
      </c>
      <c r="F57" s="108"/>
      <c r="G57" s="109"/>
      <c r="H57" s="108">
        <v>166177</v>
      </c>
      <c r="I57" s="110"/>
      <c r="J57" s="108"/>
      <c r="K57" s="125">
        <v>4413665</v>
      </c>
      <c r="L57" s="108"/>
      <c r="M57" s="109"/>
      <c r="N57" s="108">
        <v>32696</v>
      </c>
      <c r="O57" s="110"/>
      <c r="P57" s="108"/>
      <c r="Q57" s="108">
        <v>293202</v>
      </c>
      <c r="R57" s="108"/>
      <c r="S57" s="109"/>
      <c r="T57" s="108">
        <v>18354</v>
      </c>
      <c r="U57" s="110"/>
      <c r="V57" s="104"/>
      <c r="W57" s="105">
        <v>53300</v>
      </c>
      <c r="X57" s="106"/>
      <c r="Y57" s="104"/>
      <c r="Z57" s="105">
        <v>51900</v>
      </c>
      <c r="AA57" s="106"/>
      <c r="AB57" s="104"/>
      <c r="AC57" s="105">
        <f t="shared" si="1"/>
        <v>105200</v>
      </c>
      <c r="AD57" s="106"/>
      <c r="AE57" s="10"/>
      <c r="AF57" s="34" t="s">
        <v>34</v>
      </c>
      <c r="AG57" s="349"/>
    </row>
    <row r="58" spans="1:33" ht="21.75" customHeight="1">
      <c r="A58" s="350"/>
      <c r="B58" s="49" t="s">
        <v>35</v>
      </c>
      <c r="C58" s="25"/>
      <c r="D58" s="61"/>
      <c r="E58" s="112">
        <v>37</v>
      </c>
      <c r="F58" s="112"/>
      <c r="G58" s="113"/>
      <c r="H58" s="112">
        <v>182299</v>
      </c>
      <c r="I58" s="114"/>
      <c r="J58" s="112"/>
      <c r="K58" s="126">
        <v>3120538</v>
      </c>
      <c r="L58" s="112"/>
      <c r="M58" s="113"/>
      <c r="N58" s="112">
        <v>34552</v>
      </c>
      <c r="O58" s="114"/>
      <c r="P58" s="112"/>
      <c r="Q58" s="112">
        <v>205476</v>
      </c>
      <c r="R58" s="112"/>
      <c r="S58" s="113"/>
      <c r="T58" s="112">
        <v>12175</v>
      </c>
      <c r="U58" s="114"/>
      <c r="V58" s="115"/>
      <c r="W58" s="116">
        <v>39000</v>
      </c>
      <c r="X58" s="117"/>
      <c r="Y58" s="115"/>
      <c r="Z58" s="116">
        <v>45000</v>
      </c>
      <c r="AA58" s="117"/>
      <c r="AB58" s="115"/>
      <c r="AC58" s="116">
        <f t="shared" si="1"/>
        <v>84000</v>
      </c>
      <c r="AD58" s="117"/>
      <c r="AE58" s="23"/>
      <c r="AF58" s="49" t="s">
        <v>35</v>
      </c>
      <c r="AG58" s="351"/>
    </row>
    <row r="59" spans="1:33" ht="21.75" customHeight="1">
      <c r="A59" s="347"/>
      <c r="B59" s="34" t="s">
        <v>65</v>
      </c>
      <c r="C59" s="21"/>
      <c r="D59" s="17"/>
      <c r="E59" s="108">
        <v>291</v>
      </c>
      <c r="F59" s="108"/>
      <c r="G59" s="109"/>
      <c r="H59" s="108">
        <v>109200</v>
      </c>
      <c r="I59" s="110"/>
      <c r="J59" s="108"/>
      <c r="K59" s="124">
        <v>2346963</v>
      </c>
      <c r="L59" s="108"/>
      <c r="M59" s="109"/>
      <c r="N59" s="108">
        <v>22432</v>
      </c>
      <c r="O59" s="110"/>
      <c r="P59" s="108"/>
      <c r="Q59" s="108">
        <v>160991</v>
      </c>
      <c r="R59" s="108"/>
      <c r="S59" s="109"/>
      <c r="T59" s="108">
        <v>10606</v>
      </c>
      <c r="U59" s="110"/>
      <c r="V59" s="104"/>
      <c r="W59" s="105">
        <v>25480</v>
      </c>
      <c r="X59" s="106"/>
      <c r="Y59" s="104"/>
      <c r="Z59" s="105">
        <v>26700</v>
      </c>
      <c r="AA59" s="106"/>
      <c r="AB59" s="104"/>
      <c r="AC59" s="105">
        <f t="shared" si="1"/>
        <v>52180</v>
      </c>
      <c r="AD59" s="106"/>
      <c r="AE59" s="10"/>
      <c r="AF59" s="34" t="s">
        <v>65</v>
      </c>
      <c r="AG59" s="349"/>
    </row>
    <row r="60" spans="1:33" ht="21.75" customHeight="1">
      <c r="A60" s="347"/>
      <c r="B60" s="34" t="s">
        <v>36</v>
      </c>
      <c r="C60" s="21"/>
      <c r="D60" s="17"/>
      <c r="E60" s="108">
        <v>0</v>
      </c>
      <c r="F60" s="108"/>
      <c r="G60" s="109"/>
      <c r="H60" s="108">
        <v>83252</v>
      </c>
      <c r="I60" s="110"/>
      <c r="J60" s="108"/>
      <c r="K60" s="125">
        <v>1724283</v>
      </c>
      <c r="L60" s="108"/>
      <c r="M60" s="109"/>
      <c r="N60" s="108">
        <v>9239</v>
      </c>
      <c r="O60" s="110"/>
      <c r="P60" s="108"/>
      <c r="Q60" s="108">
        <v>115523</v>
      </c>
      <c r="R60" s="108"/>
      <c r="S60" s="109"/>
      <c r="T60" s="108">
        <v>6741</v>
      </c>
      <c r="U60" s="110"/>
      <c r="V60" s="104"/>
      <c r="W60" s="105">
        <v>17680</v>
      </c>
      <c r="X60" s="106"/>
      <c r="Y60" s="104"/>
      <c r="Z60" s="105">
        <v>18600</v>
      </c>
      <c r="AA60" s="106"/>
      <c r="AB60" s="104"/>
      <c r="AC60" s="105">
        <f t="shared" si="1"/>
        <v>36280</v>
      </c>
      <c r="AD60" s="106"/>
      <c r="AE60" s="10"/>
      <c r="AF60" s="34" t="s">
        <v>36</v>
      </c>
      <c r="AG60" s="349"/>
    </row>
    <row r="61" spans="1:33" ht="21.75" customHeight="1">
      <c r="A61" s="347"/>
      <c r="B61" s="34" t="s">
        <v>37</v>
      </c>
      <c r="C61" s="21"/>
      <c r="D61" s="17"/>
      <c r="E61" s="108">
        <v>0</v>
      </c>
      <c r="F61" s="108"/>
      <c r="G61" s="109"/>
      <c r="H61" s="108">
        <v>98219</v>
      </c>
      <c r="I61" s="110"/>
      <c r="J61" s="108"/>
      <c r="K61" s="125">
        <v>1893032</v>
      </c>
      <c r="L61" s="108"/>
      <c r="M61" s="109"/>
      <c r="N61" s="108">
        <v>15684</v>
      </c>
      <c r="O61" s="110"/>
      <c r="P61" s="108"/>
      <c r="Q61" s="108">
        <v>140977</v>
      </c>
      <c r="R61" s="108"/>
      <c r="S61" s="109"/>
      <c r="T61" s="108">
        <v>8542</v>
      </c>
      <c r="U61" s="110"/>
      <c r="V61" s="104"/>
      <c r="W61" s="105">
        <v>33020</v>
      </c>
      <c r="X61" s="106"/>
      <c r="Y61" s="104"/>
      <c r="Z61" s="105">
        <v>29400</v>
      </c>
      <c r="AA61" s="106"/>
      <c r="AB61" s="104"/>
      <c r="AC61" s="105">
        <f t="shared" si="1"/>
        <v>62420</v>
      </c>
      <c r="AD61" s="106"/>
      <c r="AE61" s="10"/>
      <c r="AF61" s="34" t="s">
        <v>37</v>
      </c>
      <c r="AG61" s="349"/>
    </row>
    <row r="62" spans="1:33" ht="21.75" customHeight="1">
      <c r="A62" s="347"/>
      <c r="B62" s="34" t="s">
        <v>38</v>
      </c>
      <c r="C62" s="21"/>
      <c r="D62" s="17"/>
      <c r="E62" s="108">
        <v>0</v>
      </c>
      <c r="F62" s="108"/>
      <c r="G62" s="109"/>
      <c r="H62" s="108">
        <v>68942</v>
      </c>
      <c r="I62" s="110"/>
      <c r="J62" s="108"/>
      <c r="K62" s="125">
        <v>1419239</v>
      </c>
      <c r="L62" s="108"/>
      <c r="M62" s="109"/>
      <c r="N62" s="108">
        <v>26471</v>
      </c>
      <c r="O62" s="110"/>
      <c r="P62" s="108"/>
      <c r="Q62" s="108">
        <v>103248</v>
      </c>
      <c r="R62" s="108"/>
      <c r="S62" s="109"/>
      <c r="T62" s="108">
        <v>6215</v>
      </c>
      <c r="U62" s="110"/>
      <c r="V62" s="104"/>
      <c r="W62" s="105">
        <v>23140</v>
      </c>
      <c r="X62" s="106"/>
      <c r="Y62" s="104"/>
      <c r="Z62" s="105">
        <v>13800</v>
      </c>
      <c r="AA62" s="106"/>
      <c r="AB62" s="104"/>
      <c r="AC62" s="105">
        <f t="shared" si="1"/>
        <v>36940</v>
      </c>
      <c r="AD62" s="106"/>
      <c r="AE62" s="10"/>
      <c r="AF62" s="34" t="s">
        <v>38</v>
      </c>
      <c r="AG62" s="349"/>
    </row>
    <row r="63" spans="1:33" ht="21.75" customHeight="1">
      <c r="A63" s="350"/>
      <c r="B63" s="49" t="s">
        <v>39</v>
      </c>
      <c r="C63" s="25"/>
      <c r="D63" s="61"/>
      <c r="E63" s="112">
        <v>940</v>
      </c>
      <c r="F63" s="112"/>
      <c r="G63" s="113"/>
      <c r="H63" s="112">
        <v>79203</v>
      </c>
      <c r="I63" s="114"/>
      <c r="J63" s="112"/>
      <c r="K63" s="126">
        <v>2152929</v>
      </c>
      <c r="L63" s="112"/>
      <c r="M63" s="113"/>
      <c r="N63" s="112">
        <v>41121</v>
      </c>
      <c r="O63" s="114"/>
      <c r="P63" s="112"/>
      <c r="Q63" s="112">
        <v>164995</v>
      </c>
      <c r="R63" s="112"/>
      <c r="S63" s="113"/>
      <c r="T63" s="112">
        <v>10912</v>
      </c>
      <c r="U63" s="114"/>
      <c r="V63" s="115"/>
      <c r="W63" s="116">
        <v>28080</v>
      </c>
      <c r="X63" s="117"/>
      <c r="Y63" s="115"/>
      <c r="Z63" s="116">
        <v>30300</v>
      </c>
      <c r="AA63" s="117"/>
      <c r="AB63" s="115"/>
      <c r="AC63" s="116">
        <f t="shared" si="1"/>
        <v>58380</v>
      </c>
      <c r="AD63" s="117"/>
      <c r="AE63" s="23"/>
      <c r="AF63" s="49" t="s">
        <v>39</v>
      </c>
      <c r="AG63" s="351"/>
    </row>
    <row r="64" spans="1:33" ht="21.75" customHeight="1">
      <c r="A64" s="347"/>
      <c r="B64" s="34" t="s">
        <v>40</v>
      </c>
      <c r="C64" s="21"/>
      <c r="D64" s="17"/>
      <c r="E64" s="108">
        <v>0</v>
      </c>
      <c r="F64" s="108"/>
      <c r="G64" s="109"/>
      <c r="H64" s="108">
        <v>36113</v>
      </c>
      <c r="I64" s="110"/>
      <c r="J64" s="108"/>
      <c r="K64" s="124">
        <v>575376</v>
      </c>
      <c r="L64" s="108"/>
      <c r="M64" s="109"/>
      <c r="N64" s="108">
        <v>13580</v>
      </c>
      <c r="O64" s="110"/>
      <c r="P64" s="108"/>
      <c r="Q64" s="108">
        <v>40249</v>
      </c>
      <c r="R64" s="108"/>
      <c r="S64" s="109"/>
      <c r="T64" s="108">
        <v>4500</v>
      </c>
      <c r="U64" s="110"/>
      <c r="V64" s="104"/>
      <c r="W64" s="105">
        <v>11180</v>
      </c>
      <c r="X64" s="106"/>
      <c r="Y64" s="104"/>
      <c r="Z64" s="105">
        <v>6900</v>
      </c>
      <c r="AA64" s="106"/>
      <c r="AB64" s="104"/>
      <c r="AC64" s="105">
        <f t="shared" si="1"/>
        <v>18080</v>
      </c>
      <c r="AD64" s="106"/>
      <c r="AE64" s="10"/>
      <c r="AF64" s="34" t="s">
        <v>40</v>
      </c>
      <c r="AG64" s="349"/>
    </row>
    <row r="65" spans="1:33" ht="21.75" customHeight="1">
      <c r="A65" s="347"/>
      <c r="B65" s="34" t="s">
        <v>41</v>
      </c>
      <c r="C65" s="21"/>
      <c r="D65" s="17"/>
      <c r="E65" s="108">
        <v>90</v>
      </c>
      <c r="F65" s="108"/>
      <c r="G65" s="109"/>
      <c r="H65" s="108">
        <v>82088</v>
      </c>
      <c r="I65" s="110"/>
      <c r="J65" s="108"/>
      <c r="K65" s="125">
        <v>2159268</v>
      </c>
      <c r="L65" s="108"/>
      <c r="M65" s="109"/>
      <c r="N65" s="108">
        <v>20924</v>
      </c>
      <c r="O65" s="110"/>
      <c r="P65" s="108"/>
      <c r="Q65" s="108">
        <v>154343</v>
      </c>
      <c r="R65" s="108"/>
      <c r="S65" s="109"/>
      <c r="T65" s="108">
        <v>9146</v>
      </c>
      <c r="U65" s="110"/>
      <c r="V65" s="104"/>
      <c r="W65" s="105">
        <v>35880</v>
      </c>
      <c r="X65" s="106"/>
      <c r="Y65" s="104"/>
      <c r="Z65" s="105">
        <v>38100</v>
      </c>
      <c r="AA65" s="106"/>
      <c r="AB65" s="104"/>
      <c r="AC65" s="105">
        <f t="shared" si="1"/>
        <v>73980</v>
      </c>
      <c r="AD65" s="106"/>
      <c r="AE65" s="10"/>
      <c r="AF65" s="34" t="s">
        <v>41</v>
      </c>
      <c r="AG65" s="349"/>
    </row>
    <row r="66" spans="1:33" ht="21.75" customHeight="1">
      <c r="A66" s="347"/>
      <c r="B66" s="34" t="s">
        <v>42</v>
      </c>
      <c r="C66" s="21"/>
      <c r="D66" s="17"/>
      <c r="E66" s="108">
        <v>0</v>
      </c>
      <c r="F66" s="108"/>
      <c r="G66" s="109"/>
      <c r="H66" s="108">
        <v>83716</v>
      </c>
      <c r="I66" s="110"/>
      <c r="J66" s="108"/>
      <c r="K66" s="125">
        <v>2650802</v>
      </c>
      <c r="L66" s="108"/>
      <c r="M66" s="109"/>
      <c r="N66" s="108">
        <v>19977</v>
      </c>
      <c r="O66" s="110"/>
      <c r="P66" s="108"/>
      <c r="Q66" s="108">
        <v>180164</v>
      </c>
      <c r="R66" s="108"/>
      <c r="S66" s="109"/>
      <c r="T66" s="108">
        <v>7225</v>
      </c>
      <c r="U66" s="110"/>
      <c r="V66" s="104"/>
      <c r="W66" s="105">
        <v>29120</v>
      </c>
      <c r="X66" s="106"/>
      <c r="Y66" s="104"/>
      <c r="Z66" s="105">
        <v>34200</v>
      </c>
      <c r="AA66" s="106"/>
      <c r="AB66" s="104"/>
      <c r="AC66" s="105">
        <f t="shared" si="1"/>
        <v>63320</v>
      </c>
      <c r="AD66" s="106"/>
      <c r="AE66" s="10"/>
      <c r="AF66" s="34" t="s">
        <v>42</v>
      </c>
      <c r="AG66" s="349"/>
    </row>
    <row r="67" spans="1:33" ht="21.75" customHeight="1">
      <c r="A67" s="347"/>
      <c r="B67" s="34" t="s">
        <v>43</v>
      </c>
      <c r="C67" s="21"/>
      <c r="D67" s="17"/>
      <c r="E67" s="108">
        <v>849</v>
      </c>
      <c r="F67" s="108"/>
      <c r="G67" s="109"/>
      <c r="H67" s="108">
        <v>228861</v>
      </c>
      <c r="I67" s="110"/>
      <c r="J67" s="108"/>
      <c r="K67" s="125">
        <v>6303046</v>
      </c>
      <c r="L67" s="108"/>
      <c r="M67" s="109"/>
      <c r="N67" s="108">
        <v>53209</v>
      </c>
      <c r="O67" s="110"/>
      <c r="P67" s="108"/>
      <c r="Q67" s="108">
        <v>418830</v>
      </c>
      <c r="R67" s="108"/>
      <c r="S67" s="109"/>
      <c r="T67" s="108">
        <v>16166</v>
      </c>
      <c r="U67" s="110"/>
      <c r="V67" s="104"/>
      <c r="W67" s="105">
        <v>60320</v>
      </c>
      <c r="X67" s="106"/>
      <c r="Y67" s="104"/>
      <c r="Z67" s="105">
        <v>64500</v>
      </c>
      <c r="AA67" s="106"/>
      <c r="AB67" s="104"/>
      <c r="AC67" s="105">
        <f t="shared" si="1"/>
        <v>124820</v>
      </c>
      <c r="AD67" s="106"/>
      <c r="AE67" s="10"/>
      <c r="AF67" s="34" t="s">
        <v>43</v>
      </c>
      <c r="AG67" s="349"/>
    </row>
    <row r="68" spans="1:33" ht="21.75" customHeight="1">
      <c r="A68" s="350"/>
      <c r="B68" s="49" t="s">
        <v>44</v>
      </c>
      <c r="C68" s="25"/>
      <c r="D68" s="61"/>
      <c r="E68" s="112">
        <v>4815</v>
      </c>
      <c r="F68" s="112"/>
      <c r="G68" s="113"/>
      <c r="H68" s="112">
        <v>232751</v>
      </c>
      <c r="I68" s="114"/>
      <c r="J68" s="112"/>
      <c r="K68" s="126">
        <v>6825205</v>
      </c>
      <c r="L68" s="112"/>
      <c r="M68" s="113"/>
      <c r="N68" s="112">
        <v>51355</v>
      </c>
      <c r="O68" s="114"/>
      <c r="P68" s="112"/>
      <c r="Q68" s="112">
        <v>448133</v>
      </c>
      <c r="R68" s="112"/>
      <c r="S68" s="113"/>
      <c r="T68" s="112">
        <v>22657</v>
      </c>
      <c r="U68" s="114"/>
      <c r="V68" s="115"/>
      <c r="W68" s="116">
        <v>73580</v>
      </c>
      <c r="X68" s="117"/>
      <c r="Y68" s="115"/>
      <c r="Z68" s="116">
        <v>75900</v>
      </c>
      <c r="AA68" s="117"/>
      <c r="AB68" s="115"/>
      <c r="AC68" s="116">
        <f t="shared" si="1"/>
        <v>149480</v>
      </c>
      <c r="AD68" s="117"/>
      <c r="AE68" s="23"/>
      <c r="AF68" s="49" t="s">
        <v>44</v>
      </c>
      <c r="AG68" s="351"/>
    </row>
    <row r="69" spans="1:33" ht="21.75" customHeight="1">
      <c r="A69" s="347"/>
      <c r="B69" s="34" t="s">
        <v>45</v>
      </c>
      <c r="C69" s="21"/>
      <c r="D69" s="17"/>
      <c r="E69" s="108">
        <v>10128</v>
      </c>
      <c r="F69" s="108"/>
      <c r="G69" s="109"/>
      <c r="H69" s="108">
        <v>370132</v>
      </c>
      <c r="I69" s="110"/>
      <c r="J69" s="108"/>
      <c r="K69" s="125">
        <v>7166680</v>
      </c>
      <c r="L69" s="108"/>
      <c r="M69" s="109"/>
      <c r="N69" s="108">
        <v>83743</v>
      </c>
      <c r="O69" s="110"/>
      <c r="P69" s="108"/>
      <c r="Q69" s="108">
        <v>459032</v>
      </c>
      <c r="R69" s="108"/>
      <c r="S69" s="109"/>
      <c r="T69" s="108">
        <v>24803</v>
      </c>
      <c r="U69" s="110"/>
      <c r="V69" s="104"/>
      <c r="W69" s="105">
        <v>87620</v>
      </c>
      <c r="X69" s="106"/>
      <c r="Y69" s="104"/>
      <c r="Z69" s="105">
        <v>90600</v>
      </c>
      <c r="AA69" s="106"/>
      <c r="AB69" s="104"/>
      <c r="AC69" s="105">
        <f t="shared" si="1"/>
        <v>178220</v>
      </c>
      <c r="AD69" s="106"/>
      <c r="AE69" s="10"/>
      <c r="AF69" s="34" t="s">
        <v>45</v>
      </c>
      <c r="AG69" s="349"/>
    </row>
    <row r="70" spans="1:33" ht="21.75" customHeight="1">
      <c r="A70" s="347"/>
      <c r="B70" s="34" t="s">
        <v>46</v>
      </c>
      <c r="C70" s="21"/>
      <c r="D70" s="17"/>
      <c r="E70" s="108">
        <v>6284</v>
      </c>
      <c r="F70" s="108"/>
      <c r="G70" s="109"/>
      <c r="H70" s="108">
        <v>432667</v>
      </c>
      <c r="I70" s="110"/>
      <c r="J70" s="108"/>
      <c r="K70" s="125">
        <v>9922752</v>
      </c>
      <c r="L70" s="108"/>
      <c r="M70" s="109"/>
      <c r="N70" s="108">
        <v>127338</v>
      </c>
      <c r="O70" s="110"/>
      <c r="P70" s="108"/>
      <c r="Q70" s="108">
        <v>634380</v>
      </c>
      <c r="R70" s="108"/>
      <c r="S70" s="109"/>
      <c r="T70" s="108">
        <v>31355</v>
      </c>
      <c r="U70" s="110"/>
      <c r="V70" s="104"/>
      <c r="W70" s="105">
        <v>106600</v>
      </c>
      <c r="X70" s="106"/>
      <c r="Y70" s="104"/>
      <c r="Z70" s="105">
        <v>103800</v>
      </c>
      <c r="AA70" s="106"/>
      <c r="AB70" s="104"/>
      <c r="AC70" s="105">
        <f t="shared" si="1"/>
        <v>210400</v>
      </c>
      <c r="AD70" s="106"/>
      <c r="AE70" s="10"/>
      <c r="AF70" s="34" t="s">
        <v>46</v>
      </c>
      <c r="AG70" s="349"/>
    </row>
    <row r="71" spans="1:33" ht="21.75" customHeight="1" thickBot="1">
      <c r="A71" s="347"/>
      <c r="B71" s="34" t="s">
        <v>47</v>
      </c>
      <c r="C71" s="21"/>
      <c r="D71" s="17"/>
      <c r="E71" s="108">
        <v>4716</v>
      </c>
      <c r="F71" s="108"/>
      <c r="G71" s="109"/>
      <c r="H71" s="108">
        <v>284860</v>
      </c>
      <c r="I71" s="110"/>
      <c r="J71" s="108"/>
      <c r="K71" s="125">
        <v>6368078</v>
      </c>
      <c r="L71" s="108"/>
      <c r="M71" s="109"/>
      <c r="N71" s="108">
        <v>104141</v>
      </c>
      <c r="O71" s="110"/>
      <c r="P71" s="108"/>
      <c r="Q71" s="108">
        <v>412616</v>
      </c>
      <c r="R71" s="108"/>
      <c r="S71" s="109"/>
      <c r="T71" s="108">
        <v>24079</v>
      </c>
      <c r="U71" s="110"/>
      <c r="V71" s="104"/>
      <c r="W71" s="105">
        <v>59540</v>
      </c>
      <c r="X71" s="106"/>
      <c r="Y71" s="104"/>
      <c r="Z71" s="105">
        <v>60900</v>
      </c>
      <c r="AA71" s="106"/>
      <c r="AB71" s="104"/>
      <c r="AC71" s="105">
        <f t="shared" si="1"/>
        <v>120440</v>
      </c>
      <c r="AD71" s="106"/>
      <c r="AE71" s="10"/>
      <c r="AF71" s="34" t="s">
        <v>47</v>
      </c>
      <c r="AG71" s="349"/>
    </row>
    <row r="72" spans="1:33" ht="21.75" customHeight="1" thickBot="1" thickTop="1">
      <c r="A72" s="356"/>
      <c r="B72" s="298" t="s">
        <v>48</v>
      </c>
      <c r="C72" s="299"/>
      <c r="D72" s="314"/>
      <c r="E72" s="315">
        <f>SUM(E49:E71)</f>
        <v>34513</v>
      </c>
      <c r="F72" s="316"/>
      <c r="G72" s="317"/>
      <c r="H72" s="315">
        <f>SUM(H49:H71)</f>
        <v>4589226</v>
      </c>
      <c r="I72" s="318"/>
      <c r="J72" s="316"/>
      <c r="K72" s="315">
        <f>SUM(K49:K71)</f>
        <v>106276228</v>
      </c>
      <c r="L72" s="316"/>
      <c r="M72" s="317"/>
      <c r="N72" s="315">
        <f>SUM(N49:N71)</f>
        <v>1151575</v>
      </c>
      <c r="O72" s="318"/>
      <c r="P72" s="316"/>
      <c r="Q72" s="315">
        <f>SUM(Q49:Q71)</f>
        <v>6936312</v>
      </c>
      <c r="R72" s="316"/>
      <c r="S72" s="317"/>
      <c r="T72" s="315">
        <f>SUM(T49:T71)</f>
        <v>366941</v>
      </c>
      <c r="U72" s="318"/>
      <c r="V72" s="319"/>
      <c r="W72" s="315">
        <f>SUM(W49:W71)</f>
        <v>1118520</v>
      </c>
      <c r="X72" s="320"/>
      <c r="Y72" s="319"/>
      <c r="Z72" s="315">
        <f>SUM(Z49:Z71)</f>
        <v>1180200</v>
      </c>
      <c r="AA72" s="320"/>
      <c r="AB72" s="319"/>
      <c r="AC72" s="315">
        <f>SUM(AC49:AC71)</f>
        <v>2298720</v>
      </c>
      <c r="AD72" s="320"/>
      <c r="AE72" s="297"/>
      <c r="AF72" s="298" t="s">
        <v>48</v>
      </c>
      <c r="AG72" s="357"/>
    </row>
    <row r="73" spans="1:33" ht="21.75" customHeight="1" thickBot="1" thickTop="1">
      <c r="A73" s="358"/>
      <c r="B73" s="359" t="s">
        <v>49</v>
      </c>
      <c r="C73" s="360"/>
      <c r="D73" s="370"/>
      <c r="E73" s="371">
        <f>SUM(E48,E72)</f>
        <v>447462</v>
      </c>
      <c r="F73" s="372"/>
      <c r="G73" s="373"/>
      <c r="H73" s="371">
        <f>SUM(H48,H72)</f>
        <v>76160476</v>
      </c>
      <c r="I73" s="374"/>
      <c r="J73" s="372"/>
      <c r="K73" s="371">
        <f>SUM(K48,K72)</f>
        <v>1677021537</v>
      </c>
      <c r="L73" s="372"/>
      <c r="M73" s="373"/>
      <c r="N73" s="371">
        <f>SUM(N48,N72)</f>
        <v>19825514</v>
      </c>
      <c r="O73" s="374"/>
      <c r="P73" s="372"/>
      <c r="Q73" s="371">
        <f>SUM(Q48,Q72)</f>
        <v>99770848</v>
      </c>
      <c r="R73" s="372"/>
      <c r="S73" s="373"/>
      <c r="T73" s="371">
        <f>SUM(T48,T72)</f>
        <v>4515654</v>
      </c>
      <c r="U73" s="374"/>
      <c r="V73" s="375"/>
      <c r="W73" s="371">
        <f>SUM(W48,W72)</f>
        <v>14740440</v>
      </c>
      <c r="X73" s="376"/>
      <c r="Y73" s="375"/>
      <c r="Z73" s="371">
        <f>SUM(Z48,Z72)</f>
        <v>15891300</v>
      </c>
      <c r="AA73" s="376"/>
      <c r="AB73" s="375"/>
      <c r="AC73" s="371">
        <f>SUM(AC48,AC72)</f>
        <v>30631740</v>
      </c>
      <c r="AD73" s="376"/>
      <c r="AE73" s="365"/>
      <c r="AF73" s="359" t="s">
        <v>49</v>
      </c>
      <c r="AG73" s="366"/>
    </row>
    <row r="74" spans="2:30" ht="17.25" customHeight="1">
      <c r="B74" s="1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5"/>
      <c r="AC74" s="5"/>
      <c r="AD74" s="5"/>
    </row>
    <row r="75" spans="2:30" ht="16.5" customHeight="1">
      <c r="B75" s="11"/>
      <c r="C75" s="11"/>
      <c r="D75" s="11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</row>
    <row r="76" spans="2:30" ht="16.5" customHeight="1">
      <c r="B76" s="11"/>
      <c r="C76" s="11"/>
      <c r="D76" s="11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</row>
    <row r="77" spans="2:30" ht="16.5" customHeight="1">
      <c r="B77" s="11"/>
      <c r="C77" s="11"/>
      <c r="D77" s="11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</row>
    <row r="78" spans="2:30" ht="16.5" customHeight="1">
      <c r="B78" s="11"/>
      <c r="C78" s="11"/>
      <c r="D78" s="11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</row>
    <row r="79" spans="2:30" ht="16.5" customHeight="1">
      <c r="B79" s="11"/>
      <c r="C79" s="11"/>
      <c r="D79" s="11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</row>
    <row r="80" spans="2:30" ht="16.5" customHeight="1">
      <c r="B80" s="11"/>
      <c r="C80" s="11"/>
      <c r="D80" s="11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</row>
    <row r="81" spans="2:30" ht="16.5" customHeight="1">
      <c r="B81" s="11"/>
      <c r="C81" s="11"/>
      <c r="D81" s="11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</row>
    <row r="82" spans="2:30" ht="16.5" customHeight="1">
      <c r="B82" s="11"/>
      <c r="C82" s="11"/>
      <c r="D82" s="11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</row>
  </sheetData>
  <sheetProtection/>
  <mergeCells count="9">
    <mergeCell ref="AE3:AG7"/>
    <mergeCell ref="A3:C7"/>
    <mergeCell ref="H4:H7"/>
    <mergeCell ref="E4:E7"/>
    <mergeCell ref="I3:AB3"/>
    <mergeCell ref="X4:AB4"/>
    <mergeCell ref="T4:T7"/>
    <mergeCell ref="Q4:Q7"/>
    <mergeCell ref="K4:K7"/>
  </mergeCells>
  <printOptions/>
  <pageMargins left="0.92" right="0.25" top="0.7874015748031497" bottom="0.3937007874015748" header="0.5118110236220472" footer="0.5118110236220472"/>
  <pageSetup horizontalDpi="600" verticalDpi="600" orientation="landscape" paperSize="9" scale="57" r:id="rId1"/>
  <rowBreaks count="1" manualBreakCount="1">
    <brk id="48" max="32" man="1"/>
  </rowBreaks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J82"/>
  <sheetViews>
    <sheetView showGridLines="0" view="pageBreakPreview" zoomScale="75" zoomScaleNormal="90" zoomScaleSheetLayoutView="75" zoomScalePageLayoutView="0" workbookViewId="0" topLeftCell="A1">
      <selection activeCell="E5" sqref="E5"/>
    </sheetView>
  </sheetViews>
  <sheetFormatPr defaultColWidth="12.5" defaultRowHeight="16.5" customHeight="1"/>
  <cols>
    <col min="1" max="1" width="1.59765625" style="5" customWidth="1"/>
    <col min="2" max="2" width="12.19921875" style="5" customWidth="1"/>
    <col min="3" max="4" width="1.59765625" style="5" customWidth="1"/>
    <col min="5" max="5" width="12.5" style="5" bestFit="1" customWidth="1"/>
    <col min="6" max="7" width="1.59765625" style="5" customWidth="1"/>
    <col min="8" max="8" width="12.5" style="5" bestFit="1" customWidth="1"/>
    <col min="9" max="10" width="1.59765625" style="5" customWidth="1"/>
    <col min="11" max="11" width="13" style="5" bestFit="1" customWidth="1"/>
    <col min="12" max="13" width="1.59765625" style="5" customWidth="1"/>
    <col min="14" max="14" width="12" style="5" bestFit="1" customWidth="1"/>
    <col min="15" max="16" width="1.59765625" style="5" customWidth="1"/>
    <col min="17" max="17" width="9.59765625" style="5" customWidth="1"/>
    <col min="18" max="19" width="1.59765625" style="5" customWidth="1"/>
    <col min="20" max="20" width="14" style="5" bestFit="1" customWidth="1"/>
    <col min="21" max="22" width="1.59765625" style="5" customWidth="1"/>
    <col min="23" max="23" width="13.19921875" style="5" bestFit="1" customWidth="1"/>
    <col min="24" max="25" width="1.59765625" style="5" customWidth="1"/>
    <col min="26" max="26" width="14" style="5" bestFit="1" customWidth="1"/>
    <col min="27" max="28" width="1.59765625" style="5" customWidth="1"/>
    <col min="29" max="29" width="13.3984375" style="5" bestFit="1" customWidth="1"/>
    <col min="30" max="31" width="1.59765625" style="5" customWidth="1"/>
    <col min="32" max="32" width="12.09765625" style="5" customWidth="1"/>
    <col min="33" max="33" width="1.59765625" style="5" customWidth="1"/>
    <col min="34" max="36" width="11.8984375" style="5" customWidth="1"/>
    <col min="37" max="16384" width="12.5" style="5" customWidth="1"/>
  </cols>
  <sheetData>
    <row r="2" ht="17.25" customHeight="1" thickBot="1">
      <c r="AG2" s="6" t="s">
        <v>67</v>
      </c>
    </row>
    <row r="3" spans="1:33" ht="17.25" customHeight="1">
      <c r="A3" s="422" t="s">
        <v>207</v>
      </c>
      <c r="B3" s="423"/>
      <c r="C3" s="424"/>
      <c r="D3" s="340"/>
      <c r="E3" s="377"/>
      <c r="F3" s="377"/>
      <c r="G3" s="377"/>
      <c r="H3" s="377"/>
      <c r="I3" s="458" t="s">
        <v>141</v>
      </c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378"/>
      <c r="Z3" s="378"/>
      <c r="AA3" s="378"/>
      <c r="AB3" s="342"/>
      <c r="AC3" s="342"/>
      <c r="AD3" s="379"/>
      <c r="AE3" s="431" t="s">
        <v>209</v>
      </c>
      <c r="AF3" s="432"/>
      <c r="AG3" s="433"/>
    </row>
    <row r="4" spans="1:33" ht="17.25" customHeight="1">
      <c r="A4" s="425"/>
      <c r="B4" s="426"/>
      <c r="C4" s="427"/>
      <c r="D4" s="12"/>
      <c r="E4" s="58"/>
      <c r="F4" s="447" t="s">
        <v>142</v>
      </c>
      <c r="G4" s="448"/>
      <c r="H4" s="448"/>
      <c r="I4" s="448"/>
      <c r="J4" s="448"/>
      <c r="K4" s="57"/>
      <c r="L4" s="128"/>
      <c r="M4" s="66"/>
      <c r="N4" s="55"/>
      <c r="O4" s="129"/>
      <c r="P4" s="130"/>
      <c r="Q4" s="130"/>
      <c r="R4" s="130"/>
      <c r="S4" s="131"/>
      <c r="T4" s="58"/>
      <c r="U4" s="447" t="s">
        <v>143</v>
      </c>
      <c r="V4" s="448"/>
      <c r="W4" s="448"/>
      <c r="X4" s="448"/>
      <c r="Y4" s="448"/>
      <c r="Z4" s="57"/>
      <c r="AA4" s="63"/>
      <c r="AB4" s="130"/>
      <c r="AC4" s="130"/>
      <c r="AD4" s="130"/>
      <c r="AE4" s="434"/>
      <c r="AF4" s="435"/>
      <c r="AG4" s="436"/>
    </row>
    <row r="5" spans="1:33" ht="17.25" customHeight="1">
      <c r="A5" s="425"/>
      <c r="B5" s="426"/>
      <c r="C5" s="427"/>
      <c r="D5" s="11"/>
      <c r="E5" s="130"/>
      <c r="F5" s="130"/>
      <c r="G5" s="132"/>
      <c r="H5" s="130"/>
      <c r="I5" s="133"/>
      <c r="J5" s="130"/>
      <c r="K5" s="134"/>
      <c r="L5" s="130"/>
      <c r="M5" s="132"/>
      <c r="N5" s="130" t="s">
        <v>144</v>
      </c>
      <c r="O5" s="133"/>
      <c r="P5" s="130"/>
      <c r="Q5" s="130" t="s">
        <v>145</v>
      </c>
      <c r="R5" s="130"/>
      <c r="S5" s="132"/>
      <c r="T5" s="134"/>
      <c r="U5" s="133"/>
      <c r="V5" s="132"/>
      <c r="W5" s="34"/>
      <c r="X5" s="59"/>
      <c r="Y5" s="135"/>
      <c r="Z5" s="34"/>
      <c r="AA5" s="136"/>
      <c r="AB5" s="130"/>
      <c r="AC5" s="130" t="s">
        <v>56</v>
      </c>
      <c r="AD5" s="130"/>
      <c r="AE5" s="434"/>
      <c r="AF5" s="435"/>
      <c r="AG5" s="436"/>
    </row>
    <row r="6" spans="1:33" ht="17.25" customHeight="1">
      <c r="A6" s="425"/>
      <c r="B6" s="426"/>
      <c r="C6" s="427"/>
      <c r="D6" s="11"/>
      <c r="E6" s="130" t="s">
        <v>146</v>
      </c>
      <c r="F6" s="130"/>
      <c r="G6" s="132"/>
      <c r="H6" s="130" t="s">
        <v>147</v>
      </c>
      <c r="I6" s="133"/>
      <c r="J6" s="130"/>
      <c r="K6" s="130" t="s">
        <v>140</v>
      </c>
      <c r="L6" s="130"/>
      <c r="M6" s="132"/>
      <c r="N6" s="134"/>
      <c r="O6" s="133"/>
      <c r="P6" s="130"/>
      <c r="Q6" s="130"/>
      <c r="R6" s="130"/>
      <c r="S6" s="132"/>
      <c r="T6" s="130" t="s">
        <v>146</v>
      </c>
      <c r="U6" s="133"/>
      <c r="V6" s="132"/>
      <c r="W6" s="17" t="s">
        <v>148</v>
      </c>
      <c r="X6" s="59"/>
      <c r="Y6" s="135"/>
      <c r="Z6" s="34" t="s">
        <v>140</v>
      </c>
      <c r="AA6" s="136"/>
      <c r="AB6" s="130"/>
      <c r="AC6" s="130"/>
      <c r="AD6" s="130"/>
      <c r="AE6" s="434"/>
      <c r="AF6" s="435"/>
      <c r="AG6" s="436"/>
    </row>
    <row r="7" spans="1:33" ht="17.25" customHeight="1">
      <c r="A7" s="428"/>
      <c r="B7" s="429"/>
      <c r="C7" s="430"/>
      <c r="D7" s="89"/>
      <c r="E7" s="137"/>
      <c r="F7" s="137"/>
      <c r="G7" s="138"/>
      <c r="H7" s="137"/>
      <c r="I7" s="139"/>
      <c r="J7" s="137"/>
      <c r="K7" s="137"/>
      <c r="L7" s="137"/>
      <c r="M7" s="138"/>
      <c r="N7" s="137"/>
      <c r="O7" s="139"/>
      <c r="P7" s="137"/>
      <c r="Q7" s="137"/>
      <c r="R7" s="137"/>
      <c r="S7" s="138"/>
      <c r="T7" s="137"/>
      <c r="U7" s="139"/>
      <c r="V7" s="138"/>
      <c r="W7" s="60"/>
      <c r="X7" s="140"/>
      <c r="Y7" s="141"/>
      <c r="Z7" s="49"/>
      <c r="AA7" s="142"/>
      <c r="AB7" s="137"/>
      <c r="AC7" s="137"/>
      <c r="AD7" s="137"/>
      <c r="AE7" s="437"/>
      <c r="AF7" s="438"/>
      <c r="AG7" s="439"/>
    </row>
    <row r="8" spans="1:36" ht="17.25" customHeight="1">
      <c r="A8" s="347"/>
      <c r="B8" s="34" t="s">
        <v>54</v>
      </c>
      <c r="C8" s="35"/>
      <c r="D8" s="143"/>
      <c r="E8" s="144">
        <v>1081600</v>
      </c>
      <c r="F8" s="144"/>
      <c r="G8" s="145"/>
      <c r="H8" s="144">
        <v>1222800</v>
      </c>
      <c r="I8" s="146"/>
      <c r="J8" s="144"/>
      <c r="K8" s="144">
        <f>SUM(E8:H8)</f>
        <v>2304400</v>
      </c>
      <c r="L8" s="144"/>
      <c r="M8" s="145"/>
      <c r="N8" s="144">
        <v>232180</v>
      </c>
      <c r="O8" s="146"/>
      <c r="P8" s="144"/>
      <c r="Q8" s="144">
        <v>15080</v>
      </c>
      <c r="R8" s="144"/>
      <c r="S8" s="145"/>
      <c r="T8" s="144">
        <v>48696120</v>
      </c>
      <c r="U8" s="146"/>
      <c r="V8" s="145"/>
      <c r="W8" s="144">
        <v>9386380</v>
      </c>
      <c r="X8" s="148"/>
      <c r="Y8" s="149"/>
      <c r="Z8" s="150">
        <f>SUM(T8:W8)</f>
        <v>58082500</v>
      </c>
      <c r="AA8" s="148"/>
      <c r="AB8" s="149"/>
      <c r="AC8" s="144">
        <v>3046280</v>
      </c>
      <c r="AD8" s="41"/>
      <c r="AE8" s="10"/>
      <c r="AF8" s="34" t="s">
        <v>54</v>
      </c>
      <c r="AG8" s="349"/>
      <c r="AH8" s="37"/>
      <c r="AI8" s="37"/>
      <c r="AJ8" s="37"/>
    </row>
    <row r="9" spans="1:36" ht="17.25" customHeight="1">
      <c r="A9" s="347"/>
      <c r="B9" s="34" t="s">
        <v>53</v>
      </c>
      <c r="C9" s="21"/>
      <c r="D9" s="151"/>
      <c r="E9" s="152">
        <v>296140</v>
      </c>
      <c r="F9" s="152"/>
      <c r="G9" s="153"/>
      <c r="H9" s="152">
        <v>423600</v>
      </c>
      <c r="I9" s="154"/>
      <c r="J9" s="152"/>
      <c r="K9" s="152">
        <f aca="true" t="shared" si="0" ref="K9:K47">SUM(E9:H9)</f>
        <v>719740</v>
      </c>
      <c r="L9" s="152"/>
      <c r="M9" s="153"/>
      <c r="N9" s="152">
        <v>85020</v>
      </c>
      <c r="O9" s="154"/>
      <c r="P9" s="152"/>
      <c r="Q9" s="152">
        <v>5460</v>
      </c>
      <c r="R9" s="152"/>
      <c r="S9" s="153"/>
      <c r="T9" s="152">
        <v>13089120</v>
      </c>
      <c r="U9" s="154"/>
      <c r="V9" s="153"/>
      <c r="W9" s="150">
        <v>2683560</v>
      </c>
      <c r="X9" s="148"/>
      <c r="Y9" s="149"/>
      <c r="Z9" s="150">
        <f aca="true" t="shared" si="1" ref="Z9:Z47">SUM(T9:W9)</f>
        <v>15772680</v>
      </c>
      <c r="AA9" s="148"/>
      <c r="AB9" s="149"/>
      <c r="AC9" s="150">
        <v>833020</v>
      </c>
      <c r="AD9" s="38"/>
      <c r="AE9" s="10"/>
      <c r="AF9" s="34" t="s">
        <v>53</v>
      </c>
      <c r="AG9" s="349"/>
      <c r="AH9" s="37"/>
      <c r="AI9" s="37"/>
      <c r="AJ9" s="37"/>
    </row>
    <row r="10" spans="1:36" ht="17.25" customHeight="1">
      <c r="A10" s="347"/>
      <c r="B10" s="34" t="s">
        <v>52</v>
      </c>
      <c r="C10" s="21"/>
      <c r="D10" s="151"/>
      <c r="E10" s="152">
        <v>159640</v>
      </c>
      <c r="F10" s="152"/>
      <c r="G10" s="153"/>
      <c r="H10" s="152">
        <v>233700</v>
      </c>
      <c r="I10" s="154"/>
      <c r="J10" s="152"/>
      <c r="K10" s="152">
        <f t="shared" si="0"/>
        <v>393340</v>
      </c>
      <c r="L10" s="152"/>
      <c r="M10" s="153"/>
      <c r="N10" s="152">
        <v>60060</v>
      </c>
      <c r="O10" s="154"/>
      <c r="P10" s="152"/>
      <c r="Q10" s="152">
        <v>1300</v>
      </c>
      <c r="R10" s="152"/>
      <c r="S10" s="153"/>
      <c r="T10" s="152">
        <v>7411470</v>
      </c>
      <c r="U10" s="154"/>
      <c r="V10" s="153"/>
      <c r="W10" s="150">
        <v>1315560</v>
      </c>
      <c r="X10" s="148"/>
      <c r="Y10" s="149"/>
      <c r="Z10" s="150">
        <f t="shared" si="1"/>
        <v>8727030</v>
      </c>
      <c r="AA10" s="148"/>
      <c r="AB10" s="149"/>
      <c r="AC10" s="150">
        <v>323260</v>
      </c>
      <c r="AD10" s="38"/>
      <c r="AE10" s="10"/>
      <c r="AF10" s="34" t="s">
        <v>52</v>
      </c>
      <c r="AG10" s="349"/>
      <c r="AH10" s="37"/>
      <c r="AI10" s="37"/>
      <c r="AJ10" s="37"/>
    </row>
    <row r="11" spans="1:36" ht="17.25" customHeight="1">
      <c r="A11" s="347"/>
      <c r="B11" s="34" t="s">
        <v>51</v>
      </c>
      <c r="C11" s="21"/>
      <c r="D11" s="151"/>
      <c r="E11" s="152">
        <v>509860</v>
      </c>
      <c r="F11" s="152"/>
      <c r="G11" s="153"/>
      <c r="H11" s="152">
        <v>645300</v>
      </c>
      <c r="I11" s="154"/>
      <c r="J11" s="152"/>
      <c r="K11" s="152">
        <f t="shared" si="0"/>
        <v>1155160</v>
      </c>
      <c r="L11" s="152"/>
      <c r="M11" s="153"/>
      <c r="N11" s="152">
        <v>142220</v>
      </c>
      <c r="O11" s="154"/>
      <c r="P11" s="152"/>
      <c r="Q11" s="152">
        <v>8840</v>
      </c>
      <c r="R11" s="152"/>
      <c r="S11" s="153"/>
      <c r="T11" s="152">
        <v>19337670</v>
      </c>
      <c r="U11" s="154"/>
      <c r="V11" s="153"/>
      <c r="W11" s="150">
        <v>3207960</v>
      </c>
      <c r="X11" s="148"/>
      <c r="Y11" s="149"/>
      <c r="Z11" s="150">
        <f t="shared" si="1"/>
        <v>22545630</v>
      </c>
      <c r="AA11" s="148"/>
      <c r="AB11" s="149"/>
      <c r="AC11" s="150">
        <v>1388740</v>
      </c>
      <c r="AD11" s="38"/>
      <c r="AE11" s="10"/>
      <c r="AF11" s="34" t="s">
        <v>51</v>
      </c>
      <c r="AG11" s="349"/>
      <c r="AH11" s="37"/>
      <c r="AI11" s="37"/>
      <c r="AJ11" s="37"/>
    </row>
    <row r="12" spans="1:36" ht="17.25" customHeight="1">
      <c r="A12" s="350"/>
      <c r="B12" s="34" t="s">
        <v>103</v>
      </c>
      <c r="C12" s="25"/>
      <c r="D12" s="155"/>
      <c r="E12" s="156">
        <v>78520</v>
      </c>
      <c r="F12" s="156"/>
      <c r="G12" s="157"/>
      <c r="H12" s="156">
        <v>95700</v>
      </c>
      <c r="I12" s="158"/>
      <c r="J12" s="156"/>
      <c r="K12" s="156">
        <f t="shared" si="0"/>
        <v>174220</v>
      </c>
      <c r="L12" s="156"/>
      <c r="M12" s="157"/>
      <c r="N12" s="156">
        <v>23140</v>
      </c>
      <c r="O12" s="158"/>
      <c r="P12" s="156"/>
      <c r="Q12" s="156">
        <v>1300</v>
      </c>
      <c r="R12" s="156"/>
      <c r="S12" s="157"/>
      <c r="T12" s="152">
        <v>3064050</v>
      </c>
      <c r="U12" s="158"/>
      <c r="V12" s="157"/>
      <c r="W12" s="159">
        <v>508820</v>
      </c>
      <c r="X12" s="160"/>
      <c r="Y12" s="161"/>
      <c r="Z12" s="159">
        <f t="shared" si="1"/>
        <v>3572870</v>
      </c>
      <c r="AA12" s="160"/>
      <c r="AB12" s="161"/>
      <c r="AC12" s="159">
        <v>176160</v>
      </c>
      <c r="AD12" s="44"/>
      <c r="AE12" s="23"/>
      <c r="AF12" s="34" t="s">
        <v>103</v>
      </c>
      <c r="AG12" s="351"/>
      <c r="AH12" s="37"/>
      <c r="AI12" s="37"/>
      <c r="AJ12" s="37"/>
    </row>
    <row r="13" spans="1:36" ht="17.25" customHeight="1">
      <c r="A13" s="347"/>
      <c r="B13" s="47" t="s">
        <v>104</v>
      </c>
      <c r="C13" s="21"/>
      <c r="D13" s="151"/>
      <c r="E13" s="152">
        <v>63180</v>
      </c>
      <c r="F13" s="152"/>
      <c r="G13" s="153"/>
      <c r="H13" s="152">
        <v>80700</v>
      </c>
      <c r="I13" s="154"/>
      <c r="J13" s="152"/>
      <c r="K13" s="152">
        <f t="shared" si="0"/>
        <v>143880</v>
      </c>
      <c r="L13" s="152"/>
      <c r="M13" s="153"/>
      <c r="N13" s="152">
        <v>22880</v>
      </c>
      <c r="O13" s="154"/>
      <c r="P13" s="152"/>
      <c r="Q13" s="152">
        <v>260</v>
      </c>
      <c r="R13" s="152"/>
      <c r="S13" s="153"/>
      <c r="T13" s="162">
        <v>2005410</v>
      </c>
      <c r="U13" s="154"/>
      <c r="V13" s="153"/>
      <c r="W13" s="150">
        <v>494380</v>
      </c>
      <c r="X13" s="148"/>
      <c r="Y13" s="149"/>
      <c r="Z13" s="150">
        <f t="shared" si="1"/>
        <v>2499790</v>
      </c>
      <c r="AA13" s="148"/>
      <c r="AB13" s="149"/>
      <c r="AC13" s="150">
        <v>176980</v>
      </c>
      <c r="AD13" s="38"/>
      <c r="AE13" s="10"/>
      <c r="AF13" s="47" t="s">
        <v>104</v>
      </c>
      <c r="AG13" s="349"/>
      <c r="AH13" s="37"/>
      <c r="AI13" s="37"/>
      <c r="AJ13" s="37"/>
    </row>
    <row r="14" spans="1:36" ht="17.25" customHeight="1">
      <c r="A14" s="347"/>
      <c r="B14" s="34" t="s">
        <v>105</v>
      </c>
      <c r="C14" s="21"/>
      <c r="D14" s="151"/>
      <c r="E14" s="152">
        <v>285740</v>
      </c>
      <c r="F14" s="152"/>
      <c r="G14" s="153"/>
      <c r="H14" s="152">
        <v>396900</v>
      </c>
      <c r="I14" s="154"/>
      <c r="J14" s="152"/>
      <c r="K14" s="152">
        <f t="shared" si="0"/>
        <v>682640</v>
      </c>
      <c r="L14" s="152"/>
      <c r="M14" s="153"/>
      <c r="N14" s="152">
        <v>80340</v>
      </c>
      <c r="O14" s="154"/>
      <c r="P14" s="152"/>
      <c r="Q14" s="152">
        <v>4680</v>
      </c>
      <c r="R14" s="152"/>
      <c r="S14" s="153"/>
      <c r="T14" s="152">
        <v>13354440</v>
      </c>
      <c r="U14" s="154"/>
      <c r="V14" s="153"/>
      <c r="W14" s="150">
        <v>2789960</v>
      </c>
      <c r="X14" s="148"/>
      <c r="Y14" s="149"/>
      <c r="Z14" s="150">
        <f t="shared" si="1"/>
        <v>16144400</v>
      </c>
      <c r="AA14" s="148"/>
      <c r="AB14" s="149"/>
      <c r="AC14" s="150">
        <v>778660</v>
      </c>
      <c r="AD14" s="38"/>
      <c r="AE14" s="10"/>
      <c r="AF14" s="34" t="s">
        <v>105</v>
      </c>
      <c r="AG14" s="349"/>
      <c r="AH14" s="37"/>
      <c r="AI14" s="37"/>
      <c r="AJ14" s="37"/>
    </row>
    <row r="15" spans="1:36" ht="17.25" customHeight="1">
      <c r="A15" s="347"/>
      <c r="B15" s="34" t="s">
        <v>106</v>
      </c>
      <c r="C15" s="21"/>
      <c r="D15" s="151"/>
      <c r="E15" s="152">
        <v>68640</v>
      </c>
      <c r="F15" s="152"/>
      <c r="G15" s="153"/>
      <c r="H15" s="152">
        <v>88800</v>
      </c>
      <c r="I15" s="154"/>
      <c r="J15" s="152"/>
      <c r="K15" s="152">
        <f t="shared" si="0"/>
        <v>157440</v>
      </c>
      <c r="L15" s="152"/>
      <c r="M15" s="153"/>
      <c r="N15" s="152">
        <v>24700</v>
      </c>
      <c r="O15" s="154"/>
      <c r="P15" s="152"/>
      <c r="Q15" s="152">
        <v>1560</v>
      </c>
      <c r="R15" s="152"/>
      <c r="S15" s="153"/>
      <c r="T15" s="152">
        <v>3085830</v>
      </c>
      <c r="U15" s="154"/>
      <c r="V15" s="153"/>
      <c r="W15" s="150">
        <v>555180</v>
      </c>
      <c r="X15" s="148"/>
      <c r="Y15" s="149"/>
      <c r="Z15" s="150">
        <f t="shared" si="1"/>
        <v>3641010</v>
      </c>
      <c r="AA15" s="148"/>
      <c r="AB15" s="149"/>
      <c r="AC15" s="150">
        <v>203560</v>
      </c>
      <c r="AD15" s="38"/>
      <c r="AE15" s="10"/>
      <c r="AF15" s="34" t="s">
        <v>106</v>
      </c>
      <c r="AG15" s="349"/>
      <c r="AH15" s="37"/>
      <c r="AI15" s="37"/>
      <c r="AJ15" s="37"/>
    </row>
    <row r="16" spans="1:36" ht="17.25" customHeight="1">
      <c r="A16" s="347"/>
      <c r="B16" s="34" t="s">
        <v>107</v>
      </c>
      <c r="C16" s="21"/>
      <c r="D16" s="151"/>
      <c r="E16" s="152">
        <v>90740</v>
      </c>
      <c r="F16" s="152"/>
      <c r="G16" s="153"/>
      <c r="H16" s="152">
        <v>127200</v>
      </c>
      <c r="I16" s="154"/>
      <c r="J16" s="152"/>
      <c r="K16" s="152">
        <f t="shared" si="0"/>
        <v>217940</v>
      </c>
      <c r="L16" s="152"/>
      <c r="M16" s="153"/>
      <c r="N16" s="152">
        <v>35360</v>
      </c>
      <c r="O16" s="154"/>
      <c r="P16" s="152"/>
      <c r="Q16" s="152">
        <v>1820</v>
      </c>
      <c r="R16" s="152"/>
      <c r="S16" s="153"/>
      <c r="T16" s="152">
        <v>4232580</v>
      </c>
      <c r="U16" s="154"/>
      <c r="V16" s="153"/>
      <c r="W16" s="150">
        <v>556700</v>
      </c>
      <c r="X16" s="148"/>
      <c r="Y16" s="149"/>
      <c r="Z16" s="150">
        <f t="shared" si="1"/>
        <v>4789280</v>
      </c>
      <c r="AA16" s="148"/>
      <c r="AB16" s="149"/>
      <c r="AC16" s="150">
        <v>308800</v>
      </c>
      <c r="AD16" s="38"/>
      <c r="AE16" s="10"/>
      <c r="AF16" s="34" t="s">
        <v>107</v>
      </c>
      <c r="AG16" s="349"/>
      <c r="AH16" s="37"/>
      <c r="AI16" s="37"/>
      <c r="AJ16" s="37"/>
    </row>
    <row r="17" spans="1:36" ht="17.25" customHeight="1">
      <c r="A17" s="347"/>
      <c r="B17" s="49" t="s">
        <v>108</v>
      </c>
      <c r="C17" s="21"/>
      <c r="D17" s="151"/>
      <c r="E17" s="152">
        <v>71500</v>
      </c>
      <c r="F17" s="152"/>
      <c r="G17" s="153"/>
      <c r="H17" s="152">
        <v>112800</v>
      </c>
      <c r="I17" s="154"/>
      <c r="J17" s="152"/>
      <c r="K17" s="152">
        <f t="shared" si="0"/>
        <v>184300</v>
      </c>
      <c r="L17" s="152"/>
      <c r="M17" s="153"/>
      <c r="N17" s="152">
        <v>24180</v>
      </c>
      <c r="O17" s="154"/>
      <c r="P17" s="152"/>
      <c r="Q17" s="152">
        <v>0</v>
      </c>
      <c r="R17" s="152"/>
      <c r="S17" s="153"/>
      <c r="T17" s="152">
        <v>2425170</v>
      </c>
      <c r="U17" s="154"/>
      <c r="V17" s="153"/>
      <c r="W17" s="150">
        <v>396340</v>
      </c>
      <c r="X17" s="148"/>
      <c r="Y17" s="149"/>
      <c r="Z17" s="150">
        <f t="shared" si="1"/>
        <v>2821510</v>
      </c>
      <c r="AA17" s="148"/>
      <c r="AB17" s="149"/>
      <c r="AC17" s="150">
        <v>188860</v>
      </c>
      <c r="AD17" s="38"/>
      <c r="AE17" s="10"/>
      <c r="AF17" s="49" t="s">
        <v>108</v>
      </c>
      <c r="AG17" s="349"/>
      <c r="AH17" s="37"/>
      <c r="AI17" s="37"/>
      <c r="AJ17" s="37"/>
    </row>
    <row r="18" spans="1:36" ht="17.25" customHeight="1">
      <c r="A18" s="352"/>
      <c r="B18" s="34" t="s">
        <v>109</v>
      </c>
      <c r="C18" s="50"/>
      <c r="D18" s="163"/>
      <c r="E18" s="162">
        <v>73320</v>
      </c>
      <c r="F18" s="162"/>
      <c r="G18" s="164"/>
      <c r="H18" s="162">
        <v>111600</v>
      </c>
      <c r="I18" s="165"/>
      <c r="J18" s="162"/>
      <c r="K18" s="162">
        <f t="shared" si="0"/>
        <v>184920</v>
      </c>
      <c r="L18" s="162"/>
      <c r="M18" s="164"/>
      <c r="N18" s="162">
        <v>24700</v>
      </c>
      <c r="O18" s="165"/>
      <c r="P18" s="162"/>
      <c r="Q18" s="162">
        <v>260</v>
      </c>
      <c r="R18" s="162"/>
      <c r="S18" s="164"/>
      <c r="T18" s="162">
        <v>3524070</v>
      </c>
      <c r="U18" s="165"/>
      <c r="V18" s="164"/>
      <c r="W18" s="166">
        <v>547200</v>
      </c>
      <c r="X18" s="167"/>
      <c r="Y18" s="168"/>
      <c r="Z18" s="166">
        <f t="shared" si="1"/>
        <v>4071270</v>
      </c>
      <c r="AA18" s="167"/>
      <c r="AB18" s="168"/>
      <c r="AC18" s="166">
        <v>165100</v>
      </c>
      <c r="AD18" s="52"/>
      <c r="AE18" s="7"/>
      <c r="AF18" s="34" t="s">
        <v>109</v>
      </c>
      <c r="AG18" s="353"/>
      <c r="AH18" s="37"/>
      <c r="AI18" s="37"/>
      <c r="AJ18" s="37"/>
    </row>
    <row r="19" spans="1:36" ht="17.25" customHeight="1">
      <c r="A19" s="347"/>
      <c r="B19" s="34" t="s">
        <v>0</v>
      </c>
      <c r="C19" s="21"/>
      <c r="D19" s="151"/>
      <c r="E19" s="152">
        <v>159380</v>
      </c>
      <c r="F19" s="152"/>
      <c r="G19" s="153"/>
      <c r="H19" s="152">
        <v>315600</v>
      </c>
      <c r="I19" s="154"/>
      <c r="J19" s="152"/>
      <c r="K19" s="152">
        <f t="shared" si="0"/>
        <v>474980</v>
      </c>
      <c r="L19" s="152"/>
      <c r="M19" s="153"/>
      <c r="N19" s="152">
        <v>57980</v>
      </c>
      <c r="O19" s="154"/>
      <c r="P19" s="152"/>
      <c r="Q19" s="152">
        <v>2080</v>
      </c>
      <c r="R19" s="152"/>
      <c r="S19" s="153"/>
      <c r="T19" s="152">
        <v>9151230</v>
      </c>
      <c r="U19" s="154"/>
      <c r="V19" s="153"/>
      <c r="W19" s="150">
        <v>1872260</v>
      </c>
      <c r="X19" s="148"/>
      <c r="Y19" s="149"/>
      <c r="Z19" s="150">
        <f t="shared" si="1"/>
        <v>11023490</v>
      </c>
      <c r="AA19" s="148"/>
      <c r="AB19" s="149"/>
      <c r="AC19" s="150">
        <v>625760</v>
      </c>
      <c r="AD19" s="38"/>
      <c r="AE19" s="10"/>
      <c r="AF19" s="34" t="s">
        <v>0</v>
      </c>
      <c r="AG19" s="349"/>
      <c r="AH19" s="37"/>
      <c r="AI19" s="37"/>
      <c r="AJ19" s="37"/>
    </row>
    <row r="20" spans="1:36" ht="17.25" customHeight="1">
      <c r="A20" s="347"/>
      <c r="B20" s="34" t="s">
        <v>2</v>
      </c>
      <c r="C20" s="21"/>
      <c r="D20" s="151"/>
      <c r="E20" s="152">
        <v>112840</v>
      </c>
      <c r="F20" s="152"/>
      <c r="G20" s="153"/>
      <c r="H20" s="152">
        <v>190200</v>
      </c>
      <c r="I20" s="154"/>
      <c r="J20" s="152"/>
      <c r="K20" s="152">
        <f t="shared" si="0"/>
        <v>303040</v>
      </c>
      <c r="L20" s="152"/>
      <c r="M20" s="153"/>
      <c r="N20" s="152">
        <v>35620</v>
      </c>
      <c r="O20" s="154"/>
      <c r="P20" s="152"/>
      <c r="Q20" s="152">
        <v>1820</v>
      </c>
      <c r="R20" s="152"/>
      <c r="S20" s="153"/>
      <c r="T20" s="152">
        <v>6419820</v>
      </c>
      <c r="U20" s="154"/>
      <c r="V20" s="153"/>
      <c r="W20" s="150">
        <v>1472880</v>
      </c>
      <c r="X20" s="148"/>
      <c r="Y20" s="149"/>
      <c r="Z20" s="150">
        <f t="shared" si="1"/>
        <v>7892700</v>
      </c>
      <c r="AA20" s="148"/>
      <c r="AB20" s="149"/>
      <c r="AC20" s="150">
        <v>262070</v>
      </c>
      <c r="AD20" s="38"/>
      <c r="AE20" s="10"/>
      <c r="AF20" s="34" t="s">
        <v>2</v>
      </c>
      <c r="AG20" s="349"/>
      <c r="AH20" s="37"/>
      <c r="AI20" s="37"/>
      <c r="AJ20" s="37"/>
    </row>
    <row r="21" spans="1:36" ht="17.25" customHeight="1">
      <c r="A21" s="347"/>
      <c r="B21" s="34" t="s">
        <v>3</v>
      </c>
      <c r="C21" s="21"/>
      <c r="D21" s="151"/>
      <c r="E21" s="152">
        <v>41860</v>
      </c>
      <c r="F21" s="152"/>
      <c r="G21" s="153"/>
      <c r="H21" s="152">
        <v>66900</v>
      </c>
      <c r="I21" s="154"/>
      <c r="J21" s="152"/>
      <c r="K21" s="152">
        <f t="shared" si="0"/>
        <v>108760</v>
      </c>
      <c r="L21" s="152"/>
      <c r="M21" s="153"/>
      <c r="N21" s="152">
        <v>16640</v>
      </c>
      <c r="O21" s="154"/>
      <c r="P21" s="152"/>
      <c r="Q21" s="152">
        <v>1040</v>
      </c>
      <c r="R21" s="152"/>
      <c r="S21" s="153"/>
      <c r="T21" s="152">
        <v>1884300</v>
      </c>
      <c r="U21" s="154"/>
      <c r="V21" s="153"/>
      <c r="W21" s="150">
        <v>301340</v>
      </c>
      <c r="X21" s="148"/>
      <c r="Y21" s="149"/>
      <c r="Z21" s="150">
        <f t="shared" si="1"/>
        <v>2185640</v>
      </c>
      <c r="AA21" s="148"/>
      <c r="AB21" s="149"/>
      <c r="AC21" s="150">
        <v>148100</v>
      </c>
      <c r="AD21" s="38"/>
      <c r="AE21" s="10"/>
      <c r="AF21" s="34" t="s">
        <v>3</v>
      </c>
      <c r="AG21" s="349"/>
      <c r="AH21" s="37"/>
      <c r="AI21" s="37"/>
      <c r="AJ21" s="37"/>
    </row>
    <row r="22" spans="1:36" ht="17.25" customHeight="1">
      <c r="A22" s="350"/>
      <c r="B22" s="49" t="s">
        <v>4</v>
      </c>
      <c r="C22" s="25"/>
      <c r="D22" s="155"/>
      <c r="E22" s="156">
        <v>79300</v>
      </c>
      <c r="F22" s="156"/>
      <c r="G22" s="157"/>
      <c r="H22" s="156">
        <v>127800</v>
      </c>
      <c r="I22" s="158"/>
      <c r="J22" s="156"/>
      <c r="K22" s="156">
        <f t="shared" si="0"/>
        <v>207100</v>
      </c>
      <c r="L22" s="156"/>
      <c r="M22" s="157"/>
      <c r="N22" s="156">
        <v>31980</v>
      </c>
      <c r="O22" s="158"/>
      <c r="P22" s="156"/>
      <c r="Q22" s="156">
        <v>1560</v>
      </c>
      <c r="R22" s="156"/>
      <c r="S22" s="157"/>
      <c r="T22" s="156">
        <v>5049330</v>
      </c>
      <c r="U22" s="158"/>
      <c r="V22" s="157"/>
      <c r="W22" s="159">
        <v>850440</v>
      </c>
      <c r="X22" s="160"/>
      <c r="Y22" s="161"/>
      <c r="Z22" s="159">
        <f t="shared" si="1"/>
        <v>5899770</v>
      </c>
      <c r="AA22" s="160"/>
      <c r="AB22" s="161"/>
      <c r="AC22" s="159">
        <v>214490</v>
      </c>
      <c r="AD22" s="44"/>
      <c r="AE22" s="23"/>
      <c r="AF22" s="49" t="s">
        <v>4</v>
      </c>
      <c r="AG22" s="351"/>
      <c r="AH22" s="37"/>
      <c r="AI22" s="37"/>
      <c r="AJ22" s="37"/>
    </row>
    <row r="23" spans="1:33" s="11" customFormat="1" ht="17.25" customHeight="1">
      <c r="A23" s="347"/>
      <c r="B23" s="34" t="s">
        <v>5</v>
      </c>
      <c r="C23" s="21"/>
      <c r="D23" s="151"/>
      <c r="E23" s="152">
        <v>106080</v>
      </c>
      <c r="F23" s="152"/>
      <c r="G23" s="153"/>
      <c r="H23" s="152">
        <v>175500</v>
      </c>
      <c r="I23" s="154"/>
      <c r="J23" s="152"/>
      <c r="K23" s="152">
        <f t="shared" si="0"/>
        <v>281580</v>
      </c>
      <c r="L23" s="152"/>
      <c r="M23" s="153"/>
      <c r="N23" s="152">
        <v>38480</v>
      </c>
      <c r="O23" s="154"/>
      <c r="P23" s="152"/>
      <c r="Q23" s="152">
        <v>1040</v>
      </c>
      <c r="R23" s="152"/>
      <c r="S23" s="153"/>
      <c r="T23" s="152">
        <v>5086290</v>
      </c>
      <c r="U23" s="154"/>
      <c r="V23" s="153"/>
      <c r="W23" s="150">
        <v>732640</v>
      </c>
      <c r="X23" s="148"/>
      <c r="Y23" s="149"/>
      <c r="Z23" s="150">
        <f t="shared" si="1"/>
        <v>5818930</v>
      </c>
      <c r="AA23" s="148"/>
      <c r="AB23" s="149"/>
      <c r="AC23" s="150">
        <v>339330</v>
      </c>
      <c r="AD23" s="38"/>
      <c r="AE23" s="10"/>
      <c r="AF23" s="34" t="s">
        <v>5</v>
      </c>
      <c r="AG23" s="349"/>
    </row>
    <row r="24" spans="1:33" ht="17.25" customHeight="1">
      <c r="A24" s="347"/>
      <c r="B24" s="34" t="s">
        <v>6</v>
      </c>
      <c r="C24" s="21"/>
      <c r="D24" s="151"/>
      <c r="E24" s="152">
        <v>163540</v>
      </c>
      <c r="F24" s="152"/>
      <c r="G24" s="153"/>
      <c r="H24" s="152">
        <v>290100</v>
      </c>
      <c r="I24" s="154"/>
      <c r="J24" s="152"/>
      <c r="K24" s="152">
        <f t="shared" si="0"/>
        <v>453640</v>
      </c>
      <c r="L24" s="152"/>
      <c r="M24" s="153"/>
      <c r="N24" s="152">
        <v>62400</v>
      </c>
      <c r="O24" s="154"/>
      <c r="P24" s="152"/>
      <c r="Q24" s="152">
        <v>2860</v>
      </c>
      <c r="R24" s="152"/>
      <c r="S24" s="153"/>
      <c r="T24" s="152">
        <v>9293130</v>
      </c>
      <c r="U24" s="154"/>
      <c r="V24" s="153"/>
      <c r="W24" s="150">
        <v>1703540</v>
      </c>
      <c r="X24" s="148"/>
      <c r="Y24" s="149"/>
      <c r="Z24" s="150">
        <f t="shared" si="1"/>
        <v>10996670</v>
      </c>
      <c r="AA24" s="148"/>
      <c r="AB24" s="149"/>
      <c r="AC24" s="150">
        <v>618350</v>
      </c>
      <c r="AD24" s="38"/>
      <c r="AE24" s="10"/>
      <c r="AF24" s="34" t="s">
        <v>6</v>
      </c>
      <c r="AG24" s="349"/>
    </row>
    <row r="25" spans="1:33" ht="17.25" customHeight="1">
      <c r="A25" s="347"/>
      <c r="B25" s="34" t="s">
        <v>7</v>
      </c>
      <c r="C25" s="21"/>
      <c r="D25" s="151"/>
      <c r="E25" s="152">
        <v>177580</v>
      </c>
      <c r="F25" s="152"/>
      <c r="G25" s="153"/>
      <c r="H25" s="152">
        <v>270000</v>
      </c>
      <c r="I25" s="154"/>
      <c r="J25" s="152"/>
      <c r="K25" s="152">
        <f t="shared" si="0"/>
        <v>447580</v>
      </c>
      <c r="L25" s="152"/>
      <c r="M25" s="153"/>
      <c r="N25" s="152">
        <v>55120</v>
      </c>
      <c r="O25" s="154"/>
      <c r="P25" s="152"/>
      <c r="Q25" s="152">
        <v>3120</v>
      </c>
      <c r="R25" s="152"/>
      <c r="S25" s="153"/>
      <c r="T25" s="152">
        <v>8420280</v>
      </c>
      <c r="U25" s="154"/>
      <c r="V25" s="153"/>
      <c r="W25" s="150">
        <v>1542800</v>
      </c>
      <c r="X25" s="148"/>
      <c r="Y25" s="149"/>
      <c r="Z25" s="150">
        <f t="shared" si="1"/>
        <v>9963080</v>
      </c>
      <c r="AA25" s="148"/>
      <c r="AB25" s="149"/>
      <c r="AC25" s="150">
        <v>613670</v>
      </c>
      <c r="AD25" s="38"/>
      <c r="AE25" s="10"/>
      <c r="AF25" s="34" t="s">
        <v>7</v>
      </c>
      <c r="AG25" s="349"/>
    </row>
    <row r="26" spans="1:33" ht="17.25" customHeight="1">
      <c r="A26" s="347"/>
      <c r="B26" s="34" t="s">
        <v>8</v>
      </c>
      <c r="C26" s="21"/>
      <c r="D26" s="151"/>
      <c r="E26" s="152">
        <v>233480</v>
      </c>
      <c r="F26" s="152"/>
      <c r="G26" s="153"/>
      <c r="H26" s="152">
        <v>408600</v>
      </c>
      <c r="I26" s="154"/>
      <c r="J26" s="152"/>
      <c r="K26" s="152">
        <f t="shared" si="0"/>
        <v>642080</v>
      </c>
      <c r="L26" s="152"/>
      <c r="M26" s="153"/>
      <c r="N26" s="152">
        <v>79820</v>
      </c>
      <c r="O26" s="154"/>
      <c r="P26" s="152"/>
      <c r="Q26" s="152">
        <v>5720</v>
      </c>
      <c r="R26" s="152"/>
      <c r="S26" s="153"/>
      <c r="T26" s="152">
        <v>12515250</v>
      </c>
      <c r="U26" s="154"/>
      <c r="V26" s="153"/>
      <c r="W26" s="150">
        <v>2331300</v>
      </c>
      <c r="X26" s="148"/>
      <c r="Y26" s="149"/>
      <c r="Z26" s="150">
        <f t="shared" si="1"/>
        <v>14846550</v>
      </c>
      <c r="AA26" s="148"/>
      <c r="AB26" s="149"/>
      <c r="AC26" s="150">
        <v>861580</v>
      </c>
      <c r="AD26" s="38"/>
      <c r="AE26" s="10"/>
      <c r="AF26" s="34" t="s">
        <v>8</v>
      </c>
      <c r="AG26" s="349"/>
    </row>
    <row r="27" spans="1:33" ht="17.25" customHeight="1">
      <c r="A27" s="350"/>
      <c r="B27" s="49" t="s">
        <v>9</v>
      </c>
      <c r="C27" s="25"/>
      <c r="D27" s="155"/>
      <c r="E27" s="156">
        <v>69940</v>
      </c>
      <c r="F27" s="156"/>
      <c r="G27" s="157"/>
      <c r="H27" s="156">
        <v>74400</v>
      </c>
      <c r="I27" s="158"/>
      <c r="J27" s="156"/>
      <c r="K27" s="156">
        <f t="shared" si="0"/>
        <v>144340</v>
      </c>
      <c r="L27" s="156"/>
      <c r="M27" s="157"/>
      <c r="N27" s="156">
        <v>16380</v>
      </c>
      <c r="O27" s="158"/>
      <c r="P27" s="156"/>
      <c r="Q27" s="156">
        <v>1820</v>
      </c>
      <c r="R27" s="156"/>
      <c r="S27" s="157"/>
      <c r="T27" s="156">
        <v>2315610</v>
      </c>
      <c r="U27" s="158"/>
      <c r="V27" s="157"/>
      <c r="W27" s="159">
        <v>506160</v>
      </c>
      <c r="X27" s="160"/>
      <c r="Y27" s="161"/>
      <c r="Z27" s="159">
        <f t="shared" si="1"/>
        <v>2821770</v>
      </c>
      <c r="AA27" s="160"/>
      <c r="AB27" s="161"/>
      <c r="AC27" s="159">
        <v>103260</v>
      </c>
      <c r="AD27" s="44"/>
      <c r="AE27" s="23"/>
      <c r="AF27" s="49" t="s">
        <v>9</v>
      </c>
      <c r="AG27" s="351"/>
    </row>
    <row r="28" spans="1:33" s="11" customFormat="1" ht="17.25" customHeight="1">
      <c r="A28" s="347"/>
      <c r="B28" s="34" t="s">
        <v>10</v>
      </c>
      <c r="C28" s="21"/>
      <c r="D28" s="151"/>
      <c r="E28" s="152">
        <v>87880</v>
      </c>
      <c r="F28" s="152"/>
      <c r="G28" s="153"/>
      <c r="H28" s="152">
        <v>152100</v>
      </c>
      <c r="I28" s="154"/>
      <c r="J28" s="152"/>
      <c r="K28" s="152">
        <f t="shared" si="0"/>
        <v>239980</v>
      </c>
      <c r="L28" s="152"/>
      <c r="M28" s="153"/>
      <c r="N28" s="152">
        <v>27560</v>
      </c>
      <c r="O28" s="154"/>
      <c r="P28" s="152"/>
      <c r="Q28" s="152">
        <v>3640</v>
      </c>
      <c r="R28" s="152"/>
      <c r="S28" s="153"/>
      <c r="T28" s="152">
        <v>4478760</v>
      </c>
      <c r="U28" s="154"/>
      <c r="V28" s="153"/>
      <c r="W28" s="150">
        <v>486400</v>
      </c>
      <c r="X28" s="148"/>
      <c r="Y28" s="149"/>
      <c r="Z28" s="150">
        <f t="shared" si="1"/>
        <v>4965160</v>
      </c>
      <c r="AA28" s="148"/>
      <c r="AB28" s="149"/>
      <c r="AC28" s="150">
        <v>343310</v>
      </c>
      <c r="AD28" s="38"/>
      <c r="AE28" s="10"/>
      <c r="AF28" s="34" t="s">
        <v>10</v>
      </c>
      <c r="AG28" s="349"/>
    </row>
    <row r="29" spans="1:33" ht="17.25" customHeight="1">
      <c r="A29" s="347"/>
      <c r="B29" s="34" t="s">
        <v>11</v>
      </c>
      <c r="C29" s="21"/>
      <c r="D29" s="151"/>
      <c r="E29" s="152">
        <v>112580</v>
      </c>
      <c r="F29" s="152"/>
      <c r="G29" s="153"/>
      <c r="H29" s="152">
        <v>218400</v>
      </c>
      <c r="I29" s="154"/>
      <c r="J29" s="152"/>
      <c r="K29" s="152">
        <f t="shared" si="0"/>
        <v>330980</v>
      </c>
      <c r="L29" s="152"/>
      <c r="M29" s="153"/>
      <c r="N29" s="152">
        <v>41080</v>
      </c>
      <c r="O29" s="154"/>
      <c r="P29" s="152"/>
      <c r="Q29" s="152">
        <v>1560</v>
      </c>
      <c r="R29" s="152"/>
      <c r="S29" s="153"/>
      <c r="T29" s="152">
        <v>6415200</v>
      </c>
      <c r="U29" s="154"/>
      <c r="V29" s="153"/>
      <c r="W29" s="150">
        <v>1078440</v>
      </c>
      <c r="X29" s="148"/>
      <c r="Y29" s="149"/>
      <c r="Z29" s="150">
        <f t="shared" si="1"/>
        <v>7493640</v>
      </c>
      <c r="AA29" s="148"/>
      <c r="AB29" s="149"/>
      <c r="AC29" s="150">
        <v>262170</v>
      </c>
      <c r="AD29" s="38"/>
      <c r="AE29" s="10"/>
      <c r="AF29" s="34" t="s">
        <v>11</v>
      </c>
      <c r="AG29" s="349"/>
    </row>
    <row r="30" spans="1:33" ht="17.25" customHeight="1">
      <c r="A30" s="347"/>
      <c r="B30" s="34" t="s">
        <v>12</v>
      </c>
      <c r="C30" s="21"/>
      <c r="D30" s="151"/>
      <c r="E30" s="152">
        <v>99580</v>
      </c>
      <c r="F30" s="152"/>
      <c r="G30" s="153"/>
      <c r="H30" s="152">
        <v>134700</v>
      </c>
      <c r="I30" s="154"/>
      <c r="J30" s="152"/>
      <c r="K30" s="152">
        <f t="shared" si="0"/>
        <v>234280</v>
      </c>
      <c r="L30" s="152"/>
      <c r="M30" s="153"/>
      <c r="N30" s="152">
        <v>27300</v>
      </c>
      <c r="O30" s="154"/>
      <c r="P30" s="152"/>
      <c r="Q30" s="152">
        <v>1560</v>
      </c>
      <c r="R30" s="152"/>
      <c r="S30" s="153"/>
      <c r="T30" s="152">
        <v>4807110</v>
      </c>
      <c r="U30" s="154"/>
      <c r="V30" s="153"/>
      <c r="W30" s="150">
        <v>741760</v>
      </c>
      <c r="X30" s="148"/>
      <c r="Y30" s="149"/>
      <c r="Z30" s="150">
        <f t="shared" si="1"/>
        <v>5548870</v>
      </c>
      <c r="AA30" s="148"/>
      <c r="AB30" s="149"/>
      <c r="AC30" s="150">
        <v>340200</v>
      </c>
      <c r="AD30" s="38"/>
      <c r="AE30" s="10"/>
      <c r="AF30" s="34" t="s">
        <v>12</v>
      </c>
      <c r="AG30" s="349"/>
    </row>
    <row r="31" spans="1:33" ht="17.25" customHeight="1">
      <c r="A31" s="347"/>
      <c r="B31" s="34" t="s">
        <v>13</v>
      </c>
      <c r="C31" s="21"/>
      <c r="D31" s="151"/>
      <c r="E31" s="152">
        <v>62920</v>
      </c>
      <c r="F31" s="152"/>
      <c r="G31" s="153"/>
      <c r="H31" s="152">
        <v>78300</v>
      </c>
      <c r="I31" s="154"/>
      <c r="J31" s="152"/>
      <c r="K31" s="152">
        <f t="shared" si="0"/>
        <v>141220</v>
      </c>
      <c r="L31" s="152"/>
      <c r="M31" s="153"/>
      <c r="N31" s="152">
        <v>20540</v>
      </c>
      <c r="O31" s="154"/>
      <c r="P31" s="152"/>
      <c r="Q31" s="152">
        <v>1300</v>
      </c>
      <c r="R31" s="152"/>
      <c r="S31" s="153"/>
      <c r="T31" s="152">
        <v>2780910</v>
      </c>
      <c r="U31" s="154"/>
      <c r="V31" s="153"/>
      <c r="W31" s="150">
        <v>570760</v>
      </c>
      <c r="X31" s="148"/>
      <c r="Y31" s="149"/>
      <c r="Z31" s="150">
        <f t="shared" si="1"/>
        <v>3351670</v>
      </c>
      <c r="AA31" s="148"/>
      <c r="AB31" s="149"/>
      <c r="AC31" s="150">
        <v>172260</v>
      </c>
      <c r="AD31" s="38"/>
      <c r="AE31" s="10"/>
      <c r="AF31" s="34" t="s">
        <v>13</v>
      </c>
      <c r="AG31" s="349"/>
    </row>
    <row r="32" spans="1:33" ht="17.25" customHeight="1">
      <c r="A32" s="350"/>
      <c r="B32" s="49" t="s">
        <v>14</v>
      </c>
      <c r="C32" s="25"/>
      <c r="D32" s="155"/>
      <c r="E32" s="156">
        <v>64480</v>
      </c>
      <c r="F32" s="156"/>
      <c r="G32" s="157"/>
      <c r="H32" s="156">
        <v>63000</v>
      </c>
      <c r="I32" s="158"/>
      <c r="J32" s="156"/>
      <c r="K32" s="156">
        <f t="shared" si="0"/>
        <v>127480</v>
      </c>
      <c r="L32" s="156"/>
      <c r="M32" s="157"/>
      <c r="N32" s="156">
        <v>14040</v>
      </c>
      <c r="O32" s="158"/>
      <c r="P32" s="156"/>
      <c r="Q32" s="156">
        <v>1300</v>
      </c>
      <c r="R32" s="156"/>
      <c r="S32" s="157"/>
      <c r="T32" s="156">
        <v>2843280</v>
      </c>
      <c r="U32" s="158"/>
      <c r="V32" s="157"/>
      <c r="W32" s="159">
        <v>399760</v>
      </c>
      <c r="X32" s="160"/>
      <c r="Y32" s="161"/>
      <c r="Z32" s="159">
        <f t="shared" si="1"/>
        <v>3243040</v>
      </c>
      <c r="AA32" s="160"/>
      <c r="AB32" s="161"/>
      <c r="AC32" s="159">
        <v>197200</v>
      </c>
      <c r="AD32" s="44"/>
      <c r="AE32" s="23"/>
      <c r="AF32" s="49" t="s">
        <v>14</v>
      </c>
      <c r="AG32" s="351"/>
    </row>
    <row r="33" spans="1:33" s="11" customFormat="1" ht="17.25" customHeight="1">
      <c r="A33" s="347"/>
      <c r="B33" s="34" t="s">
        <v>15</v>
      </c>
      <c r="C33" s="21"/>
      <c r="D33" s="151"/>
      <c r="E33" s="152">
        <v>118300</v>
      </c>
      <c r="F33" s="152"/>
      <c r="G33" s="153"/>
      <c r="H33" s="152">
        <v>183900</v>
      </c>
      <c r="I33" s="154"/>
      <c r="J33" s="152"/>
      <c r="K33" s="152">
        <f t="shared" si="0"/>
        <v>302200</v>
      </c>
      <c r="L33" s="152"/>
      <c r="M33" s="153"/>
      <c r="N33" s="152">
        <v>34580</v>
      </c>
      <c r="O33" s="154"/>
      <c r="P33" s="152"/>
      <c r="Q33" s="152">
        <v>2340</v>
      </c>
      <c r="R33" s="152"/>
      <c r="S33" s="153"/>
      <c r="T33" s="152">
        <v>6229740</v>
      </c>
      <c r="U33" s="154"/>
      <c r="V33" s="153"/>
      <c r="W33" s="150">
        <v>1042720</v>
      </c>
      <c r="X33" s="148"/>
      <c r="Y33" s="149"/>
      <c r="Z33" s="150">
        <f t="shared" si="1"/>
        <v>7272460</v>
      </c>
      <c r="AA33" s="148"/>
      <c r="AB33" s="149"/>
      <c r="AC33" s="150">
        <v>294490</v>
      </c>
      <c r="AD33" s="38"/>
      <c r="AE33" s="10"/>
      <c r="AF33" s="34" t="s">
        <v>15</v>
      </c>
      <c r="AG33" s="349"/>
    </row>
    <row r="34" spans="1:33" ht="17.25" customHeight="1">
      <c r="A34" s="347"/>
      <c r="B34" s="34" t="s">
        <v>16</v>
      </c>
      <c r="C34" s="21"/>
      <c r="D34" s="151"/>
      <c r="E34" s="152">
        <v>53300</v>
      </c>
      <c r="F34" s="152"/>
      <c r="G34" s="153"/>
      <c r="H34" s="152">
        <v>87600</v>
      </c>
      <c r="I34" s="154"/>
      <c r="J34" s="152"/>
      <c r="K34" s="152">
        <f t="shared" si="0"/>
        <v>140900</v>
      </c>
      <c r="L34" s="152"/>
      <c r="M34" s="153"/>
      <c r="N34" s="152">
        <v>17420</v>
      </c>
      <c r="O34" s="154"/>
      <c r="P34" s="152"/>
      <c r="Q34" s="152">
        <v>1300</v>
      </c>
      <c r="R34" s="152"/>
      <c r="S34" s="153"/>
      <c r="T34" s="152">
        <v>3061740</v>
      </c>
      <c r="U34" s="154"/>
      <c r="V34" s="153"/>
      <c r="W34" s="150">
        <v>628900</v>
      </c>
      <c r="X34" s="148"/>
      <c r="Y34" s="149"/>
      <c r="Z34" s="150">
        <f t="shared" si="1"/>
        <v>3690640</v>
      </c>
      <c r="AA34" s="148"/>
      <c r="AB34" s="149"/>
      <c r="AC34" s="150">
        <v>179600</v>
      </c>
      <c r="AD34" s="38"/>
      <c r="AE34" s="10"/>
      <c r="AF34" s="34" t="s">
        <v>16</v>
      </c>
      <c r="AG34" s="349"/>
    </row>
    <row r="35" spans="1:33" ht="17.25" customHeight="1">
      <c r="A35" s="347"/>
      <c r="B35" s="34" t="s">
        <v>17</v>
      </c>
      <c r="C35" s="21"/>
      <c r="D35" s="151"/>
      <c r="E35" s="152">
        <v>104260</v>
      </c>
      <c r="F35" s="152"/>
      <c r="G35" s="153"/>
      <c r="H35" s="152">
        <v>172500</v>
      </c>
      <c r="I35" s="154"/>
      <c r="J35" s="152"/>
      <c r="K35" s="152">
        <f t="shared" si="0"/>
        <v>276760</v>
      </c>
      <c r="L35" s="152"/>
      <c r="M35" s="153"/>
      <c r="N35" s="152">
        <v>35880</v>
      </c>
      <c r="O35" s="154"/>
      <c r="P35" s="152"/>
      <c r="Q35" s="152">
        <v>1040</v>
      </c>
      <c r="R35" s="152"/>
      <c r="S35" s="153"/>
      <c r="T35" s="152">
        <v>6366030</v>
      </c>
      <c r="U35" s="154"/>
      <c r="V35" s="153"/>
      <c r="W35" s="150">
        <v>1067040</v>
      </c>
      <c r="X35" s="148"/>
      <c r="Y35" s="149"/>
      <c r="Z35" s="150">
        <f t="shared" si="1"/>
        <v>7433070</v>
      </c>
      <c r="AA35" s="148"/>
      <c r="AB35" s="149"/>
      <c r="AC35" s="150">
        <v>379530</v>
      </c>
      <c r="AD35" s="38"/>
      <c r="AE35" s="10"/>
      <c r="AF35" s="34" t="s">
        <v>17</v>
      </c>
      <c r="AG35" s="349"/>
    </row>
    <row r="36" spans="1:33" ht="17.25" customHeight="1">
      <c r="A36" s="347"/>
      <c r="B36" s="34" t="s">
        <v>18</v>
      </c>
      <c r="C36" s="21"/>
      <c r="D36" s="151"/>
      <c r="E36" s="152">
        <v>44720</v>
      </c>
      <c r="F36" s="152"/>
      <c r="G36" s="153"/>
      <c r="H36" s="152">
        <v>94500</v>
      </c>
      <c r="I36" s="154"/>
      <c r="J36" s="152"/>
      <c r="K36" s="152">
        <f t="shared" si="0"/>
        <v>139220</v>
      </c>
      <c r="L36" s="152"/>
      <c r="M36" s="153"/>
      <c r="N36" s="152">
        <v>16640</v>
      </c>
      <c r="O36" s="154"/>
      <c r="P36" s="152"/>
      <c r="Q36" s="152">
        <v>520</v>
      </c>
      <c r="R36" s="152"/>
      <c r="S36" s="153"/>
      <c r="T36" s="152">
        <v>2983860</v>
      </c>
      <c r="U36" s="154"/>
      <c r="V36" s="153"/>
      <c r="W36" s="150">
        <v>573420</v>
      </c>
      <c r="X36" s="148"/>
      <c r="Y36" s="149"/>
      <c r="Z36" s="150">
        <f t="shared" si="1"/>
        <v>3557280</v>
      </c>
      <c r="AA36" s="148"/>
      <c r="AB36" s="149"/>
      <c r="AC36" s="150">
        <v>112720</v>
      </c>
      <c r="AD36" s="38"/>
      <c r="AE36" s="10"/>
      <c r="AF36" s="34" t="s">
        <v>18</v>
      </c>
      <c r="AG36" s="349"/>
    </row>
    <row r="37" spans="1:33" ht="17.25" customHeight="1">
      <c r="A37" s="350"/>
      <c r="B37" s="49" t="s">
        <v>19</v>
      </c>
      <c r="C37" s="25"/>
      <c r="D37" s="155"/>
      <c r="E37" s="156">
        <v>72800</v>
      </c>
      <c r="F37" s="156"/>
      <c r="G37" s="157"/>
      <c r="H37" s="156">
        <v>99300</v>
      </c>
      <c r="I37" s="158"/>
      <c r="J37" s="156"/>
      <c r="K37" s="156">
        <f t="shared" si="0"/>
        <v>172100</v>
      </c>
      <c r="L37" s="156"/>
      <c r="M37" s="157"/>
      <c r="N37" s="156">
        <v>26780</v>
      </c>
      <c r="O37" s="158"/>
      <c r="P37" s="156"/>
      <c r="Q37" s="156">
        <v>260</v>
      </c>
      <c r="R37" s="156"/>
      <c r="S37" s="157"/>
      <c r="T37" s="156">
        <v>2813910</v>
      </c>
      <c r="U37" s="158"/>
      <c r="V37" s="157"/>
      <c r="W37" s="159">
        <v>421800</v>
      </c>
      <c r="X37" s="160"/>
      <c r="Y37" s="161"/>
      <c r="Z37" s="159">
        <f t="shared" si="1"/>
        <v>3235710</v>
      </c>
      <c r="AA37" s="160"/>
      <c r="AB37" s="161"/>
      <c r="AC37" s="159">
        <v>192790</v>
      </c>
      <c r="AD37" s="44"/>
      <c r="AE37" s="23"/>
      <c r="AF37" s="49" t="s">
        <v>19</v>
      </c>
      <c r="AG37" s="351"/>
    </row>
    <row r="38" spans="1:33" ht="17.25" customHeight="1">
      <c r="A38" s="347"/>
      <c r="B38" s="34" t="s">
        <v>1</v>
      </c>
      <c r="C38" s="21"/>
      <c r="D38" s="151"/>
      <c r="E38" s="152">
        <v>88400</v>
      </c>
      <c r="F38" s="152"/>
      <c r="G38" s="153"/>
      <c r="H38" s="152">
        <v>126000</v>
      </c>
      <c r="I38" s="154"/>
      <c r="J38" s="152"/>
      <c r="K38" s="152">
        <f t="shared" si="0"/>
        <v>214400</v>
      </c>
      <c r="L38" s="152"/>
      <c r="M38" s="153"/>
      <c r="N38" s="152">
        <v>22100</v>
      </c>
      <c r="O38" s="154"/>
      <c r="P38" s="152"/>
      <c r="Q38" s="152">
        <v>2080</v>
      </c>
      <c r="R38" s="152"/>
      <c r="S38" s="153"/>
      <c r="T38" s="152">
        <v>3986730</v>
      </c>
      <c r="U38" s="154"/>
      <c r="V38" s="153"/>
      <c r="W38" s="150">
        <v>761520</v>
      </c>
      <c r="X38" s="148"/>
      <c r="Y38" s="149"/>
      <c r="Z38" s="150">
        <f t="shared" si="1"/>
        <v>4748250</v>
      </c>
      <c r="AA38" s="148"/>
      <c r="AB38" s="149"/>
      <c r="AC38" s="150">
        <v>262340</v>
      </c>
      <c r="AD38" s="38"/>
      <c r="AE38" s="10"/>
      <c r="AF38" s="34" t="s">
        <v>1</v>
      </c>
      <c r="AG38" s="349"/>
    </row>
    <row r="39" spans="1:33" ht="17.25" customHeight="1">
      <c r="A39" s="347"/>
      <c r="B39" s="34" t="s">
        <v>20</v>
      </c>
      <c r="C39" s="21"/>
      <c r="D39" s="151"/>
      <c r="E39" s="152">
        <v>103220</v>
      </c>
      <c r="F39" s="152"/>
      <c r="G39" s="153"/>
      <c r="H39" s="152">
        <v>174300</v>
      </c>
      <c r="I39" s="154"/>
      <c r="J39" s="152"/>
      <c r="K39" s="152">
        <f t="shared" si="0"/>
        <v>277520</v>
      </c>
      <c r="L39" s="152"/>
      <c r="M39" s="153"/>
      <c r="N39" s="152">
        <v>48880</v>
      </c>
      <c r="O39" s="154"/>
      <c r="P39" s="152"/>
      <c r="Q39" s="152">
        <v>780</v>
      </c>
      <c r="R39" s="152"/>
      <c r="S39" s="153"/>
      <c r="T39" s="152">
        <v>4692930</v>
      </c>
      <c r="U39" s="154"/>
      <c r="V39" s="153"/>
      <c r="W39" s="150">
        <v>737200</v>
      </c>
      <c r="X39" s="148"/>
      <c r="Y39" s="149"/>
      <c r="Z39" s="150">
        <f t="shared" si="1"/>
        <v>5430130</v>
      </c>
      <c r="AA39" s="148"/>
      <c r="AB39" s="149"/>
      <c r="AC39" s="150">
        <v>382940</v>
      </c>
      <c r="AD39" s="38"/>
      <c r="AE39" s="10"/>
      <c r="AF39" s="34" t="s">
        <v>20</v>
      </c>
      <c r="AG39" s="349"/>
    </row>
    <row r="40" spans="1:33" ht="17.25" customHeight="1">
      <c r="A40" s="347"/>
      <c r="B40" s="34" t="s">
        <v>21</v>
      </c>
      <c r="C40" s="21"/>
      <c r="D40" s="151"/>
      <c r="E40" s="152">
        <v>47580</v>
      </c>
      <c r="F40" s="152"/>
      <c r="G40" s="153"/>
      <c r="H40" s="152">
        <v>65100</v>
      </c>
      <c r="I40" s="154"/>
      <c r="J40" s="152"/>
      <c r="K40" s="152">
        <f t="shared" si="0"/>
        <v>112680</v>
      </c>
      <c r="L40" s="152"/>
      <c r="M40" s="153"/>
      <c r="N40" s="152">
        <v>16900</v>
      </c>
      <c r="O40" s="154"/>
      <c r="P40" s="152"/>
      <c r="Q40" s="152">
        <v>260</v>
      </c>
      <c r="R40" s="152"/>
      <c r="S40" s="153"/>
      <c r="T40" s="152">
        <v>2635710</v>
      </c>
      <c r="U40" s="154"/>
      <c r="V40" s="153"/>
      <c r="W40" s="150">
        <v>630420</v>
      </c>
      <c r="X40" s="148"/>
      <c r="Y40" s="149"/>
      <c r="Z40" s="150">
        <f t="shared" si="1"/>
        <v>3266130</v>
      </c>
      <c r="AA40" s="148"/>
      <c r="AB40" s="149"/>
      <c r="AC40" s="150">
        <v>176870</v>
      </c>
      <c r="AD40" s="38"/>
      <c r="AE40" s="10"/>
      <c r="AF40" s="34" t="s">
        <v>21</v>
      </c>
      <c r="AG40" s="349"/>
    </row>
    <row r="41" spans="1:33" ht="17.25" customHeight="1">
      <c r="A41" s="347"/>
      <c r="B41" s="34" t="s">
        <v>22</v>
      </c>
      <c r="C41" s="21"/>
      <c r="D41" s="151"/>
      <c r="E41" s="152">
        <v>65520</v>
      </c>
      <c r="F41" s="152"/>
      <c r="G41" s="153"/>
      <c r="H41" s="152">
        <v>129300</v>
      </c>
      <c r="I41" s="154"/>
      <c r="J41" s="152"/>
      <c r="K41" s="152">
        <f t="shared" si="0"/>
        <v>194820</v>
      </c>
      <c r="L41" s="152"/>
      <c r="M41" s="153"/>
      <c r="N41" s="152">
        <v>28340</v>
      </c>
      <c r="O41" s="154"/>
      <c r="P41" s="152"/>
      <c r="Q41" s="152">
        <v>2860</v>
      </c>
      <c r="R41" s="152"/>
      <c r="S41" s="153"/>
      <c r="T41" s="152">
        <v>3914130</v>
      </c>
      <c r="U41" s="154"/>
      <c r="V41" s="153"/>
      <c r="W41" s="150">
        <v>712880</v>
      </c>
      <c r="X41" s="148"/>
      <c r="Y41" s="149"/>
      <c r="Z41" s="150">
        <f t="shared" si="1"/>
        <v>4627010</v>
      </c>
      <c r="AA41" s="148"/>
      <c r="AB41" s="149"/>
      <c r="AC41" s="150">
        <v>261630</v>
      </c>
      <c r="AD41" s="38"/>
      <c r="AE41" s="10"/>
      <c r="AF41" s="34" t="s">
        <v>22</v>
      </c>
      <c r="AG41" s="349"/>
    </row>
    <row r="42" spans="1:33" ht="17.25" customHeight="1">
      <c r="A42" s="350"/>
      <c r="B42" s="49" t="s">
        <v>23</v>
      </c>
      <c r="C42" s="25"/>
      <c r="D42" s="155"/>
      <c r="E42" s="156">
        <v>39520</v>
      </c>
      <c r="F42" s="156"/>
      <c r="G42" s="157"/>
      <c r="H42" s="156">
        <v>63600</v>
      </c>
      <c r="I42" s="158"/>
      <c r="J42" s="156"/>
      <c r="K42" s="156">
        <f t="shared" si="0"/>
        <v>103120</v>
      </c>
      <c r="L42" s="156"/>
      <c r="M42" s="157"/>
      <c r="N42" s="156">
        <v>17680</v>
      </c>
      <c r="O42" s="158"/>
      <c r="P42" s="156"/>
      <c r="Q42" s="156">
        <v>520</v>
      </c>
      <c r="R42" s="156"/>
      <c r="S42" s="157"/>
      <c r="T42" s="156">
        <v>2041380</v>
      </c>
      <c r="U42" s="158"/>
      <c r="V42" s="157"/>
      <c r="W42" s="159">
        <v>343520</v>
      </c>
      <c r="X42" s="160"/>
      <c r="Y42" s="161"/>
      <c r="Z42" s="159">
        <f t="shared" si="1"/>
        <v>2384900</v>
      </c>
      <c r="AA42" s="160"/>
      <c r="AB42" s="161"/>
      <c r="AC42" s="159">
        <v>139020</v>
      </c>
      <c r="AD42" s="44"/>
      <c r="AE42" s="23"/>
      <c r="AF42" s="49" t="s">
        <v>23</v>
      </c>
      <c r="AG42" s="351"/>
    </row>
    <row r="43" spans="1:33" ht="17.25" customHeight="1">
      <c r="A43" s="347"/>
      <c r="B43" s="34" t="s">
        <v>203</v>
      </c>
      <c r="C43" s="21"/>
      <c r="D43" s="151"/>
      <c r="E43" s="152">
        <v>47060</v>
      </c>
      <c r="F43" s="152"/>
      <c r="G43" s="153"/>
      <c r="H43" s="152">
        <v>98100</v>
      </c>
      <c r="I43" s="154"/>
      <c r="J43" s="152"/>
      <c r="K43" s="152">
        <f t="shared" si="0"/>
        <v>145160</v>
      </c>
      <c r="L43" s="152"/>
      <c r="M43" s="153"/>
      <c r="N43" s="152">
        <v>18980</v>
      </c>
      <c r="O43" s="154"/>
      <c r="P43" s="152"/>
      <c r="Q43" s="152">
        <v>260</v>
      </c>
      <c r="R43" s="152"/>
      <c r="S43" s="153"/>
      <c r="T43" s="152">
        <v>2906310</v>
      </c>
      <c r="U43" s="154"/>
      <c r="V43" s="153"/>
      <c r="W43" s="150">
        <v>479940</v>
      </c>
      <c r="X43" s="148"/>
      <c r="Y43" s="149"/>
      <c r="Z43" s="150">
        <f t="shared" si="1"/>
        <v>3386250</v>
      </c>
      <c r="AA43" s="148"/>
      <c r="AB43" s="149"/>
      <c r="AC43" s="150">
        <v>188650</v>
      </c>
      <c r="AD43" s="38"/>
      <c r="AE43" s="10"/>
      <c r="AF43" s="34" t="s">
        <v>203</v>
      </c>
      <c r="AG43" s="349"/>
    </row>
    <row r="44" spans="1:33" ht="17.25" customHeight="1">
      <c r="A44" s="347"/>
      <c r="B44" s="34" t="s">
        <v>24</v>
      </c>
      <c r="C44" s="21"/>
      <c r="D44" s="151"/>
      <c r="E44" s="152">
        <v>35360</v>
      </c>
      <c r="F44" s="152"/>
      <c r="G44" s="153"/>
      <c r="H44" s="152">
        <v>73200</v>
      </c>
      <c r="I44" s="154"/>
      <c r="J44" s="152"/>
      <c r="K44" s="152">
        <f t="shared" si="0"/>
        <v>108560</v>
      </c>
      <c r="L44" s="152"/>
      <c r="M44" s="153"/>
      <c r="N44" s="152">
        <v>15600</v>
      </c>
      <c r="O44" s="154"/>
      <c r="P44" s="152"/>
      <c r="Q44" s="152">
        <v>0</v>
      </c>
      <c r="R44" s="152"/>
      <c r="S44" s="153"/>
      <c r="T44" s="152">
        <v>2302740</v>
      </c>
      <c r="U44" s="154"/>
      <c r="V44" s="153"/>
      <c r="W44" s="150">
        <v>423320</v>
      </c>
      <c r="X44" s="148"/>
      <c r="Y44" s="149"/>
      <c r="Z44" s="150">
        <f t="shared" si="1"/>
        <v>2726060</v>
      </c>
      <c r="AA44" s="148"/>
      <c r="AB44" s="149"/>
      <c r="AC44" s="150">
        <v>148590</v>
      </c>
      <c r="AD44" s="38"/>
      <c r="AE44" s="10"/>
      <c r="AF44" s="34" t="s">
        <v>24</v>
      </c>
      <c r="AG44" s="349"/>
    </row>
    <row r="45" spans="1:33" ht="17.25" customHeight="1">
      <c r="A45" s="347"/>
      <c r="B45" s="34" t="s">
        <v>25</v>
      </c>
      <c r="C45" s="21"/>
      <c r="D45" s="151"/>
      <c r="E45" s="152">
        <v>42900</v>
      </c>
      <c r="F45" s="152"/>
      <c r="G45" s="153"/>
      <c r="H45" s="152">
        <v>82200</v>
      </c>
      <c r="I45" s="154"/>
      <c r="J45" s="152"/>
      <c r="K45" s="152">
        <f t="shared" si="0"/>
        <v>125100</v>
      </c>
      <c r="L45" s="152"/>
      <c r="M45" s="153"/>
      <c r="N45" s="152">
        <v>18980</v>
      </c>
      <c r="O45" s="154"/>
      <c r="P45" s="152"/>
      <c r="Q45" s="152">
        <v>1560</v>
      </c>
      <c r="R45" s="152"/>
      <c r="S45" s="153"/>
      <c r="T45" s="152">
        <v>2595450</v>
      </c>
      <c r="U45" s="154"/>
      <c r="V45" s="153"/>
      <c r="W45" s="150">
        <v>337440</v>
      </c>
      <c r="X45" s="148"/>
      <c r="Y45" s="149"/>
      <c r="Z45" s="150">
        <f t="shared" si="1"/>
        <v>2932890</v>
      </c>
      <c r="AA45" s="148"/>
      <c r="AB45" s="149"/>
      <c r="AC45" s="150">
        <v>219530</v>
      </c>
      <c r="AD45" s="38"/>
      <c r="AE45" s="10"/>
      <c r="AF45" s="34" t="s">
        <v>25</v>
      </c>
      <c r="AG45" s="349"/>
    </row>
    <row r="46" spans="1:33" ht="17.25" customHeight="1">
      <c r="A46" s="347"/>
      <c r="B46" s="34" t="s">
        <v>63</v>
      </c>
      <c r="C46" s="21"/>
      <c r="D46" s="151"/>
      <c r="E46" s="152">
        <v>75660</v>
      </c>
      <c r="F46" s="152"/>
      <c r="G46" s="153"/>
      <c r="H46" s="152">
        <v>123300</v>
      </c>
      <c r="I46" s="154"/>
      <c r="J46" s="152"/>
      <c r="K46" s="152">
        <f t="shared" si="0"/>
        <v>198960</v>
      </c>
      <c r="L46" s="152"/>
      <c r="M46" s="153"/>
      <c r="N46" s="152">
        <v>24700</v>
      </c>
      <c r="O46" s="154"/>
      <c r="P46" s="152"/>
      <c r="Q46" s="152">
        <v>1820</v>
      </c>
      <c r="R46" s="152"/>
      <c r="S46" s="153"/>
      <c r="T46" s="152">
        <v>4245450</v>
      </c>
      <c r="U46" s="154"/>
      <c r="V46" s="153"/>
      <c r="W46" s="150">
        <v>852340</v>
      </c>
      <c r="X46" s="148"/>
      <c r="Y46" s="149"/>
      <c r="Z46" s="150">
        <f t="shared" si="1"/>
        <v>5097790</v>
      </c>
      <c r="AA46" s="148"/>
      <c r="AB46" s="149"/>
      <c r="AC46" s="150">
        <v>226400</v>
      </c>
      <c r="AD46" s="38"/>
      <c r="AE46" s="10"/>
      <c r="AF46" s="34" t="s">
        <v>63</v>
      </c>
      <c r="AG46" s="349"/>
    </row>
    <row r="47" spans="1:33" ht="17.25" customHeight="1" thickBot="1">
      <c r="A47" s="347"/>
      <c r="B47" s="34" t="s">
        <v>211</v>
      </c>
      <c r="C47" s="21"/>
      <c r="D47" s="151"/>
      <c r="E47" s="152">
        <v>34060</v>
      </c>
      <c r="F47" s="152"/>
      <c r="G47" s="153"/>
      <c r="H47" s="152">
        <v>49500</v>
      </c>
      <c r="I47" s="154"/>
      <c r="J47" s="152"/>
      <c r="K47" s="152">
        <f t="shared" si="0"/>
        <v>83560</v>
      </c>
      <c r="L47" s="152"/>
      <c r="M47" s="153"/>
      <c r="N47" s="152">
        <v>12740</v>
      </c>
      <c r="O47" s="154"/>
      <c r="P47" s="152"/>
      <c r="Q47" s="152">
        <v>0</v>
      </c>
      <c r="R47" s="152"/>
      <c r="S47" s="153"/>
      <c r="T47" s="152">
        <v>2219910</v>
      </c>
      <c r="U47" s="154"/>
      <c r="V47" s="153"/>
      <c r="W47" s="150">
        <v>408500</v>
      </c>
      <c r="X47" s="148"/>
      <c r="Y47" s="149"/>
      <c r="Z47" s="150">
        <f t="shared" si="1"/>
        <v>2628410</v>
      </c>
      <c r="AA47" s="148"/>
      <c r="AB47" s="149"/>
      <c r="AC47" s="150">
        <v>127050</v>
      </c>
      <c r="AD47" s="38"/>
      <c r="AE47" s="10"/>
      <c r="AF47" s="34" t="s">
        <v>211</v>
      </c>
      <c r="AG47" s="349"/>
    </row>
    <row r="48" spans="1:33" ht="17.25" customHeight="1" thickTop="1">
      <c r="A48" s="354"/>
      <c r="B48" s="287" t="s">
        <v>26</v>
      </c>
      <c r="C48" s="288"/>
      <c r="D48" s="289"/>
      <c r="E48" s="290">
        <f>SUM(E8:E47)</f>
        <v>5322980</v>
      </c>
      <c r="F48" s="291"/>
      <c r="G48" s="292"/>
      <c r="H48" s="290">
        <f>SUM(H8:H47)</f>
        <v>7727100</v>
      </c>
      <c r="I48" s="293"/>
      <c r="J48" s="291"/>
      <c r="K48" s="290">
        <f>SUM(K8:K47)</f>
        <v>13050080</v>
      </c>
      <c r="L48" s="291"/>
      <c r="M48" s="292"/>
      <c r="N48" s="290">
        <f>SUM(N8:N47)</f>
        <v>1635920</v>
      </c>
      <c r="O48" s="293"/>
      <c r="P48" s="291"/>
      <c r="Q48" s="290">
        <f>SUM(Q8:Q47)</f>
        <v>86580</v>
      </c>
      <c r="R48" s="291"/>
      <c r="S48" s="292"/>
      <c r="T48" s="290">
        <f>SUM(T8:T47)</f>
        <v>254682450</v>
      </c>
      <c r="U48" s="293"/>
      <c r="V48" s="292"/>
      <c r="W48" s="290">
        <f>SUM(W8:W47)</f>
        <v>46453480</v>
      </c>
      <c r="X48" s="294"/>
      <c r="Y48" s="295"/>
      <c r="Z48" s="290">
        <f>SUM(Z8:Z47)</f>
        <v>301135930</v>
      </c>
      <c r="AA48" s="294"/>
      <c r="AB48" s="295"/>
      <c r="AC48" s="290">
        <f>SUM(AC8:AC47)</f>
        <v>15983320</v>
      </c>
      <c r="AD48" s="296"/>
      <c r="AE48" s="286"/>
      <c r="AF48" s="287" t="s">
        <v>26</v>
      </c>
      <c r="AG48" s="355"/>
    </row>
    <row r="49" spans="1:33" ht="21.75" customHeight="1">
      <c r="A49" s="352"/>
      <c r="B49" s="47" t="s">
        <v>27</v>
      </c>
      <c r="C49" s="50"/>
      <c r="D49" s="163"/>
      <c r="E49" s="162">
        <v>24960</v>
      </c>
      <c r="F49" s="162"/>
      <c r="G49" s="164"/>
      <c r="H49" s="162">
        <v>50700</v>
      </c>
      <c r="I49" s="165"/>
      <c r="J49" s="162"/>
      <c r="K49" s="162">
        <f aca="true" t="shared" si="2" ref="K49:K71">SUM(E49:H49)</f>
        <v>75660</v>
      </c>
      <c r="L49" s="162"/>
      <c r="M49" s="164"/>
      <c r="N49" s="162">
        <v>9360</v>
      </c>
      <c r="O49" s="165"/>
      <c r="P49" s="162"/>
      <c r="Q49" s="162">
        <v>520</v>
      </c>
      <c r="R49" s="162"/>
      <c r="S49" s="164"/>
      <c r="T49" s="162">
        <v>1934130</v>
      </c>
      <c r="U49" s="165"/>
      <c r="V49" s="164"/>
      <c r="W49" s="166">
        <v>254600</v>
      </c>
      <c r="X49" s="167"/>
      <c r="Y49" s="168"/>
      <c r="Z49" s="166">
        <f aca="true" t="shared" si="3" ref="Z49:Z71">SUM(T49:W49)</f>
        <v>2188730</v>
      </c>
      <c r="AA49" s="167"/>
      <c r="AB49" s="168"/>
      <c r="AC49" s="166">
        <v>119070</v>
      </c>
      <c r="AD49" s="52"/>
      <c r="AE49" s="7"/>
      <c r="AF49" s="47" t="s">
        <v>27</v>
      </c>
      <c r="AG49" s="353"/>
    </row>
    <row r="50" spans="1:33" s="11" customFormat="1" ht="21.75" customHeight="1">
      <c r="A50" s="347"/>
      <c r="B50" s="34" t="s">
        <v>28</v>
      </c>
      <c r="C50" s="21"/>
      <c r="D50" s="151"/>
      <c r="E50" s="152">
        <v>31980</v>
      </c>
      <c r="F50" s="152"/>
      <c r="G50" s="153"/>
      <c r="H50" s="152">
        <v>46500</v>
      </c>
      <c r="I50" s="154"/>
      <c r="J50" s="152"/>
      <c r="K50" s="152">
        <f t="shared" si="2"/>
        <v>78480</v>
      </c>
      <c r="L50" s="152"/>
      <c r="M50" s="153"/>
      <c r="N50" s="152">
        <v>9880</v>
      </c>
      <c r="O50" s="154"/>
      <c r="P50" s="152"/>
      <c r="Q50" s="152">
        <v>260</v>
      </c>
      <c r="R50" s="152"/>
      <c r="S50" s="153"/>
      <c r="T50" s="152">
        <v>1503150</v>
      </c>
      <c r="U50" s="154"/>
      <c r="V50" s="153"/>
      <c r="W50" s="150">
        <v>288040</v>
      </c>
      <c r="X50" s="148"/>
      <c r="Y50" s="149"/>
      <c r="Z50" s="150">
        <f t="shared" si="3"/>
        <v>1791190</v>
      </c>
      <c r="AA50" s="148"/>
      <c r="AB50" s="149"/>
      <c r="AC50" s="150">
        <v>108530</v>
      </c>
      <c r="AD50" s="38"/>
      <c r="AE50" s="10"/>
      <c r="AF50" s="34" t="s">
        <v>28</v>
      </c>
      <c r="AG50" s="349"/>
    </row>
    <row r="51" spans="1:33" ht="21.75" customHeight="1">
      <c r="A51" s="347"/>
      <c r="B51" s="34" t="s">
        <v>29</v>
      </c>
      <c r="C51" s="21"/>
      <c r="D51" s="151"/>
      <c r="E51" s="152">
        <v>31980</v>
      </c>
      <c r="F51" s="152"/>
      <c r="G51" s="153"/>
      <c r="H51" s="152">
        <v>53400</v>
      </c>
      <c r="I51" s="154"/>
      <c r="J51" s="152"/>
      <c r="K51" s="152">
        <f t="shared" si="2"/>
        <v>85380</v>
      </c>
      <c r="L51" s="152"/>
      <c r="M51" s="153"/>
      <c r="N51" s="152">
        <v>9620</v>
      </c>
      <c r="O51" s="154"/>
      <c r="P51" s="152"/>
      <c r="Q51" s="152">
        <v>260</v>
      </c>
      <c r="R51" s="152"/>
      <c r="S51" s="153"/>
      <c r="T51" s="152">
        <v>1197570</v>
      </c>
      <c r="U51" s="154"/>
      <c r="V51" s="153"/>
      <c r="W51" s="150">
        <v>250420</v>
      </c>
      <c r="X51" s="148"/>
      <c r="Y51" s="149"/>
      <c r="Z51" s="150">
        <f t="shared" si="3"/>
        <v>1447990</v>
      </c>
      <c r="AA51" s="148"/>
      <c r="AB51" s="149"/>
      <c r="AC51" s="150">
        <v>67670</v>
      </c>
      <c r="AD51" s="38"/>
      <c r="AE51" s="10"/>
      <c r="AF51" s="34" t="s">
        <v>29</v>
      </c>
      <c r="AG51" s="349"/>
    </row>
    <row r="52" spans="1:33" ht="21.75" customHeight="1">
      <c r="A52" s="347"/>
      <c r="B52" s="34" t="s">
        <v>64</v>
      </c>
      <c r="C52" s="21"/>
      <c r="D52" s="151"/>
      <c r="E52" s="152">
        <v>14560</v>
      </c>
      <c r="F52" s="152"/>
      <c r="G52" s="153"/>
      <c r="H52" s="152">
        <v>18900</v>
      </c>
      <c r="I52" s="154"/>
      <c r="J52" s="152"/>
      <c r="K52" s="152">
        <f t="shared" si="2"/>
        <v>33460</v>
      </c>
      <c r="L52" s="152"/>
      <c r="M52" s="153"/>
      <c r="N52" s="152">
        <v>2860</v>
      </c>
      <c r="O52" s="154"/>
      <c r="P52" s="152"/>
      <c r="Q52" s="152">
        <v>260</v>
      </c>
      <c r="R52" s="152"/>
      <c r="S52" s="153"/>
      <c r="T52" s="152">
        <v>409530</v>
      </c>
      <c r="U52" s="154"/>
      <c r="V52" s="153"/>
      <c r="W52" s="150">
        <v>73720</v>
      </c>
      <c r="X52" s="148"/>
      <c r="Y52" s="149"/>
      <c r="Z52" s="150">
        <f t="shared" si="3"/>
        <v>483250</v>
      </c>
      <c r="AA52" s="148"/>
      <c r="AB52" s="149"/>
      <c r="AC52" s="150">
        <v>35440</v>
      </c>
      <c r="AD52" s="38"/>
      <c r="AE52" s="10"/>
      <c r="AF52" s="34" t="s">
        <v>64</v>
      </c>
      <c r="AG52" s="349"/>
    </row>
    <row r="53" spans="1:33" ht="21.75" customHeight="1">
      <c r="A53" s="350"/>
      <c r="B53" s="49" t="s">
        <v>30</v>
      </c>
      <c r="C53" s="25"/>
      <c r="D53" s="155"/>
      <c r="E53" s="156">
        <v>10660</v>
      </c>
      <c r="F53" s="156"/>
      <c r="G53" s="157"/>
      <c r="H53" s="156">
        <v>18300</v>
      </c>
      <c r="I53" s="158"/>
      <c r="J53" s="156"/>
      <c r="K53" s="156">
        <f t="shared" si="2"/>
        <v>28960</v>
      </c>
      <c r="L53" s="156"/>
      <c r="M53" s="157"/>
      <c r="N53" s="156">
        <v>4160</v>
      </c>
      <c r="O53" s="158"/>
      <c r="P53" s="156"/>
      <c r="Q53" s="156">
        <v>0</v>
      </c>
      <c r="R53" s="156"/>
      <c r="S53" s="157"/>
      <c r="T53" s="156">
        <v>684420</v>
      </c>
      <c r="U53" s="158"/>
      <c r="V53" s="157"/>
      <c r="W53" s="159">
        <v>86640</v>
      </c>
      <c r="X53" s="160"/>
      <c r="Y53" s="161"/>
      <c r="Z53" s="159">
        <f t="shared" si="3"/>
        <v>771060</v>
      </c>
      <c r="AA53" s="160"/>
      <c r="AB53" s="161"/>
      <c r="AC53" s="159">
        <v>42670</v>
      </c>
      <c r="AD53" s="44"/>
      <c r="AE53" s="23"/>
      <c r="AF53" s="49" t="s">
        <v>30</v>
      </c>
      <c r="AG53" s="351"/>
    </row>
    <row r="54" spans="1:33" ht="21.75" customHeight="1">
      <c r="A54" s="347"/>
      <c r="B54" s="34" t="s">
        <v>31</v>
      </c>
      <c r="C54" s="21"/>
      <c r="D54" s="151"/>
      <c r="E54" s="152">
        <v>14820</v>
      </c>
      <c r="F54" s="152"/>
      <c r="G54" s="153"/>
      <c r="H54" s="152">
        <v>20100</v>
      </c>
      <c r="I54" s="154"/>
      <c r="J54" s="152"/>
      <c r="K54" s="152">
        <f t="shared" si="2"/>
        <v>34920</v>
      </c>
      <c r="L54" s="152"/>
      <c r="M54" s="153"/>
      <c r="N54" s="152">
        <v>4940</v>
      </c>
      <c r="O54" s="154"/>
      <c r="P54" s="152"/>
      <c r="Q54" s="152">
        <v>0</v>
      </c>
      <c r="R54" s="152"/>
      <c r="S54" s="153"/>
      <c r="T54" s="152">
        <v>662310</v>
      </c>
      <c r="U54" s="154"/>
      <c r="V54" s="153"/>
      <c r="W54" s="150">
        <v>131860</v>
      </c>
      <c r="X54" s="148"/>
      <c r="Y54" s="149"/>
      <c r="Z54" s="150">
        <f t="shared" si="3"/>
        <v>794170</v>
      </c>
      <c r="AA54" s="148"/>
      <c r="AB54" s="149"/>
      <c r="AC54" s="150">
        <v>45130</v>
      </c>
      <c r="AD54" s="38"/>
      <c r="AE54" s="10"/>
      <c r="AF54" s="34" t="s">
        <v>31</v>
      </c>
      <c r="AG54" s="349"/>
    </row>
    <row r="55" spans="1:33" s="11" customFormat="1" ht="21.75" customHeight="1">
      <c r="A55" s="347"/>
      <c r="B55" s="34" t="s">
        <v>32</v>
      </c>
      <c r="C55" s="21"/>
      <c r="D55" s="151"/>
      <c r="E55" s="152">
        <v>26520</v>
      </c>
      <c r="F55" s="152"/>
      <c r="G55" s="153"/>
      <c r="H55" s="152">
        <v>33300</v>
      </c>
      <c r="I55" s="154"/>
      <c r="J55" s="152"/>
      <c r="K55" s="152">
        <f t="shared" si="2"/>
        <v>59820</v>
      </c>
      <c r="L55" s="152"/>
      <c r="M55" s="153"/>
      <c r="N55" s="152">
        <v>9620</v>
      </c>
      <c r="O55" s="154"/>
      <c r="P55" s="152"/>
      <c r="Q55" s="152">
        <v>520</v>
      </c>
      <c r="R55" s="152"/>
      <c r="S55" s="153"/>
      <c r="T55" s="152">
        <v>1155660</v>
      </c>
      <c r="U55" s="154"/>
      <c r="V55" s="153"/>
      <c r="W55" s="150">
        <v>260300</v>
      </c>
      <c r="X55" s="148"/>
      <c r="Y55" s="149"/>
      <c r="Z55" s="150">
        <f t="shared" si="3"/>
        <v>1415960</v>
      </c>
      <c r="AA55" s="148"/>
      <c r="AB55" s="149"/>
      <c r="AC55" s="150">
        <v>92240</v>
      </c>
      <c r="AD55" s="38"/>
      <c r="AE55" s="10"/>
      <c r="AF55" s="34" t="s">
        <v>32</v>
      </c>
      <c r="AG55" s="349"/>
    </row>
    <row r="56" spans="1:33" ht="21.75" customHeight="1">
      <c r="A56" s="347"/>
      <c r="B56" s="34" t="s">
        <v>33</v>
      </c>
      <c r="C56" s="21"/>
      <c r="D56" s="151"/>
      <c r="E56" s="152">
        <v>12740</v>
      </c>
      <c r="F56" s="152"/>
      <c r="G56" s="153"/>
      <c r="H56" s="152">
        <v>19800</v>
      </c>
      <c r="I56" s="154"/>
      <c r="J56" s="152"/>
      <c r="K56" s="152">
        <f t="shared" si="2"/>
        <v>32540</v>
      </c>
      <c r="L56" s="152"/>
      <c r="M56" s="153"/>
      <c r="N56" s="152">
        <v>6760</v>
      </c>
      <c r="O56" s="154"/>
      <c r="P56" s="152"/>
      <c r="Q56" s="152">
        <v>0</v>
      </c>
      <c r="R56" s="152"/>
      <c r="S56" s="153"/>
      <c r="T56" s="152">
        <v>782100</v>
      </c>
      <c r="U56" s="154"/>
      <c r="V56" s="153"/>
      <c r="W56" s="150">
        <v>88920</v>
      </c>
      <c r="X56" s="148"/>
      <c r="Y56" s="149"/>
      <c r="Z56" s="150">
        <f t="shared" si="3"/>
        <v>871020</v>
      </c>
      <c r="AA56" s="148"/>
      <c r="AB56" s="149"/>
      <c r="AC56" s="150">
        <v>58030</v>
      </c>
      <c r="AD56" s="38"/>
      <c r="AE56" s="10"/>
      <c r="AF56" s="34" t="s">
        <v>33</v>
      </c>
      <c r="AG56" s="349"/>
    </row>
    <row r="57" spans="1:33" ht="21.75" customHeight="1">
      <c r="A57" s="347"/>
      <c r="B57" s="34" t="s">
        <v>34</v>
      </c>
      <c r="C57" s="21"/>
      <c r="D57" s="151"/>
      <c r="E57" s="152">
        <v>14040</v>
      </c>
      <c r="F57" s="152"/>
      <c r="G57" s="153"/>
      <c r="H57" s="152">
        <v>17700</v>
      </c>
      <c r="I57" s="154"/>
      <c r="J57" s="152"/>
      <c r="K57" s="152">
        <f t="shared" si="2"/>
        <v>31740</v>
      </c>
      <c r="L57" s="152"/>
      <c r="M57" s="153"/>
      <c r="N57" s="152">
        <v>7280</v>
      </c>
      <c r="O57" s="154"/>
      <c r="P57" s="152"/>
      <c r="Q57" s="152">
        <v>0</v>
      </c>
      <c r="R57" s="152"/>
      <c r="S57" s="153"/>
      <c r="T57" s="152">
        <v>696960</v>
      </c>
      <c r="U57" s="154"/>
      <c r="V57" s="153"/>
      <c r="W57" s="150">
        <v>89680</v>
      </c>
      <c r="X57" s="148"/>
      <c r="Y57" s="149"/>
      <c r="Z57" s="150">
        <f t="shared" si="3"/>
        <v>786640</v>
      </c>
      <c r="AA57" s="148"/>
      <c r="AB57" s="149"/>
      <c r="AC57" s="150">
        <v>61470</v>
      </c>
      <c r="AD57" s="38"/>
      <c r="AE57" s="10"/>
      <c r="AF57" s="34" t="s">
        <v>34</v>
      </c>
      <c r="AG57" s="349"/>
    </row>
    <row r="58" spans="1:33" ht="21.75" customHeight="1">
      <c r="A58" s="350"/>
      <c r="B58" s="49" t="s">
        <v>35</v>
      </c>
      <c r="C58" s="25"/>
      <c r="D58" s="155"/>
      <c r="E58" s="156">
        <v>9100</v>
      </c>
      <c r="F58" s="156"/>
      <c r="G58" s="157"/>
      <c r="H58" s="156">
        <v>13500</v>
      </c>
      <c r="I58" s="158"/>
      <c r="J58" s="156"/>
      <c r="K58" s="156">
        <f t="shared" si="2"/>
        <v>22600</v>
      </c>
      <c r="L58" s="156"/>
      <c r="M58" s="157"/>
      <c r="N58" s="156">
        <v>4940</v>
      </c>
      <c r="O58" s="158"/>
      <c r="P58" s="156"/>
      <c r="Q58" s="156">
        <v>260</v>
      </c>
      <c r="R58" s="156"/>
      <c r="S58" s="157"/>
      <c r="T58" s="156">
        <v>623040</v>
      </c>
      <c r="U58" s="158"/>
      <c r="V58" s="157"/>
      <c r="W58" s="159">
        <v>151620</v>
      </c>
      <c r="X58" s="160"/>
      <c r="Y58" s="161"/>
      <c r="Z58" s="159">
        <f t="shared" si="3"/>
        <v>774660</v>
      </c>
      <c r="AA58" s="160"/>
      <c r="AB58" s="161"/>
      <c r="AC58" s="159">
        <v>45960</v>
      </c>
      <c r="AD58" s="44"/>
      <c r="AE58" s="23"/>
      <c r="AF58" s="49" t="s">
        <v>35</v>
      </c>
      <c r="AG58" s="351"/>
    </row>
    <row r="59" spans="1:33" ht="21.75" customHeight="1">
      <c r="A59" s="347"/>
      <c r="B59" s="34" t="s">
        <v>65</v>
      </c>
      <c r="C59" s="21"/>
      <c r="D59" s="151"/>
      <c r="E59" s="152">
        <v>10660</v>
      </c>
      <c r="F59" s="152"/>
      <c r="G59" s="153"/>
      <c r="H59" s="152">
        <v>13200</v>
      </c>
      <c r="I59" s="154"/>
      <c r="J59" s="152"/>
      <c r="K59" s="152">
        <f t="shared" si="2"/>
        <v>23860</v>
      </c>
      <c r="L59" s="152"/>
      <c r="M59" s="153"/>
      <c r="N59" s="152">
        <v>4160</v>
      </c>
      <c r="O59" s="154"/>
      <c r="P59" s="152"/>
      <c r="Q59" s="152">
        <v>260</v>
      </c>
      <c r="R59" s="152"/>
      <c r="S59" s="153"/>
      <c r="T59" s="152">
        <v>353760</v>
      </c>
      <c r="U59" s="154"/>
      <c r="V59" s="153"/>
      <c r="W59" s="150">
        <v>71440</v>
      </c>
      <c r="X59" s="148"/>
      <c r="Y59" s="149"/>
      <c r="Z59" s="150">
        <f t="shared" si="3"/>
        <v>425200</v>
      </c>
      <c r="AA59" s="148"/>
      <c r="AB59" s="149"/>
      <c r="AC59" s="150">
        <v>35570</v>
      </c>
      <c r="AD59" s="38"/>
      <c r="AE59" s="10"/>
      <c r="AF59" s="34" t="s">
        <v>65</v>
      </c>
      <c r="AG59" s="349"/>
    </row>
    <row r="60" spans="1:33" ht="21.75" customHeight="1">
      <c r="A60" s="347"/>
      <c r="B60" s="34" t="s">
        <v>36</v>
      </c>
      <c r="C60" s="21"/>
      <c r="D60" s="151"/>
      <c r="E60" s="152">
        <v>7540</v>
      </c>
      <c r="F60" s="152"/>
      <c r="G60" s="153"/>
      <c r="H60" s="152">
        <v>7500</v>
      </c>
      <c r="I60" s="154"/>
      <c r="J60" s="152"/>
      <c r="K60" s="152">
        <f t="shared" si="2"/>
        <v>15040</v>
      </c>
      <c r="L60" s="152"/>
      <c r="M60" s="153"/>
      <c r="N60" s="152">
        <v>3120</v>
      </c>
      <c r="O60" s="154"/>
      <c r="P60" s="152"/>
      <c r="Q60" s="152">
        <v>0</v>
      </c>
      <c r="R60" s="152"/>
      <c r="S60" s="153"/>
      <c r="T60" s="152">
        <v>311850</v>
      </c>
      <c r="U60" s="154"/>
      <c r="V60" s="153"/>
      <c r="W60" s="150">
        <v>76000</v>
      </c>
      <c r="X60" s="148"/>
      <c r="Y60" s="149"/>
      <c r="Z60" s="150">
        <f t="shared" si="3"/>
        <v>387850</v>
      </c>
      <c r="AA60" s="148"/>
      <c r="AB60" s="149"/>
      <c r="AC60" s="150">
        <v>20260</v>
      </c>
      <c r="AD60" s="38"/>
      <c r="AE60" s="10"/>
      <c r="AF60" s="34" t="s">
        <v>36</v>
      </c>
      <c r="AG60" s="349"/>
    </row>
    <row r="61" spans="1:33" ht="21.75" customHeight="1">
      <c r="A61" s="347"/>
      <c r="B61" s="34" t="s">
        <v>37</v>
      </c>
      <c r="C61" s="21"/>
      <c r="D61" s="151"/>
      <c r="E61" s="152">
        <v>7540</v>
      </c>
      <c r="F61" s="152"/>
      <c r="G61" s="153"/>
      <c r="H61" s="152">
        <v>12000</v>
      </c>
      <c r="I61" s="154"/>
      <c r="J61" s="152"/>
      <c r="K61" s="152">
        <f t="shared" si="2"/>
        <v>19540</v>
      </c>
      <c r="L61" s="152"/>
      <c r="M61" s="153"/>
      <c r="N61" s="152">
        <v>3120</v>
      </c>
      <c r="O61" s="154"/>
      <c r="P61" s="152"/>
      <c r="Q61" s="152">
        <v>0</v>
      </c>
      <c r="R61" s="152"/>
      <c r="S61" s="153"/>
      <c r="T61" s="152">
        <v>310860</v>
      </c>
      <c r="U61" s="154"/>
      <c r="V61" s="153"/>
      <c r="W61" s="150">
        <v>75620</v>
      </c>
      <c r="X61" s="148"/>
      <c r="Y61" s="149"/>
      <c r="Z61" s="150">
        <f t="shared" si="3"/>
        <v>386480</v>
      </c>
      <c r="AA61" s="148"/>
      <c r="AB61" s="149"/>
      <c r="AC61" s="150">
        <v>39120</v>
      </c>
      <c r="AD61" s="38"/>
      <c r="AE61" s="10"/>
      <c r="AF61" s="34" t="s">
        <v>37</v>
      </c>
      <c r="AG61" s="349"/>
    </row>
    <row r="62" spans="1:33" ht="21.75" customHeight="1">
      <c r="A62" s="347"/>
      <c r="B62" s="34" t="s">
        <v>38</v>
      </c>
      <c r="C62" s="21"/>
      <c r="D62" s="151"/>
      <c r="E62" s="152">
        <v>8580</v>
      </c>
      <c r="F62" s="152"/>
      <c r="G62" s="153"/>
      <c r="H62" s="152">
        <v>7200</v>
      </c>
      <c r="I62" s="154"/>
      <c r="J62" s="152"/>
      <c r="K62" s="152">
        <f t="shared" si="2"/>
        <v>15780</v>
      </c>
      <c r="L62" s="152"/>
      <c r="M62" s="153"/>
      <c r="N62" s="152">
        <v>2340</v>
      </c>
      <c r="O62" s="154"/>
      <c r="P62" s="152"/>
      <c r="Q62" s="152">
        <v>0</v>
      </c>
      <c r="R62" s="152"/>
      <c r="S62" s="153"/>
      <c r="T62" s="152">
        <v>242220</v>
      </c>
      <c r="U62" s="154"/>
      <c r="V62" s="153"/>
      <c r="W62" s="150">
        <v>56240</v>
      </c>
      <c r="X62" s="148"/>
      <c r="Y62" s="149"/>
      <c r="Z62" s="150">
        <f t="shared" si="3"/>
        <v>298460</v>
      </c>
      <c r="AA62" s="148"/>
      <c r="AB62" s="149"/>
      <c r="AC62" s="150">
        <v>23280</v>
      </c>
      <c r="AD62" s="38"/>
      <c r="AE62" s="10"/>
      <c r="AF62" s="34" t="s">
        <v>38</v>
      </c>
      <c r="AG62" s="349"/>
    </row>
    <row r="63" spans="1:33" ht="21.75" customHeight="1">
      <c r="A63" s="350"/>
      <c r="B63" s="49" t="s">
        <v>39</v>
      </c>
      <c r="C63" s="25"/>
      <c r="D63" s="155"/>
      <c r="E63" s="156">
        <v>10400</v>
      </c>
      <c r="F63" s="156"/>
      <c r="G63" s="157"/>
      <c r="H63" s="156">
        <v>12600</v>
      </c>
      <c r="I63" s="158"/>
      <c r="J63" s="156"/>
      <c r="K63" s="156">
        <f t="shared" si="2"/>
        <v>23000</v>
      </c>
      <c r="L63" s="156"/>
      <c r="M63" s="157"/>
      <c r="N63" s="156">
        <v>5460</v>
      </c>
      <c r="O63" s="158"/>
      <c r="P63" s="156"/>
      <c r="Q63" s="156">
        <v>0</v>
      </c>
      <c r="R63" s="156"/>
      <c r="S63" s="157"/>
      <c r="T63" s="156">
        <v>333630</v>
      </c>
      <c r="U63" s="158"/>
      <c r="V63" s="157"/>
      <c r="W63" s="159">
        <v>57000</v>
      </c>
      <c r="X63" s="160"/>
      <c r="Y63" s="161"/>
      <c r="Z63" s="159">
        <f t="shared" si="3"/>
        <v>390630</v>
      </c>
      <c r="AA63" s="160"/>
      <c r="AB63" s="161"/>
      <c r="AC63" s="159">
        <v>38350</v>
      </c>
      <c r="AD63" s="44"/>
      <c r="AE63" s="23"/>
      <c r="AF63" s="49" t="s">
        <v>39</v>
      </c>
      <c r="AG63" s="351"/>
    </row>
    <row r="64" spans="1:33" ht="21.75" customHeight="1">
      <c r="A64" s="347"/>
      <c r="B64" s="34" t="s">
        <v>40</v>
      </c>
      <c r="C64" s="21"/>
      <c r="D64" s="151"/>
      <c r="E64" s="152">
        <v>1300</v>
      </c>
      <c r="F64" s="152"/>
      <c r="G64" s="153"/>
      <c r="H64" s="152">
        <v>2400</v>
      </c>
      <c r="I64" s="154"/>
      <c r="J64" s="152"/>
      <c r="K64" s="152">
        <f t="shared" si="2"/>
        <v>3700</v>
      </c>
      <c r="L64" s="152"/>
      <c r="M64" s="153"/>
      <c r="N64" s="152">
        <v>520</v>
      </c>
      <c r="O64" s="154"/>
      <c r="P64" s="152"/>
      <c r="Q64" s="152">
        <v>260</v>
      </c>
      <c r="R64" s="152"/>
      <c r="S64" s="153"/>
      <c r="T64" s="152">
        <v>90750</v>
      </c>
      <c r="U64" s="154"/>
      <c r="V64" s="153"/>
      <c r="W64" s="150">
        <v>19000</v>
      </c>
      <c r="X64" s="148"/>
      <c r="Y64" s="149"/>
      <c r="Z64" s="150">
        <f t="shared" si="3"/>
        <v>109750</v>
      </c>
      <c r="AA64" s="148"/>
      <c r="AB64" s="149"/>
      <c r="AC64" s="150">
        <v>13680</v>
      </c>
      <c r="AD64" s="38"/>
      <c r="AE64" s="10"/>
      <c r="AF64" s="34" t="s">
        <v>40</v>
      </c>
      <c r="AG64" s="349"/>
    </row>
    <row r="65" spans="1:33" ht="21.75" customHeight="1">
      <c r="A65" s="347"/>
      <c r="B65" s="34" t="s">
        <v>41</v>
      </c>
      <c r="C65" s="21"/>
      <c r="D65" s="151"/>
      <c r="E65" s="152">
        <v>7020</v>
      </c>
      <c r="F65" s="152"/>
      <c r="G65" s="153"/>
      <c r="H65" s="152">
        <v>12300</v>
      </c>
      <c r="I65" s="154"/>
      <c r="J65" s="152"/>
      <c r="K65" s="152">
        <f t="shared" si="2"/>
        <v>19320</v>
      </c>
      <c r="L65" s="152"/>
      <c r="M65" s="153"/>
      <c r="N65" s="152">
        <v>3120</v>
      </c>
      <c r="O65" s="154"/>
      <c r="P65" s="152"/>
      <c r="Q65" s="152">
        <v>260</v>
      </c>
      <c r="R65" s="152"/>
      <c r="S65" s="153"/>
      <c r="T65" s="152">
        <v>325050</v>
      </c>
      <c r="U65" s="154"/>
      <c r="V65" s="153"/>
      <c r="W65" s="150">
        <v>33440</v>
      </c>
      <c r="X65" s="148"/>
      <c r="Y65" s="149"/>
      <c r="Z65" s="150">
        <f t="shared" si="3"/>
        <v>358490</v>
      </c>
      <c r="AA65" s="148"/>
      <c r="AB65" s="149"/>
      <c r="AC65" s="150">
        <v>30750</v>
      </c>
      <c r="AD65" s="38"/>
      <c r="AE65" s="10"/>
      <c r="AF65" s="34" t="s">
        <v>41</v>
      </c>
      <c r="AG65" s="349"/>
    </row>
    <row r="66" spans="1:33" ht="21.75" customHeight="1">
      <c r="A66" s="347"/>
      <c r="B66" s="34" t="s">
        <v>42</v>
      </c>
      <c r="C66" s="21"/>
      <c r="D66" s="151"/>
      <c r="E66" s="152">
        <v>10920</v>
      </c>
      <c r="F66" s="152"/>
      <c r="G66" s="153"/>
      <c r="H66" s="152">
        <v>15300</v>
      </c>
      <c r="I66" s="154"/>
      <c r="J66" s="152"/>
      <c r="K66" s="152">
        <f t="shared" si="2"/>
        <v>26220</v>
      </c>
      <c r="L66" s="152"/>
      <c r="M66" s="153"/>
      <c r="N66" s="152">
        <v>4680</v>
      </c>
      <c r="O66" s="154"/>
      <c r="P66" s="152"/>
      <c r="Q66" s="152">
        <v>0</v>
      </c>
      <c r="R66" s="152"/>
      <c r="S66" s="153"/>
      <c r="T66" s="152">
        <v>391380</v>
      </c>
      <c r="U66" s="154"/>
      <c r="V66" s="153"/>
      <c r="W66" s="150">
        <v>60040</v>
      </c>
      <c r="X66" s="148"/>
      <c r="Y66" s="149"/>
      <c r="Z66" s="150">
        <f t="shared" si="3"/>
        <v>451420</v>
      </c>
      <c r="AA66" s="148"/>
      <c r="AB66" s="149"/>
      <c r="AC66" s="150">
        <v>38110</v>
      </c>
      <c r="AD66" s="38"/>
      <c r="AE66" s="10"/>
      <c r="AF66" s="34" t="s">
        <v>42</v>
      </c>
      <c r="AG66" s="349"/>
    </row>
    <row r="67" spans="1:33" ht="21.75" customHeight="1">
      <c r="A67" s="347"/>
      <c r="B67" s="34" t="s">
        <v>43</v>
      </c>
      <c r="C67" s="21"/>
      <c r="D67" s="151"/>
      <c r="E67" s="152">
        <v>22620</v>
      </c>
      <c r="F67" s="152"/>
      <c r="G67" s="153"/>
      <c r="H67" s="152">
        <v>45900</v>
      </c>
      <c r="I67" s="154"/>
      <c r="J67" s="152"/>
      <c r="K67" s="152">
        <f t="shared" si="2"/>
        <v>68520</v>
      </c>
      <c r="L67" s="152"/>
      <c r="M67" s="153"/>
      <c r="N67" s="152">
        <v>11440</v>
      </c>
      <c r="O67" s="154"/>
      <c r="P67" s="152"/>
      <c r="Q67" s="152">
        <v>0</v>
      </c>
      <c r="R67" s="152"/>
      <c r="S67" s="153"/>
      <c r="T67" s="152">
        <v>1053030</v>
      </c>
      <c r="U67" s="154"/>
      <c r="V67" s="153"/>
      <c r="W67" s="150">
        <v>123500</v>
      </c>
      <c r="X67" s="148"/>
      <c r="Y67" s="149"/>
      <c r="Z67" s="150">
        <f t="shared" si="3"/>
        <v>1176530</v>
      </c>
      <c r="AA67" s="148"/>
      <c r="AB67" s="149"/>
      <c r="AC67" s="150">
        <v>84930</v>
      </c>
      <c r="AD67" s="38"/>
      <c r="AE67" s="10"/>
      <c r="AF67" s="34" t="s">
        <v>43</v>
      </c>
      <c r="AG67" s="349"/>
    </row>
    <row r="68" spans="1:33" ht="21.75" customHeight="1">
      <c r="A68" s="350"/>
      <c r="B68" s="49" t="s">
        <v>44</v>
      </c>
      <c r="C68" s="25"/>
      <c r="D68" s="155"/>
      <c r="E68" s="156">
        <v>27560</v>
      </c>
      <c r="F68" s="156"/>
      <c r="G68" s="157"/>
      <c r="H68" s="156">
        <v>43800</v>
      </c>
      <c r="I68" s="158"/>
      <c r="J68" s="156"/>
      <c r="K68" s="156">
        <f t="shared" si="2"/>
        <v>71360</v>
      </c>
      <c r="L68" s="156"/>
      <c r="M68" s="157"/>
      <c r="N68" s="156">
        <v>15600</v>
      </c>
      <c r="O68" s="158"/>
      <c r="P68" s="156"/>
      <c r="Q68" s="156">
        <v>0</v>
      </c>
      <c r="R68" s="156"/>
      <c r="S68" s="157"/>
      <c r="T68" s="156">
        <v>1145100</v>
      </c>
      <c r="U68" s="158"/>
      <c r="V68" s="157"/>
      <c r="W68" s="159">
        <v>195320</v>
      </c>
      <c r="X68" s="160"/>
      <c r="Y68" s="161"/>
      <c r="Z68" s="159">
        <f t="shared" si="3"/>
        <v>1340420</v>
      </c>
      <c r="AA68" s="160"/>
      <c r="AB68" s="161"/>
      <c r="AC68" s="159">
        <v>72080</v>
      </c>
      <c r="AD68" s="44"/>
      <c r="AE68" s="23"/>
      <c r="AF68" s="49" t="s">
        <v>44</v>
      </c>
      <c r="AG68" s="351"/>
    </row>
    <row r="69" spans="1:33" ht="21.75" customHeight="1">
      <c r="A69" s="347"/>
      <c r="B69" s="34" t="s">
        <v>45</v>
      </c>
      <c r="C69" s="21"/>
      <c r="D69" s="151"/>
      <c r="E69" s="152">
        <v>22100</v>
      </c>
      <c r="F69" s="152"/>
      <c r="G69" s="153"/>
      <c r="H69" s="152">
        <v>32400</v>
      </c>
      <c r="I69" s="154"/>
      <c r="J69" s="152"/>
      <c r="K69" s="152">
        <f t="shared" si="2"/>
        <v>54500</v>
      </c>
      <c r="L69" s="152"/>
      <c r="M69" s="153"/>
      <c r="N69" s="152">
        <v>8580</v>
      </c>
      <c r="O69" s="154"/>
      <c r="P69" s="152"/>
      <c r="Q69" s="152">
        <v>1300</v>
      </c>
      <c r="R69" s="152"/>
      <c r="S69" s="153"/>
      <c r="T69" s="152">
        <v>1301850</v>
      </c>
      <c r="U69" s="154"/>
      <c r="V69" s="153"/>
      <c r="W69" s="150">
        <v>315020</v>
      </c>
      <c r="X69" s="148"/>
      <c r="Y69" s="149"/>
      <c r="Z69" s="150">
        <f t="shared" si="3"/>
        <v>1616870</v>
      </c>
      <c r="AA69" s="148"/>
      <c r="AB69" s="149"/>
      <c r="AC69" s="150">
        <v>80460</v>
      </c>
      <c r="AD69" s="38"/>
      <c r="AE69" s="10"/>
      <c r="AF69" s="34" t="s">
        <v>45</v>
      </c>
      <c r="AG69" s="349"/>
    </row>
    <row r="70" spans="1:33" ht="21.75" customHeight="1">
      <c r="A70" s="347"/>
      <c r="B70" s="34" t="s">
        <v>46</v>
      </c>
      <c r="C70" s="21"/>
      <c r="D70" s="151"/>
      <c r="E70" s="152">
        <v>28600</v>
      </c>
      <c r="F70" s="152"/>
      <c r="G70" s="153"/>
      <c r="H70" s="152">
        <v>48300</v>
      </c>
      <c r="I70" s="154"/>
      <c r="J70" s="152"/>
      <c r="K70" s="152">
        <f t="shared" si="2"/>
        <v>76900</v>
      </c>
      <c r="L70" s="152"/>
      <c r="M70" s="153"/>
      <c r="N70" s="152">
        <v>15080</v>
      </c>
      <c r="O70" s="154"/>
      <c r="P70" s="152"/>
      <c r="Q70" s="152">
        <v>260</v>
      </c>
      <c r="R70" s="152"/>
      <c r="S70" s="153"/>
      <c r="T70" s="152">
        <v>1843380</v>
      </c>
      <c r="U70" s="154"/>
      <c r="V70" s="153"/>
      <c r="W70" s="150">
        <v>335540</v>
      </c>
      <c r="X70" s="148"/>
      <c r="Y70" s="149"/>
      <c r="Z70" s="150">
        <f t="shared" si="3"/>
        <v>2178920</v>
      </c>
      <c r="AA70" s="148"/>
      <c r="AB70" s="149"/>
      <c r="AC70" s="150">
        <v>123800</v>
      </c>
      <c r="AD70" s="38"/>
      <c r="AE70" s="10"/>
      <c r="AF70" s="34" t="s">
        <v>46</v>
      </c>
      <c r="AG70" s="349"/>
    </row>
    <row r="71" spans="1:33" ht="21.75" customHeight="1" thickBot="1">
      <c r="A71" s="347"/>
      <c r="B71" s="34" t="s">
        <v>47</v>
      </c>
      <c r="C71" s="21"/>
      <c r="D71" s="151"/>
      <c r="E71" s="152">
        <v>20540</v>
      </c>
      <c r="F71" s="152"/>
      <c r="G71" s="153"/>
      <c r="H71" s="152">
        <v>43500</v>
      </c>
      <c r="I71" s="154"/>
      <c r="J71" s="152"/>
      <c r="K71" s="152">
        <f t="shared" si="2"/>
        <v>64040</v>
      </c>
      <c r="L71" s="152"/>
      <c r="M71" s="153"/>
      <c r="N71" s="152">
        <v>11960</v>
      </c>
      <c r="O71" s="154"/>
      <c r="P71" s="152"/>
      <c r="Q71" s="152">
        <v>780</v>
      </c>
      <c r="R71" s="152"/>
      <c r="S71" s="153"/>
      <c r="T71" s="152">
        <v>1144770</v>
      </c>
      <c r="U71" s="154"/>
      <c r="V71" s="153"/>
      <c r="W71" s="150">
        <v>163400</v>
      </c>
      <c r="X71" s="148"/>
      <c r="Y71" s="149"/>
      <c r="Z71" s="150">
        <f t="shared" si="3"/>
        <v>1308170</v>
      </c>
      <c r="AA71" s="148"/>
      <c r="AB71" s="149"/>
      <c r="AC71" s="150">
        <v>105130</v>
      </c>
      <c r="AD71" s="38"/>
      <c r="AE71" s="10"/>
      <c r="AF71" s="34" t="s">
        <v>47</v>
      </c>
      <c r="AG71" s="349"/>
    </row>
    <row r="72" spans="1:33" ht="21.75" customHeight="1" thickBot="1" thickTop="1">
      <c r="A72" s="356"/>
      <c r="B72" s="298" t="s">
        <v>48</v>
      </c>
      <c r="C72" s="299"/>
      <c r="D72" s="300"/>
      <c r="E72" s="301">
        <f>SUM(E49:E71)</f>
        <v>376740</v>
      </c>
      <c r="F72" s="302"/>
      <c r="G72" s="303"/>
      <c r="H72" s="301">
        <f>SUM(H49:H71)</f>
        <v>588600</v>
      </c>
      <c r="I72" s="304"/>
      <c r="J72" s="302"/>
      <c r="K72" s="301">
        <f>SUM(K49:K71)</f>
        <v>965340</v>
      </c>
      <c r="L72" s="302"/>
      <c r="M72" s="303"/>
      <c r="N72" s="301">
        <f>SUM(N49:N71)</f>
        <v>158600</v>
      </c>
      <c r="O72" s="304"/>
      <c r="P72" s="302"/>
      <c r="Q72" s="301">
        <f>SUM(Q49:Q71)</f>
        <v>5200</v>
      </c>
      <c r="R72" s="302"/>
      <c r="S72" s="303"/>
      <c r="T72" s="301">
        <f>SUM(T49:T71)</f>
        <v>18496500</v>
      </c>
      <c r="U72" s="304"/>
      <c r="V72" s="303"/>
      <c r="W72" s="301">
        <f>SUM(W49:W71)</f>
        <v>3257360</v>
      </c>
      <c r="X72" s="305"/>
      <c r="Y72" s="306"/>
      <c r="Z72" s="301">
        <f>SUM(Z49:Z71)</f>
        <v>21753860</v>
      </c>
      <c r="AA72" s="305"/>
      <c r="AB72" s="306"/>
      <c r="AC72" s="301">
        <f>SUM(AC49:AC71)</f>
        <v>1381730</v>
      </c>
      <c r="AD72" s="307"/>
      <c r="AE72" s="297"/>
      <c r="AF72" s="298" t="s">
        <v>48</v>
      </c>
      <c r="AG72" s="357"/>
    </row>
    <row r="73" spans="1:33" ht="21.75" customHeight="1" thickBot="1" thickTop="1">
      <c r="A73" s="358"/>
      <c r="B73" s="359" t="s">
        <v>49</v>
      </c>
      <c r="C73" s="360"/>
      <c r="D73" s="380"/>
      <c r="E73" s="381">
        <f>SUM(E48,E72)</f>
        <v>5699720</v>
      </c>
      <c r="F73" s="382"/>
      <c r="G73" s="383"/>
      <c r="H73" s="381">
        <f>SUM(H48,H72)</f>
        <v>8315700</v>
      </c>
      <c r="I73" s="384"/>
      <c r="J73" s="382"/>
      <c r="K73" s="381">
        <f>SUM(K48,K72)</f>
        <v>14015420</v>
      </c>
      <c r="L73" s="382"/>
      <c r="M73" s="383"/>
      <c r="N73" s="381">
        <f>SUM(N48,N72)</f>
        <v>1794520</v>
      </c>
      <c r="O73" s="384"/>
      <c r="P73" s="382"/>
      <c r="Q73" s="381">
        <f>SUM(Q48,Q72)</f>
        <v>91780</v>
      </c>
      <c r="R73" s="382"/>
      <c r="S73" s="383"/>
      <c r="T73" s="381">
        <f>SUM(T48,T72)</f>
        <v>273178950</v>
      </c>
      <c r="U73" s="384"/>
      <c r="V73" s="383"/>
      <c r="W73" s="381">
        <f>SUM(W48,W72)</f>
        <v>49710840</v>
      </c>
      <c r="X73" s="385"/>
      <c r="Y73" s="386"/>
      <c r="Z73" s="381">
        <f>SUM(Z48,Z72)</f>
        <v>322889790</v>
      </c>
      <c r="AA73" s="385"/>
      <c r="AB73" s="386"/>
      <c r="AC73" s="381">
        <f>SUM(AC48,AC72)</f>
        <v>17365050</v>
      </c>
      <c r="AD73" s="363"/>
      <c r="AE73" s="365"/>
      <c r="AF73" s="359" t="s">
        <v>49</v>
      </c>
      <c r="AG73" s="366"/>
    </row>
    <row r="74" spans="2:27" ht="17.25" customHeight="1">
      <c r="B74" s="1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30" ht="16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2:30" ht="16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2:30" ht="16.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2:30" ht="16.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2:30" ht="16.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2:30" ht="16.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2:30" ht="16.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2:30" ht="16.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</sheetData>
  <sheetProtection/>
  <mergeCells count="5">
    <mergeCell ref="F4:J4"/>
    <mergeCell ref="U4:Y4"/>
    <mergeCell ref="I3:X3"/>
    <mergeCell ref="A3:C7"/>
    <mergeCell ref="AE3:AG7"/>
  </mergeCells>
  <printOptions/>
  <pageMargins left="0.984251968503937" right="0.6692913385826772" top="0.7874015748031497" bottom="0.5905511811023623" header="0.5118110236220472" footer="0.5118110236220472"/>
  <pageSetup horizontalDpi="600" verticalDpi="600" orientation="landscape" paperSize="9" scale="60" r:id="rId1"/>
  <rowBreaks count="1" manualBreakCount="1">
    <brk id="48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K82"/>
  <sheetViews>
    <sheetView showGridLines="0" view="pageBreakPreview" zoomScale="75" zoomScaleNormal="150" zoomScaleSheetLayoutView="75" zoomScalePageLayoutView="0" workbookViewId="0" topLeftCell="A1">
      <selection activeCell="E8" sqref="E8"/>
    </sheetView>
  </sheetViews>
  <sheetFormatPr defaultColWidth="12.5" defaultRowHeight="16.5" customHeight="1"/>
  <cols>
    <col min="1" max="1" width="1.59765625" style="5" customWidth="1"/>
    <col min="2" max="2" width="12.09765625" style="5" bestFit="1" customWidth="1"/>
    <col min="3" max="4" width="1.59765625" style="5" customWidth="1"/>
    <col min="5" max="5" width="14.59765625" style="5" customWidth="1"/>
    <col min="6" max="7" width="1.59765625" style="5" customWidth="1"/>
    <col min="8" max="8" width="14.59765625" style="5" customWidth="1"/>
    <col min="9" max="10" width="1.59765625" style="5" customWidth="1"/>
    <col min="11" max="11" width="14.59765625" style="5" customWidth="1"/>
    <col min="12" max="13" width="1.59765625" style="5" customWidth="1"/>
    <col min="14" max="14" width="14.59765625" style="5" customWidth="1"/>
    <col min="15" max="16" width="1.59765625" style="5" customWidth="1"/>
    <col min="17" max="17" width="14.59765625" style="5" customWidth="1"/>
    <col min="18" max="19" width="1.59765625" style="5" customWidth="1"/>
    <col min="20" max="20" width="13" style="5" bestFit="1" customWidth="1"/>
    <col min="21" max="22" width="1.59765625" style="5" customWidth="1"/>
    <col min="23" max="23" width="15.59765625" style="5" customWidth="1"/>
    <col min="24" max="25" width="1.59765625" style="5" customWidth="1"/>
    <col min="26" max="26" width="15.59765625" style="5" customWidth="1"/>
    <col min="27" max="28" width="1.59765625" style="5" customWidth="1"/>
    <col min="29" max="29" width="15.59765625" style="5" customWidth="1"/>
    <col min="30" max="31" width="1.59765625" style="5" customWidth="1"/>
    <col min="32" max="32" width="8.59765625" style="5" customWidth="1"/>
    <col min="33" max="34" width="1.59765625" style="5" customWidth="1"/>
    <col min="35" max="35" width="12.09765625" style="5" bestFit="1" customWidth="1"/>
    <col min="36" max="36" width="1.59765625" style="5" customWidth="1"/>
    <col min="37" max="37" width="4.3984375" style="5" customWidth="1"/>
    <col min="38" max="16384" width="12.5" style="5" customWidth="1"/>
  </cols>
  <sheetData>
    <row r="2" ht="17.25" customHeight="1" thickBot="1">
      <c r="AJ2" s="6" t="s">
        <v>67</v>
      </c>
    </row>
    <row r="3" spans="1:36" ht="17.25" customHeight="1">
      <c r="A3" s="422" t="s">
        <v>207</v>
      </c>
      <c r="B3" s="423"/>
      <c r="C3" s="424"/>
      <c r="D3" s="340"/>
      <c r="E3" s="377"/>
      <c r="F3" s="377"/>
      <c r="G3" s="377"/>
      <c r="H3" s="377"/>
      <c r="I3" s="458" t="s">
        <v>141</v>
      </c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387"/>
      <c r="X3" s="387"/>
      <c r="Y3" s="387"/>
      <c r="Z3" s="387"/>
      <c r="AA3" s="388"/>
      <c r="AB3" s="387"/>
      <c r="AC3" s="459" t="s">
        <v>149</v>
      </c>
      <c r="AD3" s="459"/>
      <c r="AE3" s="459"/>
      <c r="AF3" s="459"/>
      <c r="AG3" s="342"/>
      <c r="AH3" s="431" t="s">
        <v>209</v>
      </c>
      <c r="AI3" s="432"/>
      <c r="AJ3" s="433"/>
    </row>
    <row r="4" spans="1:36" ht="17.25" customHeight="1">
      <c r="A4" s="425"/>
      <c r="B4" s="426"/>
      <c r="C4" s="427"/>
      <c r="D4" s="12"/>
      <c r="E4" s="58"/>
      <c r="F4" s="58"/>
      <c r="G4" s="57"/>
      <c r="H4" s="57"/>
      <c r="I4" s="447" t="s">
        <v>150</v>
      </c>
      <c r="J4" s="447"/>
      <c r="K4" s="447"/>
      <c r="L4" s="447"/>
      <c r="M4" s="447"/>
      <c r="N4" s="58"/>
      <c r="O4" s="58"/>
      <c r="P4" s="58"/>
      <c r="Q4" s="58"/>
      <c r="R4" s="63"/>
      <c r="S4" s="64"/>
      <c r="T4" s="55" t="s">
        <v>151</v>
      </c>
      <c r="U4" s="129"/>
      <c r="V4" s="66"/>
      <c r="W4" s="66"/>
      <c r="X4" s="65"/>
      <c r="Y4" s="66"/>
      <c r="Z4" s="66"/>
      <c r="AA4" s="129"/>
      <c r="AB4" s="64"/>
      <c r="AC4" s="55"/>
      <c r="AD4" s="65"/>
      <c r="AE4" s="66"/>
      <c r="AF4" s="55" t="s">
        <v>152</v>
      </c>
      <c r="AG4" s="65"/>
      <c r="AH4" s="434"/>
      <c r="AI4" s="435"/>
      <c r="AJ4" s="436"/>
    </row>
    <row r="5" spans="1:36" ht="17.25" customHeight="1">
      <c r="A5" s="425"/>
      <c r="B5" s="426"/>
      <c r="C5" s="427"/>
      <c r="D5" s="11"/>
      <c r="E5" s="130"/>
      <c r="F5" s="130"/>
      <c r="G5" s="132"/>
      <c r="H5" s="130"/>
      <c r="I5" s="133"/>
      <c r="J5" s="130"/>
      <c r="K5" s="134"/>
      <c r="L5" s="130"/>
      <c r="M5" s="132"/>
      <c r="N5" s="130"/>
      <c r="O5" s="133"/>
      <c r="P5" s="130"/>
      <c r="Q5" s="130"/>
      <c r="R5" s="130"/>
      <c r="S5" s="132"/>
      <c r="T5" s="130" t="s">
        <v>153</v>
      </c>
      <c r="U5" s="133"/>
      <c r="V5" s="132"/>
      <c r="W5" s="34"/>
      <c r="X5" s="59"/>
      <c r="Y5" s="135"/>
      <c r="Z5" s="34"/>
      <c r="AA5" s="136"/>
      <c r="AB5" s="22"/>
      <c r="AC5" s="34" t="s">
        <v>96</v>
      </c>
      <c r="AD5" s="59"/>
      <c r="AE5" s="34"/>
      <c r="AF5" s="34" t="s">
        <v>154</v>
      </c>
      <c r="AG5" s="59"/>
      <c r="AH5" s="434"/>
      <c r="AI5" s="435"/>
      <c r="AJ5" s="436"/>
    </row>
    <row r="6" spans="1:36" ht="17.25" customHeight="1">
      <c r="A6" s="425"/>
      <c r="B6" s="426"/>
      <c r="C6" s="427"/>
      <c r="D6" s="11"/>
      <c r="E6" s="130" t="s">
        <v>146</v>
      </c>
      <c r="F6" s="130"/>
      <c r="G6" s="132"/>
      <c r="H6" s="134" t="s">
        <v>155</v>
      </c>
      <c r="I6" s="133"/>
      <c r="J6" s="130"/>
      <c r="K6" s="134" t="s">
        <v>156</v>
      </c>
      <c r="L6" s="130"/>
      <c r="M6" s="132"/>
      <c r="N6" s="134" t="s">
        <v>157</v>
      </c>
      <c r="O6" s="133"/>
      <c r="P6" s="130"/>
      <c r="Q6" s="130" t="s">
        <v>140</v>
      </c>
      <c r="R6" s="130"/>
      <c r="S6" s="132"/>
      <c r="T6" s="130" t="s">
        <v>158</v>
      </c>
      <c r="U6" s="133"/>
      <c r="V6" s="132"/>
      <c r="W6" s="34" t="s">
        <v>159</v>
      </c>
      <c r="X6" s="59"/>
      <c r="Y6" s="135"/>
      <c r="Z6" s="34" t="s">
        <v>160</v>
      </c>
      <c r="AA6" s="136"/>
      <c r="AB6" s="34"/>
      <c r="AC6" s="34" t="s">
        <v>161</v>
      </c>
      <c r="AD6" s="59"/>
      <c r="AE6" s="34"/>
      <c r="AF6" s="34" t="s">
        <v>162</v>
      </c>
      <c r="AG6" s="136"/>
      <c r="AH6" s="434"/>
      <c r="AI6" s="435"/>
      <c r="AJ6" s="436"/>
    </row>
    <row r="7" spans="1:36" ht="17.25" customHeight="1">
      <c r="A7" s="428"/>
      <c r="B7" s="429"/>
      <c r="C7" s="430"/>
      <c r="D7" s="89"/>
      <c r="E7" s="137"/>
      <c r="F7" s="137"/>
      <c r="G7" s="138"/>
      <c r="H7" s="137"/>
      <c r="I7" s="139"/>
      <c r="J7" s="137"/>
      <c r="K7" s="137"/>
      <c r="L7" s="137"/>
      <c r="M7" s="138"/>
      <c r="N7" s="137"/>
      <c r="O7" s="139"/>
      <c r="P7" s="137"/>
      <c r="Q7" s="137"/>
      <c r="R7" s="137"/>
      <c r="S7" s="138"/>
      <c r="T7" s="137" t="s">
        <v>163</v>
      </c>
      <c r="U7" s="139"/>
      <c r="V7" s="138"/>
      <c r="W7" s="60"/>
      <c r="X7" s="140"/>
      <c r="Y7" s="141"/>
      <c r="Z7" s="49"/>
      <c r="AA7" s="142"/>
      <c r="AB7" s="60"/>
      <c r="AC7" s="60"/>
      <c r="AD7" s="169"/>
      <c r="AE7" s="60"/>
      <c r="AF7" s="170" t="s">
        <v>50</v>
      </c>
      <c r="AG7" s="169"/>
      <c r="AH7" s="437"/>
      <c r="AI7" s="438"/>
      <c r="AJ7" s="439"/>
    </row>
    <row r="8" spans="1:37" ht="17.25" customHeight="1">
      <c r="A8" s="347"/>
      <c r="B8" s="34" t="s">
        <v>54</v>
      </c>
      <c r="C8" s="35"/>
      <c r="D8" s="143"/>
      <c r="E8" s="144">
        <v>17495610</v>
      </c>
      <c r="F8" s="144"/>
      <c r="G8" s="145"/>
      <c r="H8" s="144">
        <v>13728150</v>
      </c>
      <c r="I8" s="146"/>
      <c r="J8" s="144"/>
      <c r="K8" s="144">
        <v>2922200</v>
      </c>
      <c r="L8" s="144"/>
      <c r="M8" s="145"/>
      <c r="N8" s="144">
        <v>5928300</v>
      </c>
      <c r="O8" s="146"/>
      <c r="P8" s="144"/>
      <c r="Q8" s="144">
        <f>SUM(E8:N8)</f>
        <v>40074260</v>
      </c>
      <c r="R8" s="144"/>
      <c r="S8" s="145"/>
      <c r="T8" s="144">
        <v>1038910</v>
      </c>
      <c r="U8" s="146"/>
      <c r="V8" s="145"/>
      <c r="W8" s="144">
        <v>189519990</v>
      </c>
      <c r="X8" s="148"/>
      <c r="Y8" s="149"/>
      <c r="Z8" s="150">
        <f>W8+T8+Q8+'1(5)第11表-5'!AC8+'1(5)第11表-5'!Z8+'1(5)第11表-5'!Q8+'1(5)第11表-5'!N8+'1(5)第11表-5'!K8+'1(5)第11表-4'!AC8+'1(5)第11表-4'!T8+'1(5)第11表-4'!Q8+'1(5)第11表-4'!N8+'1(5)第11表-4'!K8+'1(5)第11表-4'!H8+'1(5)第11表-4'!E8</f>
        <v>657487500</v>
      </c>
      <c r="AA8" s="148"/>
      <c r="AB8" s="171"/>
      <c r="AC8" s="147">
        <v>1421006798</v>
      </c>
      <c r="AD8" s="148"/>
      <c r="AE8" s="149"/>
      <c r="AF8" s="147">
        <v>50</v>
      </c>
      <c r="AG8" s="38"/>
      <c r="AH8" s="10"/>
      <c r="AI8" s="34" t="s">
        <v>54</v>
      </c>
      <c r="AJ8" s="349"/>
      <c r="AK8" s="37"/>
    </row>
    <row r="9" spans="1:37" ht="17.25" customHeight="1">
      <c r="A9" s="347"/>
      <c r="B9" s="34" t="s">
        <v>53</v>
      </c>
      <c r="C9" s="21"/>
      <c r="D9" s="151"/>
      <c r="E9" s="152">
        <v>4840440</v>
      </c>
      <c r="F9" s="152"/>
      <c r="G9" s="153"/>
      <c r="H9" s="152">
        <v>3488400</v>
      </c>
      <c r="I9" s="154"/>
      <c r="J9" s="152"/>
      <c r="K9" s="152">
        <v>655880</v>
      </c>
      <c r="L9" s="152"/>
      <c r="M9" s="153"/>
      <c r="N9" s="152">
        <v>1911150</v>
      </c>
      <c r="O9" s="154"/>
      <c r="P9" s="152"/>
      <c r="Q9" s="152">
        <f aca="true" t="shared" si="0" ref="Q9:Q47">SUM(E9:N9)</f>
        <v>10895870</v>
      </c>
      <c r="R9" s="152"/>
      <c r="S9" s="153"/>
      <c r="T9" s="152">
        <v>328900</v>
      </c>
      <c r="U9" s="154"/>
      <c r="V9" s="153"/>
      <c r="W9" s="150">
        <v>51811980</v>
      </c>
      <c r="X9" s="148"/>
      <c r="Y9" s="149"/>
      <c r="Z9" s="150">
        <f>W9+T9+Q9+'1(5)第11表-5'!AC9+'1(5)第11表-5'!Z9+'1(5)第11表-5'!Q9+'1(5)第11表-5'!N9+'1(5)第11表-5'!K9+'1(5)第11表-4'!AC9+'1(5)第11表-4'!T9+'1(5)第11表-4'!Q9+'1(5)第11表-4'!N9+'1(5)第11表-4'!K9+'1(5)第11表-4'!H9+'1(5)第11表-4'!E9</f>
        <v>170239291</v>
      </c>
      <c r="AA9" s="148"/>
      <c r="AB9" s="149"/>
      <c r="AC9" s="150">
        <v>324478492</v>
      </c>
      <c r="AD9" s="148"/>
      <c r="AE9" s="149"/>
      <c r="AF9" s="150">
        <v>5300</v>
      </c>
      <c r="AG9" s="38"/>
      <c r="AH9" s="10"/>
      <c r="AI9" s="34" t="s">
        <v>53</v>
      </c>
      <c r="AJ9" s="349"/>
      <c r="AK9" s="37"/>
    </row>
    <row r="10" spans="1:37" ht="17.25" customHeight="1">
      <c r="A10" s="347"/>
      <c r="B10" s="34" t="s">
        <v>52</v>
      </c>
      <c r="C10" s="21"/>
      <c r="D10" s="151"/>
      <c r="E10" s="152">
        <v>2984520</v>
      </c>
      <c r="F10" s="152"/>
      <c r="G10" s="153"/>
      <c r="H10" s="152">
        <v>2224800</v>
      </c>
      <c r="I10" s="154"/>
      <c r="J10" s="152"/>
      <c r="K10" s="152">
        <v>468160</v>
      </c>
      <c r="L10" s="152"/>
      <c r="M10" s="153"/>
      <c r="N10" s="152">
        <v>1685250</v>
      </c>
      <c r="O10" s="154"/>
      <c r="P10" s="152"/>
      <c r="Q10" s="152">
        <f t="shared" si="0"/>
        <v>7362730</v>
      </c>
      <c r="R10" s="152"/>
      <c r="S10" s="153"/>
      <c r="T10" s="152">
        <v>177330</v>
      </c>
      <c r="U10" s="154"/>
      <c r="V10" s="153"/>
      <c r="W10" s="150">
        <v>29349210</v>
      </c>
      <c r="X10" s="148"/>
      <c r="Y10" s="149"/>
      <c r="Z10" s="150">
        <f>W10+T10+Q10+'1(5)第11表-5'!AC10+'1(5)第11表-5'!Z10+'1(5)第11表-5'!Q10+'1(5)第11表-5'!N10+'1(5)第11表-5'!K10+'1(5)第11表-4'!AC10+'1(5)第11表-4'!T10+'1(5)第11表-4'!Q10+'1(5)第11表-4'!N10+'1(5)第11表-4'!K10+'1(5)第11表-4'!H10+'1(5)第11表-4'!E10</f>
        <v>97289543</v>
      </c>
      <c r="AA10" s="148"/>
      <c r="AB10" s="149"/>
      <c r="AC10" s="150">
        <v>175220772</v>
      </c>
      <c r="AD10" s="148"/>
      <c r="AE10" s="149"/>
      <c r="AF10" s="150">
        <v>0</v>
      </c>
      <c r="AG10" s="38"/>
      <c r="AH10" s="10"/>
      <c r="AI10" s="34" t="s">
        <v>52</v>
      </c>
      <c r="AJ10" s="349"/>
      <c r="AK10" s="37"/>
    </row>
    <row r="11" spans="1:37" ht="17.25" customHeight="1">
      <c r="A11" s="347"/>
      <c r="B11" s="34" t="s">
        <v>51</v>
      </c>
      <c r="C11" s="21"/>
      <c r="D11" s="151"/>
      <c r="E11" s="152">
        <v>8404110</v>
      </c>
      <c r="F11" s="152"/>
      <c r="G11" s="153"/>
      <c r="H11" s="152">
        <v>5248350</v>
      </c>
      <c r="I11" s="154"/>
      <c r="J11" s="152"/>
      <c r="K11" s="152">
        <v>1701260</v>
      </c>
      <c r="L11" s="152"/>
      <c r="M11" s="153"/>
      <c r="N11" s="152">
        <v>3310650</v>
      </c>
      <c r="O11" s="154"/>
      <c r="P11" s="152"/>
      <c r="Q11" s="152">
        <f t="shared" si="0"/>
        <v>18664370</v>
      </c>
      <c r="R11" s="152"/>
      <c r="S11" s="153"/>
      <c r="T11" s="152">
        <v>420670</v>
      </c>
      <c r="U11" s="154"/>
      <c r="V11" s="153"/>
      <c r="W11" s="150">
        <v>87205470</v>
      </c>
      <c r="X11" s="148"/>
      <c r="Y11" s="149"/>
      <c r="Z11" s="150">
        <f>W11+T11+Q11+'1(5)第11表-5'!AC11+'1(5)第11表-5'!Z11+'1(5)第11表-5'!Q11+'1(5)第11表-5'!N11+'1(5)第11表-5'!K11+'1(5)第11表-4'!AC11+'1(5)第11表-4'!T11+'1(5)第11表-4'!Q11+'1(5)第11表-4'!N11+'1(5)第11表-4'!K11+'1(5)第11表-4'!H11+'1(5)第11表-4'!E11</f>
        <v>283771243</v>
      </c>
      <c r="AA11" s="148"/>
      <c r="AB11" s="149"/>
      <c r="AC11" s="150">
        <v>564517629</v>
      </c>
      <c r="AD11" s="148"/>
      <c r="AE11" s="149"/>
      <c r="AF11" s="150">
        <v>6778</v>
      </c>
      <c r="AG11" s="38"/>
      <c r="AH11" s="10"/>
      <c r="AI11" s="34" t="s">
        <v>51</v>
      </c>
      <c r="AJ11" s="349"/>
      <c r="AK11" s="37"/>
    </row>
    <row r="12" spans="1:37" ht="17.25" customHeight="1">
      <c r="A12" s="350"/>
      <c r="B12" s="34" t="s">
        <v>103</v>
      </c>
      <c r="C12" s="25"/>
      <c r="D12" s="155"/>
      <c r="E12" s="156">
        <v>1272150</v>
      </c>
      <c r="F12" s="156"/>
      <c r="G12" s="157"/>
      <c r="H12" s="156">
        <v>912600</v>
      </c>
      <c r="I12" s="158"/>
      <c r="J12" s="156"/>
      <c r="K12" s="156">
        <v>231040</v>
      </c>
      <c r="L12" s="156"/>
      <c r="M12" s="157"/>
      <c r="N12" s="156">
        <v>867150</v>
      </c>
      <c r="O12" s="158"/>
      <c r="P12" s="156"/>
      <c r="Q12" s="156">
        <f t="shared" si="0"/>
        <v>3282940</v>
      </c>
      <c r="R12" s="156"/>
      <c r="S12" s="157"/>
      <c r="T12" s="156">
        <v>76820</v>
      </c>
      <c r="U12" s="158"/>
      <c r="V12" s="157"/>
      <c r="W12" s="159">
        <v>12254880</v>
      </c>
      <c r="X12" s="160"/>
      <c r="Y12" s="161"/>
      <c r="Z12" s="159">
        <f>W12+T12+Q12+'1(5)第11表-5'!AC12+'1(5)第11表-5'!Z12+'1(5)第11表-5'!Q12+'1(5)第11表-5'!N12+'1(5)第11表-5'!K12+'1(5)第11表-4'!AC12+'1(5)第11表-4'!T12+'1(5)第11表-4'!Q12+'1(5)第11表-4'!N12+'1(5)第11表-4'!K12+'1(5)第11表-4'!H12+'1(5)第11表-4'!E12</f>
        <v>39855837</v>
      </c>
      <c r="AA12" s="160"/>
      <c r="AB12" s="161"/>
      <c r="AC12" s="159">
        <v>66215515</v>
      </c>
      <c r="AD12" s="160"/>
      <c r="AE12" s="161"/>
      <c r="AF12" s="159">
        <v>0</v>
      </c>
      <c r="AG12" s="44"/>
      <c r="AH12" s="23"/>
      <c r="AI12" s="34" t="s">
        <v>103</v>
      </c>
      <c r="AJ12" s="351"/>
      <c r="AK12" s="37"/>
    </row>
    <row r="13" spans="1:37" ht="17.25" customHeight="1">
      <c r="A13" s="347"/>
      <c r="B13" s="47" t="s">
        <v>104</v>
      </c>
      <c r="C13" s="21"/>
      <c r="D13" s="151"/>
      <c r="E13" s="152">
        <v>1008150</v>
      </c>
      <c r="F13" s="152"/>
      <c r="G13" s="153"/>
      <c r="H13" s="152">
        <v>675450</v>
      </c>
      <c r="I13" s="154"/>
      <c r="J13" s="152"/>
      <c r="K13" s="152">
        <v>188100</v>
      </c>
      <c r="L13" s="152"/>
      <c r="M13" s="153"/>
      <c r="N13" s="152">
        <v>767250</v>
      </c>
      <c r="O13" s="154"/>
      <c r="P13" s="152"/>
      <c r="Q13" s="144">
        <f t="shared" si="0"/>
        <v>2638950</v>
      </c>
      <c r="R13" s="152"/>
      <c r="S13" s="153"/>
      <c r="T13" s="152">
        <v>59570</v>
      </c>
      <c r="U13" s="154"/>
      <c r="V13" s="153"/>
      <c r="W13" s="150">
        <v>8899440</v>
      </c>
      <c r="X13" s="148"/>
      <c r="Y13" s="149"/>
      <c r="Z13" s="150">
        <f>W13+T13+Q13+'1(5)第11表-5'!AC13+'1(5)第11表-5'!Z13+'1(5)第11表-5'!Q13+'1(5)第11表-5'!N13+'1(5)第11表-5'!K13+'1(5)第11表-4'!AC13+'1(5)第11表-4'!T13+'1(5)第11表-4'!Q13+'1(5)第11表-4'!N13+'1(5)第11表-4'!K13+'1(5)第11表-4'!H13+'1(5)第11表-4'!E13</f>
        <v>28537232</v>
      </c>
      <c r="AA13" s="148"/>
      <c r="AB13" s="149"/>
      <c r="AC13" s="150">
        <v>43949036</v>
      </c>
      <c r="AD13" s="148"/>
      <c r="AE13" s="149"/>
      <c r="AF13" s="150">
        <v>2167</v>
      </c>
      <c r="AG13" s="38"/>
      <c r="AH13" s="10"/>
      <c r="AI13" s="47" t="s">
        <v>104</v>
      </c>
      <c r="AJ13" s="349"/>
      <c r="AK13" s="37"/>
    </row>
    <row r="14" spans="1:37" ht="17.25" customHeight="1">
      <c r="A14" s="347"/>
      <c r="B14" s="34" t="s">
        <v>105</v>
      </c>
      <c r="C14" s="21"/>
      <c r="D14" s="151"/>
      <c r="E14" s="152">
        <v>4899510</v>
      </c>
      <c r="F14" s="152"/>
      <c r="G14" s="153"/>
      <c r="H14" s="152">
        <v>3611700</v>
      </c>
      <c r="I14" s="154"/>
      <c r="J14" s="152"/>
      <c r="K14" s="152">
        <v>762660</v>
      </c>
      <c r="L14" s="152"/>
      <c r="M14" s="153"/>
      <c r="N14" s="152">
        <v>1577250</v>
      </c>
      <c r="O14" s="154"/>
      <c r="P14" s="152"/>
      <c r="Q14" s="152">
        <f t="shared" si="0"/>
        <v>10851120</v>
      </c>
      <c r="R14" s="152"/>
      <c r="S14" s="153"/>
      <c r="T14" s="152">
        <v>291870</v>
      </c>
      <c r="U14" s="154"/>
      <c r="V14" s="153"/>
      <c r="W14" s="150">
        <v>52841580</v>
      </c>
      <c r="X14" s="148"/>
      <c r="Y14" s="149"/>
      <c r="Z14" s="150">
        <f>W14+T14+Q14+'1(5)第11表-5'!AC14+'1(5)第11表-5'!Z14+'1(5)第11表-5'!Q14+'1(5)第11表-5'!N14+'1(5)第11表-5'!K14+'1(5)第11表-4'!AC14+'1(5)第11表-4'!T14+'1(5)第11表-4'!Q14+'1(5)第11表-4'!N14+'1(5)第11表-4'!K14+'1(5)第11表-4'!H14+'1(5)第11表-4'!E14</f>
        <v>176250323</v>
      </c>
      <c r="AA14" s="148"/>
      <c r="AB14" s="149"/>
      <c r="AC14" s="150">
        <v>355758768</v>
      </c>
      <c r="AD14" s="148"/>
      <c r="AE14" s="149"/>
      <c r="AF14" s="150">
        <v>0</v>
      </c>
      <c r="AG14" s="38"/>
      <c r="AH14" s="10"/>
      <c r="AI14" s="34" t="s">
        <v>105</v>
      </c>
      <c r="AJ14" s="349"/>
      <c r="AK14" s="37"/>
    </row>
    <row r="15" spans="1:37" ht="17.25" customHeight="1">
      <c r="A15" s="347"/>
      <c r="B15" s="34" t="s">
        <v>106</v>
      </c>
      <c r="C15" s="21"/>
      <c r="D15" s="151"/>
      <c r="E15" s="152">
        <v>1181730</v>
      </c>
      <c r="F15" s="152"/>
      <c r="G15" s="153"/>
      <c r="H15" s="152">
        <v>909900</v>
      </c>
      <c r="I15" s="154"/>
      <c r="J15" s="152"/>
      <c r="K15" s="152">
        <v>190380</v>
      </c>
      <c r="L15" s="152"/>
      <c r="M15" s="153"/>
      <c r="N15" s="152">
        <v>625950</v>
      </c>
      <c r="O15" s="154"/>
      <c r="P15" s="152"/>
      <c r="Q15" s="152">
        <f t="shared" si="0"/>
        <v>2907960</v>
      </c>
      <c r="R15" s="152"/>
      <c r="S15" s="153"/>
      <c r="T15" s="152">
        <v>65780</v>
      </c>
      <c r="U15" s="154"/>
      <c r="V15" s="153"/>
      <c r="W15" s="150">
        <v>11982960</v>
      </c>
      <c r="X15" s="148"/>
      <c r="Y15" s="149"/>
      <c r="Z15" s="150">
        <f>W15+T15+Q15+'1(5)第11表-5'!AC15+'1(5)第11表-5'!Z15+'1(5)第11表-5'!Q15+'1(5)第11表-5'!N15+'1(5)第11表-5'!K15+'1(5)第11表-4'!AC15+'1(5)第11表-4'!T15+'1(5)第11表-4'!Q15+'1(5)第11表-4'!N15+'1(5)第11表-4'!K15+'1(5)第11表-4'!H15+'1(5)第11表-4'!E15</f>
        <v>39315287</v>
      </c>
      <c r="AA15" s="148"/>
      <c r="AB15" s="149"/>
      <c r="AC15" s="150">
        <v>70477091</v>
      </c>
      <c r="AD15" s="148"/>
      <c r="AE15" s="149"/>
      <c r="AF15" s="150">
        <v>0</v>
      </c>
      <c r="AG15" s="38"/>
      <c r="AH15" s="10"/>
      <c r="AI15" s="34" t="s">
        <v>106</v>
      </c>
      <c r="AJ15" s="349"/>
      <c r="AK15" s="37"/>
    </row>
    <row r="16" spans="1:37" ht="17.25" customHeight="1">
      <c r="A16" s="347"/>
      <c r="B16" s="34" t="s">
        <v>107</v>
      </c>
      <c r="C16" s="21"/>
      <c r="D16" s="151"/>
      <c r="E16" s="152">
        <v>1741740</v>
      </c>
      <c r="F16" s="152"/>
      <c r="G16" s="153"/>
      <c r="H16" s="152">
        <v>1350900</v>
      </c>
      <c r="I16" s="154"/>
      <c r="J16" s="152"/>
      <c r="K16" s="152">
        <v>239400</v>
      </c>
      <c r="L16" s="152"/>
      <c r="M16" s="153"/>
      <c r="N16" s="152">
        <v>1389150</v>
      </c>
      <c r="O16" s="154"/>
      <c r="P16" s="152"/>
      <c r="Q16" s="152">
        <f t="shared" si="0"/>
        <v>4721190</v>
      </c>
      <c r="R16" s="152"/>
      <c r="S16" s="153"/>
      <c r="T16" s="152">
        <v>135930</v>
      </c>
      <c r="U16" s="154"/>
      <c r="V16" s="153"/>
      <c r="W16" s="150">
        <v>16623750</v>
      </c>
      <c r="X16" s="148"/>
      <c r="Y16" s="149"/>
      <c r="Z16" s="150">
        <f>W16+T16+Q16+'1(5)第11表-5'!AC16+'1(5)第11表-5'!Z16+'1(5)第11表-5'!Q16+'1(5)第11表-5'!N16+'1(5)第11表-5'!K16+'1(5)第11表-4'!AC16+'1(5)第11表-4'!T16+'1(5)第11表-4'!Q16+'1(5)第11表-4'!N16+'1(5)第11表-4'!K16+'1(5)第11表-4'!H16+'1(5)第11表-4'!E16</f>
        <v>55198910</v>
      </c>
      <c r="AA16" s="148"/>
      <c r="AB16" s="149"/>
      <c r="AC16" s="150">
        <v>90372111</v>
      </c>
      <c r="AD16" s="148"/>
      <c r="AE16" s="149"/>
      <c r="AF16" s="150">
        <v>0</v>
      </c>
      <c r="AG16" s="38"/>
      <c r="AH16" s="10"/>
      <c r="AI16" s="34" t="s">
        <v>107</v>
      </c>
      <c r="AJ16" s="349"/>
      <c r="AK16" s="37"/>
    </row>
    <row r="17" spans="1:37" ht="17.25" customHeight="1">
      <c r="A17" s="347"/>
      <c r="B17" s="49" t="s">
        <v>108</v>
      </c>
      <c r="C17" s="21"/>
      <c r="D17" s="151"/>
      <c r="E17" s="152">
        <v>1180080</v>
      </c>
      <c r="F17" s="152"/>
      <c r="G17" s="153"/>
      <c r="H17" s="152">
        <v>794250</v>
      </c>
      <c r="I17" s="154"/>
      <c r="J17" s="152"/>
      <c r="K17" s="152">
        <v>234080</v>
      </c>
      <c r="L17" s="152"/>
      <c r="M17" s="153"/>
      <c r="N17" s="152">
        <v>824400</v>
      </c>
      <c r="O17" s="154"/>
      <c r="P17" s="152"/>
      <c r="Q17" s="152">
        <f t="shared" si="0"/>
        <v>3032810</v>
      </c>
      <c r="R17" s="152"/>
      <c r="S17" s="153"/>
      <c r="T17" s="152">
        <v>78660</v>
      </c>
      <c r="U17" s="154"/>
      <c r="V17" s="153"/>
      <c r="W17" s="150">
        <v>11307780</v>
      </c>
      <c r="X17" s="148"/>
      <c r="Y17" s="149"/>
      <c r="Z17" s="150">
        <f>W17+T17+Q17+'1(5)第11表-5'!AC17+'1(5)第11表-5'!Z17+'1(5)第11表-5'!Q17+'1(5)第11表-5'!N17+'1(5)第11表-5'!K17+'1(5)第11表-4'!AC17+'1(5)第11表-4'!T17+'1(5)第11表-4'!Q17+'1(5)第11表-4'!N17+'1(5)第11表-4'!K17+'1(5)第11表-4'!H17+'1(5)第11表-4'!E17</f>
        <v>36216147</v>
      </c>
      <c r="AA17" s="148"/>
      <c r="AB17" s="149"/>
      <c r="AC17" s="150">
        <v>61287579</v>
      </c>
      <c r="AD17" s="148"/>
      <c r="AE17" s="149"/>
      <c r="AF17" s="150">
        <v>0</v>
      </c>
      <c r="AG17" s="38"/>
      <c r="AH17" s="10"/>
      <c r="AI17" s="49" t="s">
        <v>108</v>
      </c>
      <c r="AJ17" s="349"/>
      <c r="AK17" s="37"/>
    </row>
    <row r="18" spans="1:37" ht="17.25" customHeight="1">
      <c r="A18" s="352"/>
      <c r="B18" s="34" t="s">
        <v>109</v>
      </c>
      <c r="C18" s="50"/>
      <c r="D18" s="163"/>
      <c r="E18" s="162">
        <v>1328910</v>
      </c>
      <c r="F18" s="162"/>
      <c r="G18" s="164"/>
      <c r="H18" s="162">
        <v>1008900</v>
      </c>
      <c r="I18" s="165"/>
      <c r="J18" s="162"/>
      <c r="K18" s="162">
        <v>175560</v>
      </c>
      <c r="L18" s="162"/>
      <c r="M18" s="164"/>
      <c r="N18" s="162">
        <v>602550</v>
      </c>
      <c r="O18" s="165"/>
      <c r="P18" s="162"/>
      <c r="Q18" s="162">
        <f t="shared" si="0"/>
        <v>3115920</v>
      </c>
      <c r="R18" s="162"/>
      <c r="S18" s="164"/>
      <c r="T18" s="162">
        <v>77050</v>
      </c>
      <c r="U18" s="165"/>
      <c r="V18" s="164"/>
      <c r="W18" s="166">
        <v>13078560</v>
      </c>
      <c r="X18" s="167"/>
      <c r="Y18" s="168"/>
      <c r="Z18" s="166">
        <f>W18+T18+Q18+'1(5)第11表-5'!AC18+'1(5)第11表-5'!Z18+'1(5)第11表-5'!Q18+'1(5)第11表-5'!N18+'1(5)第11表-5'!K18+'1(5)第11表-4'!AC18+'1(5)第11表-4'!T18+'1(5)第11表-4'!Q18+'1(5)第11表-4'!N18+'1(5)第11表-4'!K18+'1(5)第11表-4'!H18+'1(5)第11表-4'!E18</f>
        <v>42802533</v>
      </c>
      <c r="AA18" s="167"/>
      <c r="AB18" s="168"/>
      <c r="AC18" s="166">
        <v>76118296</v>
      </c>
      <c r="AD18" s="167"/>
      <c r="AE18" s="168"/>
      <c r="AF18" s="166">
        <v>297</v>
      </c>
      <c r="AG18" s="52"/>
      <c r="AH18" s="7"/>
      <c r="AI18" s="34" t="s">
        <v>109</v>
      </c>
      <c r="AJ18" s="353"/>
      <c r="AK18" s="37"/>
    </row>
    <row r="19" spans="1:37" ht="17.25" customHeight="1">
      <c r="A19" s="347"/>
      <c r="B19" s="34" t="s">
        <v>0</v>
      </c>
      <c r="C19" s="21"/>
      <c r="D19" s="151"/>
      <c r="E19" s="152">
        <v>3460380</v>
      </c>
      <c r="F19" s="152"/>
      <c r="G19" s="153"/>
      <c r="H19" s="152">
        <v>2392200</v>
      </c>
      <c r="I19" s="154"/>
      <c r="J19" s="152"/>
      <c r="K19" s="152">
        <v>443080</v>
      </c>
      <c r="L19" s="152"/>
      <c r="M19" s="153"/>
      <c r="N19" s="152">
        <v>1435500</v>
      </c>
      <c r="O19" s="154"/>
      <c r="P19" s="152"/>
      <c r="Q19" s="152">
        <f t="shared" si="0"/>
        <v>7731160</v>
      </c>
      <c r="R19" s="152"/>
      <c r="S19" s="153"/>
      <c r="T19" s="152">
        <v>241960</v>
      </c>
      <c r="U19" s="154"/>
      <c r="V19" s="153"/>
      <c r="W19" s="150">
        <v>34845360</v>
      </c>
      <c r="X19" s="148"/>
      <c r="Y19" s="149"/>
      <c r="Z19" s="150">
        <f>W19+T19+Q19+'1(5)第11表-5'!AC19+'1(5)第11表-5'!Z19+'1(5)第11表-5'!Q19+'1(5)第11表-5'!N19+'1(5)第11表-5'!K19+'1(5)第11表-4'!AC19+'1(5)第11表-4'!T19+'1(5)第11表-4'!Q19+'1(5)第11表-4'!N19+'1(5)第11表-4'!K19+'1(5)第11表-4'!H19+'1(5)第11表-4'!E19</f>
        <v>113831716</v>
      </c>
      <c r="AA19" s="148"/>
      <c r="AB19" s="149"/>
      <c r="AC19" s="150">
        <v>198485370</v>
      </c>
      <c r="AD19" s="148"/>
      <c r="AE19" s="149"/>
      <c r="AF19" s="150">
        <v>0</v>
      </c>
      <c r="AG19" s="38"/>
      <c r="AH19" s="10"/>
      <c r="AI19" s="34" t="s">
        <v>0</v>
      </c>
      <c r="AJ19" s="349"/>
      <c r="AK19" s="37"/>
    </row>
    <row r="20" spans="1:37" ht="17.25" customHeight="1">
      <c r="A20" s="347"/>
      <c r="B20" s="34" t="s">
        <v>2</v>
      </c>
      <c r="C20" s="21"/>
      <c r="D20" s="151"/>
      <c r="E20" s="152">
        <v>2231130</v>
      </c>
      <c r="F20" s="152"/>
      <c r="G20" s="153"/>
      <c r="H20" s="152">
        <v>1653750</v>
      </c>
      <c r="I20" s="154"/>
      <c r="J20" s="152"/>
      <c r="K20" s="152">
        <v>285380</v>
      </c>
      <c r="L20" s="152"/>
      <c r="M20" s="153"/>
      <c r="N20" s="152">
        <v>834750</v>
      </c>
      <c r="O20" s="154"/>
      <c r="P20" s="152"/>
      <c r="Q20" s="152">
        <f t="shared" si="0"/>
        <v>5005010</v>
      </c>
      <c r="R20" s="152"/>
      <c r="S20" s="153"/>
      <c r="T20" s="152">
        <v>134090</v>
      </c>
      <c r="U20" s="154"/>
      <c r="V20" s="153"/>
      <c r="W20" s="150">
        <v>23735250</v>
      </c>
      <c r="X20" s="148"/>
      <c r="Y20" s="149"/>
      <c r="Z20" s="150">
        <f>W20+T20+Q20+'1(5)第11表-5'!AC20+'1(5)第11表-5'!Z20+'1(5)第11表-5'!Q20+'1(5)第11表-5'!N20+'1(5)第11表-5'!K20+'1(5)第11表-4'!AC20+'1(5)第11表-4'!T20+'1(5)第11表-4'!Q20+'1(5)第11表-4'!N20+'1(5)第11表-4'!K20+'1(5)第11表-4'!H20+'1(5)第11表-4'!E20</f>
        <v>76956490</v>
      </c>
      <c r="AA20" s="148"/>
      <c r="AB20" s="149"/>
      <c r="AC20" s="150">
        <v>140232743</v>
      </c>
      <c r="AD20" s="148"/>
      <c r="AE20" s="149"/>
      <c r="AF20" s="150">
        <v>0</v>
      </c>
      <c r="AG20" s="38"/>
      <c r="AH20" s="10"/>
      <c r="AI20" s="34" t="s">
        <v>2</v>
      </c>
      <c r="AJ20" s="349"/>
      <c r="AK20" s="37"/>
    </row>
    <row r="21" spans="1:37" ht="17.25" customHeight="1">
      <c r="A21" s="347"/>
      <c r="B21" s="34" t="s">
        <v>3</v>
      </c>
      <c r="C21" s="21"/>
      <c r="D21" s="151"/>
      <c r="E21" s="152">
        <v>843150</v>
      </c>
      <c r="F21" s="152"/>
      <c r="G21" s="153"/>
      <c r="H21" s="152">
        <v>571950</v>
      </c>
      <c r="I21" s="154"/>
      <c r="J21" s="152"/>
      <c r="K21" s="152">
        <v>125780</v>
      </c>
      <c r="L21" s="152"/>
      <c r="M21" s="153"/>
      <c r="N21" s="152">
        <v>647100</v>
      </c>
      <c r="O21" s="154"/>
      <c r="P21" s="152"/>
      <c r="Q21" s="152">
        <f t="shared" si="0"/>
        <v>2187980</v>
      </c>
      <c r="R21" s="152"/>
      <c r="S21" s="153"/>
      <c r="T21" s="152">
        <v>70150</v>
      </c>
      <c r="U21" s="154"/>
      <c r="V21" s="153"/>
      <c r="W21" s="150">
        <v>7797240</v>
      </c>
      <c r="X21" s="148"/>
      <c r="Y21" s="149"/>
      <c r="Z21" s="150">
        <f>W21+T21+Q21+'1(5)第11表-5'!AC21+'1(5)第11表-5'!Z21+'1(5)第11表-5'!Q21+'1(5)第11表-5'!N21+'1(5)第11表-5'!K21+'1(5)第11表-4'!AC21+'1(5)第11表-4'!T21+'1(5)第11表-4'!Q21+'1(5)第11表-4'!N21+'1(5)第11表-4'!K21+'1(5)第11表-4'!H21+'1(5)第11表-4'!E21</f>
        <v>25782309</v>
      </c>
      <c r="AA21" s="148"/>
      <c r="AB21" s="149"/>
      <c r="AC21" s="150">
        <v>42011578</v>
      </c>
      <c r="AD21" s="148"/>
      <c r="AE21" s="149"/>
      <c r="AF21" s="150">
        <v>0</v>
      </c>
      <c r="AG21" s="38"/>
      <c r="AH21" s="10"/>
      <c r="AI21" s="34" t="s">
        <v>3</v>
      </c>
      <c r="AJ21" s="349"/>
      <c r="AK21" s="37"/>
    </row>
    <row r="22" spans="1:37" ht="17.25" customHeight="1">
      <c r="A22" s="350"/>
      <c r="B22" s="49" t="s">
        <v>4</v>
      </c>
      <c r="C22" s="25"/>
      <c r="D22" s="155"/>
      <c r="E22" s="156">
        <v>1843380</v>
      </c>
      <c r="F22" s="156"/>
      <c r="G22" s="157"/>
      <c r="H22" s="156">
        <v>1483200</v>
      </c>
      <c r="I22" s="158"/>
      <c r="J22" s="156"/>
      <c r="K22" s="156">
        <v>252700</v>
      </c>
      <c r="L22" s="156"/>
      <c r="M22" s="157"/>
      <c r="N22" s="156">
        <v>853200</v>
      </c>
      <c r="O22" s="158"/>
      <c r="P22" s="156"/>
      <c r="Q22" s="156">
        <f t="shared" si="0"/>
        <v>4432480</v>
      </c>
      <c r="R22" s="156"/>
      <c r="S22" s="157"/>
      <c r="T22" s="156">
        <v>104420</v>
      </c>
      <c r="U22" s="158"/>
      <c r="V22" s="157"/>
      <c r="W22" s="159">
        <v>17700210</v>
      </c>
      <c r="X22" s="160"/>
      <c r="Y22" s="161"/>
      <c r="Z22" s="159">
        <f>W22+T22+Q22+'1(5)第11表-5'!AC22+'1(5)第11表-5'!Z22+'1(5)第11表-5'!Q22+'1(5)第11表-5'!N22+'1(5)第11表-5'!K22+'1(5)第11表-4'!AC22+'1(5)第11表-4'!T22+'1(5)第11表-4'!Q22+'1(5)第11表-4'!N22+'1(5)第11表-4'!K22+'1(5)第11表-4'!H22+'1(5)第11表-4'!E22</f>
        <v>60027823</v>
      </c>
      <c r="AA22" s="160"/>
      <c r="AB22" s="161"/>
      <c r="AC22" s="159">
        <v>105222496</v>
      </c>
      <c r="AD22" s="160"/>
      <c r="AE22" s="161"/>
      <c r="AF22" s="159">
        <v>0</v>
      </c>
      <c r="AG22" s="44"/>
      <c r="AH22" s="23"/>
      <c r="AI22" s="49" t="s">
        <v>4</v>
      </c>
      <c r="AJ22" s="351"/>
      <c r="AK22" s="37"/>
    </row>
    <row r="23" spans="1:36" s="11" customFormat="1" ht="17.25" customHeight="1">
      <c r="A23" s="347"/>
      <c r="B23" s="34" t="s">
        <v>5</v>
      </c>
      <c r="C23" s="21"/>
      <c r="D23" s="151"/>
      <c r="E23" s="152">
        <v>2160510</v>
      </c>
      <c r="F23" s="152"/>
      <c r="G23" s="153"/>
      <c r="H23" s="152">
        <v>1525050</v>
      </c>
      <c r="I23" s="154"/>
      <c r="J23" s="152"/>
      <c r="K23" s="152">
        <v>333640</v>
      </c>
      <c r="L23" s="152"/>
      <c r="M23" s="153"/>
      <c r="N23" s="152">
        <v>1511100</v>
      </c>
      <c r="O23" s="154"/>
      <c r="P23" s="152"/>
      <c r="Q23" s="152">
        <f t="shared" si="0"/>
        <v>5530300</v>
      </c>
      <c r="R23" s="152"/>
      <c r="S23" s="153"/>
      <c r="T23" s="152">
        <v>180550</v>
      </c>
      <c r="U23" s="154"/>
      <c r="V23" s="153"/>
      <c r="W23" s="150">
        <v>20604870</v>
      </c>
      <c r="X23" s="148"/>
      <c r="Y23" s="149"/>
      <c r="Z23" s="150">
        <f>W23+T23+Q23+'1(5)第11表-5'!AC23+'1(5)第11表-5'!Z23+'1(5)第11表-5'!Q23+'1(5)第11表-5'!N23+'1(5)第11表-5'!K23+'1(5)第11表-4'!AC23+'1(5)第11表-4'!T23+'1(5)第11表-4'!Q23+'1(5)第11表-4'!N23+'1(5)第11表-4'!K23+'1(5)第11表-4'!H23+'1(5)第11表-4'!E23</f>
        <v>67351109</v>
      </c>
      <c r="AA23" s="148"/>
      <c r="AB23" s="149"/>
      <c r="AC23" s="150">
        <v>115143596</v>
      </c>
      <c r="AD23" s="148"/>
      <c r="AE23" s="149"/>
      <c r="AF23" s="150">
        <v>0</v>
      </c>
      <c r="AG23" s="38"/>
      <c r="AH23" s="10"/>
      <c r="AI23" s="34" t="s">
        <v>5</v>
      </c>
      <c r="AJ23" s="349"/>
    </row>
    <row r="24" spans="1:36" ht="17.25" customHeight="1">
      <c r="A24" s="347"/>
      <c r="B24" s="34" t="s">
        <v>6</v>
      </c>
      <c r="C24" s="21"/>
      <c r="D24" s="151"/>
      <c r="E24" s="152">
        <v>3268650</v>
      </c>
      <c r="F24" s="152"/>
      <c r="G24" s="153"/>
      <c r="H24" s="152">
        <v>2381400</v>
      </c>
      <c r="I24" s="154"/>
      <c r="J24" s="152"/>
      <c r="K24" s="152">
        <v>443840</v>
      </c>
      <c r="L24" s="152"/>
      <c r="M24" s="153"/>
      <c r="N24" s="152">
        <v>1103400</v>
      </c>
      <c r="O24" s="154"/>
      <c r="P24" s="152"/>
      <c r="Q24" s="152">
        <f t="shared" si="0"/>
        <v>7197290</v>
      </c>
      <c r="R24" s="152"/>
      <c r="S24" s="153"/>
      <c r="T24" s="152">
        <v>188370</v>
      </c>
      <c r="U24" s="154"/>
      <c r="V24" s="153"/>
      <c r="W24" s="150">
        <v>33814110</v>
      </c>
      <c r="X24" s="148"/>
      <c r="Y24" s="149"/>
      <c r="Z24" s="150">
        <f>W24+T24+Q24+'1(5)第11表-5'!AC24+'1(5)第11表-5'!Z24+'1(5)第11表-5'!Q24+'1(5)第11表-5'!N24+'1(5)第11表-5'!K24+'1(5)第11表-4'!AC24+'1(5)第11表-4'!T24+'1(5)第11表-4'!Q24+'1(5)第11表-4'!N24+'1(5)第11表-4'!K24+'1(5)第11表-4'!H24+'1(5)第11表-4'!E24</f>
        <v>112573423</v>
      </c>
      <c r="AA24" s="148"/>
      <c r="AB24" s="149"/>
      <c r="AC24" s="150">
        <v>209123462</v>
      </c>
      <c r="AD24" s="148"/>
      <c r="AE24" s="149"/>
      <c r="AF24" s="150">
        <v>0</v>
      </c>
      <c r="AG24" s="38"/>
      <c r="AH24" s="10"/>
      <c r="AI24" s="34" t="s">
        <v>6</v>
      </c>
      <c r="AJ24" s="349"/>
    </row>
    <row r="25" spans="1:36" ht="17.25" customHeight="1">
      <c r="A25" s="347"/>
      <c r="B25" s="34" t="s">
        <v>7</v>
      </c>
      <c r="C25" s="21"/>
      <c r="D25" s="151"/>
      <c r="E25" s="152">
        <v>3214200</v>
      </c>
      <c r="F25" s="152"/>
      <c r="G25" s="153"/>
      <c r="H25" s="152">
        <v>2100150</v>
      </c>
      <c r="I25" s="154"/>
      <c r="J25" s="152"/>
      <c r="K25" s="152">
        <v>547580</v>
      </c>
      <c r="L25" s="152"/>
      <c r="M25" s="153"/>
      <c r="N25" s="152">
        <v>1279800</v>
      </c>
      <c r="O25" s="154"/>
      <c r="P25" s="152"/>
      <c r="Q25" s="152">
        <f t="shared" si="0"/>
        <v>7141730</v>
      </c>
      <c r="R25" s="152"/>
      <c r="S25" s="153"/>
      <c r="T25" s="152">
        <v>185150</v>
      </c>
      <c r="U25" s="154"/>
      <c r="V25" s="153"/>
      <c r="W25" s="150">
        <v>36872880</v>
      </c>
      <c r="X25" s="148"/>
      <c r="Y25" s="149"/>
      <c r="Z25" s="150">
        <f>W25+T25+Q25+'1(5)第11表-5'!AC25+'1(5)第11表-5'!Z25+'1(5)第11表-5'!Q25+'1(5)第11表-5'!N25+'1(5)第11表-5'!K25+'1(5)第11表-4'!AC25+'1(5)第11表-4'!T25+'1(5)第11表-4'!Q25+'1(5)第11表-4'!N25+'1(5)第11表-4'!K25+'1(5)第11表-4'!H25+'1(5)第11表-4'!E25</f>
        <v>117908294</v>
      </c>
      <c r="AA25" s="148"/>
      <c r="AB25" s="149"/>
      <c r="AC25" s="150">
        <v>228999284</v>
      </c>
      <c r="AD25" s="148"/>
      <c r="AE25" s="149"/>
      <c r="AF25" s="150">
        <v>0</v>
      </c>
      <c r="AG25" s="38"/>
      <c r="AH25" s="10"/>
      <c r="AI25" s="34" t="s">
        <v>7</v>
      </c>
      <c r="AJ25" s="349"/>
    </row>
    <row r="26" spans="1:36" ht="17.25" customHeight="1">
      <c r="A26" s="347"/>
      <c r="B26" s="34" t="s">
        <v>8</v>
      </c>
      <c r="C26" s="21"/>
      <c r="D26" s="151"/>
      <c r="E26" s="152">
        <v>4544430</v>
      </c>
      <c r="F26" s="152"/>
      <c r="G26" s="153"/>
      <c r="H26" s="152">
        <v>3091050</v>
      </c>
      <c r="I26" s="154"/>
      <c r="J26" s="152"/>
      <c r="K26" s="152">
        <v>670320</v>
      </c>
      <c r="L26" s="152"/>
      <c r="M26" s="153"/>
      <c r="N26" s="152">
        <v>1873800</v>
      </c>
      <c r="O26" s="154"/>
      <c r="P26" s="152"/>
      <c r="Q26" s="152">
        <f t="shared" si="0"/>
        <v>10179600</v>
      </c>
      <c r="R26" s="152"/>
      <c r="S26" s="153"/>
      <c r="T26" s="152">
        <v>271170</v>
      </c>
      <c r="U26" s="154"/>
      <c r="V26" s="153"/>
      <c r="W26" s="150">
        <v>49360080</v>
      </c>
      <c r="X26" s="148"/>
      <c r="Y26" s="149"/>
      <c r="Z26" s="150">
        <f>W26+T26+Q26+'1(5)第11表-5'!AC26+'1(5)第11表-5'!Z26+'1(5)第11表-5'!Q26+'1(5)第11表-5'!N26+'1(5)第11表-5'!K26+'1(5)第11表-4'!AC26+'1(5)第11表-4'!T26+'1(5)第11表-4'!Q26+'1(5)第11表-4'!N26+'1(5)第11表-4'!K26+'1(5)第11表-4'!H26+'1(5)第11表-4'!E26</f>
        <v>162970461</v>
      </c>
      <c r="AA26" s="148"/>
      <c r="AB26" s="149"/>
      <c r="AC26" s="150">
        <v>314219968</v>
      </c>
      <c r="AD26" s="148"/>
      <c r="AE26" s="149"/>
      <c r="AF26" s="150">
        <v>0</v>
      </c>
      <c r="AG26" s="38"/>
      <c r="AH26" s="10"/>
      <c r="AI26" s="34" t="s">
        <v>8</v>
      </c>
      <c r="AJ26" s="349"/>
    </row>
    <row r="27" spans="1:36" ht="17.25" customHeight="1">
      <c r="A27" s="350"/>
      <c r="B27" s="49" t="s">
        <v>9</v>
      </c>
      <c r="C27" s="25"/>
      <c r="D27" s="155"/>
      <c r="E27" s="156">
        <v>985050</v>
      </c>
      <c r="F27" s="156"/>
      <c r="G27" s="157"/>
      <c r="H27" s="156">
        <v>670050</v>
      </c>
      <c r="I27" s="158"/>
      <c r="J27" s="156"/>
      <c r="K27" s="156">
        <v>229520</v>
      </c>
      <c r="L27" s="156"/>
      <c r="M27" s="157"/>
      <c r="N27" s="156">
        <v>399600</v>
      </c>
      <c r="O27" s="158"/>
      <c r="P27" s="156"/>
      <c r="Q27" s="156">
        <f t="shared" si="0"/>
        <v>2284220</v>
      </c>
      <c r="R27" s="156"/>
      <c r="S27" s="157"/>
      <c r="T27" s="156">
        <v>55200</v>
      </c>
      <c r="U27" s="158"/>
      <c r="V27" s="157"/>
      <c r="W27" s="159">
        <v>11356620</v>
      </c>
      <c r="X27" s="160"/>
      <c r="Y27" s="161"/>
      <c r="Z27" s="159">
        <f>W27+T27+Q27+'1(5)第11表-5'!AC27+'1(5)第11表-5'!Z27+'1(5)第11表-5'!Q27+'1(5)第11表-5'!N27+'1(5)第11表-5'!K27+'1(5)第11表-4'!AC27+'1(5)第11表-4'!T27+'1(5)第11表-4'!Q27+'1(5)第11表-4'!N27+'1(5)第11表-4'!K27+'1(5)第11表-4'!H27+'1(5)第11表-4'!E27</f>
        <v>36093445</v>
      </c>
      <c r="AA27" s="160"/>
      <c r="AB27" s="161"/>
      <c r="AC27" s="159">
        <v>73054893</v>
      </c>
      <c r="AD27" s="160"/>
      <c r="AE27" s="161"/>
      <c r="AF27" s="159">
        <v>0</v>
      </c>
      <c r="AG27" s="44"/>
      <c r="AH27" s="23"/>
      <c r="AI27" s="49" t="s">
        <v>9</v>
      </c>
      <c r="AJ27" s="351"/>
    </row>
    <row r="28" spans="1:36" s="11" customFormat="1" ht="17.25" customHeight="1">
      <c r="A28" s="347"/>
      <c r="B28" s="34" t="s">
        <v>10</v>
      </c>
      <c r="C28" s="21"/>
      <c r="D28" s="151"/>
      <c r="E28" s="152">
        <v>1747350</v>
      </c>
      <c r="F28" s="152"/>
      <c r="G28" s="153"/>
      <c r="H28" s="152">
        <v>1197900</v>
      </c>
      <c r="I28" s="154"/>
      <c r="J28" s="152"/>
      <c r="K28" s="152">
        <v>372020</v>
      </c>
      <c r="L28" s="152"/>
      <c r="M28" s="153"/>
      <c r="N28" s="152">
        <v>525600</v>
      </c>
      <c r="O28" s="154"/>
      <c r="P28" s="152"/>
      <c r="Q28" s="152">
        <f t="shared" si="0"/>
        <v>3842870</v>
      </c>
      <c r="R28" s="152"/>
      <c r="S28" s="153"/>
      <c r="T28" s="152">
        <v>89930</v>
      </c>
      <c r="U28" s="154"/>
      <c r="V28" s="153"/>
      <c r="W28" s="150">
        <v>20496300</v>
      </c>
      <c r="X28" s="148"/>
      <c r="Y28" s="149"/>
      <c r="Z28" s="150">
        <f>W28+T28+Q28+'1(5)第11表-5'!AC28+'1(5)第11表-5'!Z28+'1(5)第11表-5'!Q28+'1(5)第11表-5'!N28+'1(5)第11表-5'!K28+'1(5)第11表-4'!AC28+'1(5)第11表-4'!T28+'1(5)第11表-4'!Q28+'1(5)第11表-4'!N28+'1(5)第11表-4'!K28+'1(5)第11表-4'!H28+'1(5)第11表-4'!E28</f>
        <v>66982127</v>
      </c>
      <c r="AA28" s="148"/>
      <c r="AB28" s="149"/>
      <c r="AC28" s="150">
        <v>146769134</v>
      </c>
      <c r="AD28" s="148"/>
      <c r="AE28" s="149"/>
      <c r="AF28" s="150">
        <v>0</v>
      </c>
      <c r="AG28" s="38"/>
      <c r="AH28" s="10"/>
      <c r="AI28" s="34" t="s">
        <v>10</v>
      </c>
      <c r="AJ28" s="349"/>
    </row>
    <row r="29" spans="1:36" ht="17.25" customHeight="1">
      <c r="A29" s="347"/>
      <c r="B29" s="34" t="s">
        <v>11</v>
      </c>
      <c r="C29" s="21"/>
      <c r="D29" s="151"/>
      <c r="E29" s="152">
        <v>2282610</v>
      </c>
      <c r="F29" s="152"/>
      <c r="G29" s="153"/>
      <c r="H29" s="152">
        <v>1683900</v>
      </c>
      <c r="I29" s="154"/>
      <c r="J29" s="152"/>
      <c r="K29" s="152">
        <v>308940</v>
      </c>
      <c r="L29" s="152"/>
      <c r="M29" s="153"/>
      <c r="N29" s="152">
        <v>836550</v>
      </c>
      <c r="O29" s="154"/>
      <c r="P29" s="152"/>
      <c r="Q29" s="152">
        <f t="shared" si="0"/>
        <v>5112000</v>
      </c>
      <c r="R29" s="152"/>
      <c r="S29" s="153"/>
      <c r="T29" s="152">
        <v>131330</v>
      </c>
      <c r="U29" s="154"/>
      <c r="V29" s="153"/>
      <c r="W29" s="150">
        <v>22386210</v>
      </c>
      <c r="X29" s="148"/>
      <c r="Y29" s="149"/>
      <c r="Z29" s="150">
        <f>W29+T29+Q29+'1(5)第11表-5'!AC29+'1(5)第11表-5'!Z29+'1(5)第11表-5'!Q29+'1(5)第11表-5'!N29+'1(5)第11表-5'!K29+'1(5)第11表-4'!AC29+'1(5)第11表-4'!T29+'1(5)第11表-4'!Q29+'1(5)第11表-4'!N29+'1(5)第11表-4'!K29+'1(5)第11表-4'!H29+'1(5)第11表-4'!E29</f>
        <v>73915049</v>
      </c>
      <c r="AA29" s="148"/>
      <c r="AB29" s="149"/>
      <c r="AC29" s="150">
        <v>135472201</v>
      </c>
      <c r="AD29" s="148"/>
      <c r="AE29" s="149"/>
      <c r="AF29" s="150">
        <v>0</v>
      </c>
      <c r="AG29" s="38"/>
      <c r="AH29" s="10"/>
      <c r="AI29" s="34" t="s">
        <v>11</v>
      </c>
      <c r="AJ29" s="349"/>
    </row>
    <row r="30" spans="1:36" ht="17.25" customHeight="1">
      <c r="A30" s="347"/>
      <c r="B30" s="34" t="s">
        <v>12</v>
      </c>
      <c r="C30" s="21"/>
      <c r="D30" s="151"/>
      <c r="E30" s="152">
        <v>1828860</v>
      </c>
      <c r="F30" s="152"/>
      <c r="G30" s="153"/>
      <c r="H30" s="152">
        <v>1301850</v>
      </c>
      <c r="I30" s="154"/>
      <c r="J30" s="152"/>
      <c r="K30" s="152">
        <v>332880</v>
      </c>
      <c r="L30" s="152"/>
      <c r="M30" s="153"/>
      <c r="N30" s="152">
        <v>548550</v>
      </c>
      <c r="O30" s="154"/>
      <c r="P30" s="152"/>
      <c r="Q30" s="152">
        <f t="shared" si="0"/>
        <v>4012140</v>
      </c>
      <c r="R30" s="152"/>
      <c r="S30" s="153"/>
      <c r="T30" s="152">
        <v>101890</v>
      </c>
      <c r="U30" s="154"/>
      <c r="V30" s="153"/>
      <c r="W30" s="150">
        <v>20852040</v>
      </c>
      <c r="X30" s="148"/>
      <c r="Y30" s="149"/>
      <c r="Z30" s="150">
        <f>W30+T30+Q30+'1(5)第11表-5'!AC30+'1(5)第11表-5'!Z30+'1(5)第11表-5'!Q30+'1(5)第11表-5'!N30+'1(5)第11表-5'!K30+'1(5)第11表-4'!AC30+'1(5)第11表-4'!T30+'1(5)第11表-4'!Q30+'1(5)第11表-4'!N30+'1(5)第11表-4'!K30+'1(5)第11表-4'!H30+'1(5)第11表-4'!E30</f>
        <v>69620530</v>
      </c>
      <c r="AA30" s="148"/>
      <c r="AB30" s="149"/>
      <c r="AC30" s="150">
        <v>146592604</v>
      </c>
      <c r="AD30" s="148"/>
      <c r="AE30" s="149"/>
      <c r="AF30" s="150">
        <v>0</v>
      </c>
      <c r="AG30" s="38"/>
      <c r="AH30" s="10"/>
      <c r="AI30" s="34" t="s">
        <v>12</v>
      </c>
      <c r="AJ30" s="349"/>
    </row>
    <row r="31" spans="1:36" ht="17.25" customHeight="1">
      <c r="A31" s="347"/>
      <c r="B31" s="34" t="s">
        <v>13</v>
      </c>
      <c r="C31" s="21"/>
      <c r="D31" s="151"/>
      <c r="E31" s="152">
        <v>1021680</v>
      </c>
      <c r="F31" s="152"/>
      <c r="G31" s="153"/>
      <c r="H31" s="152">
        <v>699750</v>
      </c>
      <c r="I31" s="154"/>
      <c r="J31" s="152"/>
      <c r="K31" s="152">
        <v>171380</v>
      </c>
      <c r="L31" s="152"/>
      <c r="M31" s="153"/>
      <c r="N31" s="152">
        <v>346050</v>
      </c>
      <c r="O31" s="154"/>
      <c r="P31" s="152"/>
      <c r="Q31" s="152">
        <f t="shared" si="0"/>
        <v>2238860</v>
      </c>
      <c r="R31" s="152"/>
      <c r="S31" s="153"/>
      <c r="T31" s="152">
        <v>63250</v>
      </c>
      <c r="U31" s="154"/>
      <c r="V31" s="153"/>
      <c r="W31" s="150">
        <v>11078760</v>
      </c>
      <c r="X31" s="148"/>
      <c r="Y31" s="149"/>
      <c r="Z31" s="150">
        <f>W31+T31+Q31+'1(5)第11表-5'!AC31+'1(5)第11表-5'!Z31+'1(5)第11表-5'!Q31+'1(5)第11表-5'!N31+'1(5)第11表-5'!K31+'1(5)第11表-4'!AC31+'1(5)第11表-4'!T31+'1(5)第11表-4'!Q31+'1(5)第11表-4'!N31+'1(5)第11表-4'!K31+'1(5)第11表-4'!H31+'1(5)第11表-4'!E31</f>
        <v>37265917</v>
      </c>
      <c r="AA31" s="148"/>
      <c r="AB31" s="149"/>
      <c r="AC31" s="150">
        <v>78532433</v>
      </c>
      <c r="AD31" s="148"/>
      <c r="AE31" s="149"/>
      <c r="AF31" s="150">
        <v>0</v>
      </c>
      <c r="AG31" s="38"/>
      <c r="AH31" s="10"/>
      <c r="AI31" s="34" t="s">
        <v>13</v>
      </c>
      <c r="AJ31" s="349"/>
    </row>
    <row r="32" spans="1:36" ht="17.25" customHeight="1">
      <c r="A32" s="350"/>
      <c r="B32" s="49" t="s">
        <v>14</v>
      </c>
      <c r="C32" s="25"/>
      <c r="D32" s="155"/>
      <c r="E32" s="156">
        <v>1052370</v>
      </c>
      <c r="F32" s="156"/>
      <c r="G32" s="157"/>
      <c r="H32" s="156">
        <v>666900</v>
      </c>
      <c r="I32" s="158"/>
      <c r="J32" s="156"/>
      <c r="K32" s="156">
        <v>234840</v>
      </c>
      <c r="L32" s="156"/>
      <c r="M32" s="157"/>
      <c r="N32" s="156">
        <v>288900</v>
      </c>
      <c r="O32" s="158"/>
      <c r="P32" s="156"/>
      <c r="Q32" s="156">
        <f t="shared" si="0"/>
        <v>2243010</v>
      </c>
      <c r="R32" s="156"/>
      <c r="S32" s="157"/>
      <c r="T32" s="156">
        <v>49910</v>
      </c>
      <c r="U32" s="158"/>
      <c r="V32" s="157"/>
      <c r="W32" s="159">
        <v>13363680</v>
      </c>
      <c r="X32" s="160"/>
      <c r="Y32" s="161"/>
      <c r="Z32" s="159">
        <f>W32+T32+Q32+'1(5)第11表-5'!AC32+'1(5)第11表-5'!Z32+'1(5)第11表-5'!Q32+'1(5)第11表-5'!N32+'1(5)第11表-5'!K32+'1(5)第11表-4'!AC32+'1(5)第11表-4'!T32+'1(5)第11表-4'!Q32+'1(5)第11表-4'!N32+'1(5)第11表-4'!K32+'1(5)第11表-4'!H32+'1(5)第11表-4'!E32</f>
        <v>44174709</v>
      </c>
      <c r="AA32" s="160"/>
      <c r="AB32" s="161"/>
      <c r="AC32" s="159">
        <v>98811600</v>
      </c>
      <c r="AD32" s="160"/>
      <c r="AE32" s="161"/>
      <c r="AF32" s="159">
        <v>0</v>
      </c>
      <c r="AG32" s="44"/>
      <c r="AH32" s="23"/>
      <c r="AI32" s="49" t="s">
        <v>14</v>
      </c>
      <c r="AJ32" s="351"/>
    </row>
    <row r="33" spans="1:36" s="11" customFormat="1" ht="17.25" customHeight="1">
      <c r="A33" s="347"/>
      <c r="B33" s="34" t="s">
        <v>15</v>
      </c>
      <c r="C33" s="21"/>
      <c r="D33" s="151"/>
      <c r="E33" s="152">
        <v>2234430</v>
      </c>
      <c r="F33" s="152"/>
      <c r="G33" s="153"/>
      <c r="H33" s="152">
        <v>1574550</v>
      </c>
      <c r="I33" s="154"/>
      <c r="J33" s="152"/>
      <c r="K33" s="152">
        <v>372020</v>
      </c>
      <c r="L33" s="152"/>
      <c r="M33" s="153"/>
      <c r="N33" s="152">
        <v>826200</v>
      </c>
      <c r="O33" s="154"/>
      <c r="P33" s="152"/>
      <c r="Q33" s="152">
        <f t="shared" si="0"/>
        <v>5007200</v>
      </c>
      <c r="R33" s="152"/>
      <c r="S33" s="153"/>
      <c r="T33" s="152">
        <v>139150</v>
      </c>
      <c r="U33" s="154"/>
      <c r="V33" s="153"/>
      <c r="W33" s="150">
        <v>24139500</v>
      </c>
      <c r="X33" s="148"/>
      <c r="Y33" s="149"/>
      <c r="Z33" s="150">
        <f>W33+T33+Q33+'1(5)第11表-5'!AC33+'1(5)第11表-5'!Z33+'1(5)第11表-5'!Q33+'1(5)第11表-5'!N33+'1(5)第11表-5'!K33+'1(5)第11表-4'!AC33+'1(5)第11表-4'!T33+'1(5)第11表-4'!Q33+'1(5)第11表-4'!N33+'1(5)第11表-4'!K33+'1(5)第11表-4'!H33+'1(5)第11表-4'!E33</f>
        <v>78803219</v>
      </c>
      <c r="AA33" s="148"/>
      <c r="AB33" s="149"/>
      <c r="AC33" s="150">
        <v>153884161</v>
      </c>
      <c r="AD33" s="148"/>
      <c r="AE33" s="149"/>
      <c r="AF33" s="150">
        <v>0</v>
      </c>
      <c r="AG33" s="38"/>
      <c r="AH33" s="10"/>
      <c r="AI33" s="34" t="s">
        <v>15</v>
      </c>
      <c r="AJ33" s="349"/>
    </row>
    <row r="34" spans="1:36" ht="17.25" customHeight="1">
      <c r="A34" s="347"/>
      <c r="B34" s="34" t="s">
        <v>16</v>
      </c>
      <c r="C34" s="21"/>
      <c r="D34" s="151"/>
      <c r="E34" s="152">
        <v>1058640</v>
      </c>
      <c r="F34" s="152"/>
      <c r="G34" s="153"/>
      <c r="H34" s="152">
        <v>840150</v>
      </c>
      <c r="I34" s="154"/>
      <c r="J34" s="152"/>
      <c r="K34" s="152">
        <v>148580</v>
      </c>
      <c r="L34" s="152"/>
      <c r="M34" s="153"/>
      <c r="N34" s="152">
        <v>421200</v>
      </c>
      <c r="O34" s="154"/>
      <c r="P34" s="152"/>
      <c r="Q34" s="152">
        <f t="shared" si="0"/>
        <v>2468570</v>
      </c>
      <c r="R34" s="152"/>
      <c r="S34" s="153"/>
      <c r="T34" s="152">
        <v>67850</v>
      </c>
      <c r="U34" s="154"/>
      <c r="V34" s="153"/>
      <c r="W34" s="150">
        <v>11188320</v>
      </c>
      <c r="X34" s="148"/>
      <c r="Y34" s="149"/>
      <c r="Z34" s="150">
        <f>W34+T34+Q34+'1(5)第11表-5'!AC34+'1(5)第11表-5'!Z34+'1(5)第11表-5'!Q34+'1(5)第11表-5'!N34+'1(5)第11表-5'!K34+'1(5)第11表-4'!AC34+'1(5)第11表-4'!T34+'1(5)第11表-4'!Q34+'1(5)第11表-4'!N34+'1(5)第11表-4'!K34+'1(5)第11表-4'!H34+'1(5)第11表-4'!E34</f>
        <v>37348296</v>
      </c>
      <c r="AA34" s="148"/>
      <c r="AB34" s="149"/>
      <c r="AC34" s="150">
        <v>68139908</v>
      </c>
      <c r="AD34" s="148"/>
      <c r="AE34" s="149"/>
      <c r="AF34" s="150">
        <v>0</v>
      </c>
      <c r="AG34" s="38"/>
      <c r="AH34" s="10"/>
      <c r="AI34" s="34" t="s">
        <v>16</v>
      </c>
      <c r="AJ34" s="349"/>
    </row>
    <row r="35" spans="1:36" ht="17.25" customHeight="1">
      <c r="A35" s="347"/>
      <c r="B35" s="34" t="s">
        <v>17</v>
      </c>
      <c r="C35" s="21"/>
      <c r="D35" s="151"/>
      <c r="E35" s="152">
        <v>2322540</v>
      </c>
      <c r="F35" s="152"/>
      <c r="G35" s="153"/>
      <c r="H35" s="152">
        <v>1789650</v>
      </c>
      <c r="I35" s="154"/>
      <c r="J35" s="152"/>
      <c r="K35" s="152">
        <v>347320</v>
      </c>
      <c r="L35" s="152"/>
      <c r="M35" s="153"/>
      <c r="N35" s="152">
        <v>1168650</v>
      </c>
      <c r="O35" s="154"/>
      <c r="P35" s="152"/>
      <c r="Q35" s="152">
        <f t="shared" si="0"/>
        <v>5628160</v>
      </c>
      <c r="R35" s="152"/>
      <c r="S35" s="153"/>
      <c r="T35" s="152">
        <v>149040</v>
      </c>
      <c r="U35" s="154"/>
      <c r="V35" s="153"/>
      <c r="W35" s="150">
        <v>22895400</v>
      </c>
      <c r="X35" s="148"/>
      <c r="Y35" s="149"/>
      <c r="Z35" s="150">
        <f>W35+T35+Q35+'1(5)第11表-5'!AC35+'1(5)第11表-5'!Z35+'1(5)第11表-5'!Q35+'1(5)第11表-5'!N35+'1(5)第11表-5'!K35+'1(5)第11表-4'!AC35+'1(5)第11表-4'!T35+'1(5)第11表-4'!Q35+'1(5)第11表-4'!N35+'1(5)第11表-4'!K35+'1(5)第11表-4'!H35+'1(5)第11表-4'!E35</f>
        <v>77316287</v>
      </c>
      <c r="AA35" s="148"/>
      <c r="AB35" s="149"/>
      <c r="AC35" s="150">
        <v>137389700</v>
      </c>
      <c r="AD35" s="148"/>
      <c r="AE35" s="149"/>
      <c r="AF35" s="150">
        <v>0</v>
      </c>
      <c r="AG35" s="38"/>
      <c r="AH35" s="10"/>
      <c r="AI35" s="34" t="s">
        <v>17</v>
      </c>
      <c r="AJ35" s="349"/>
    </row>
    <row r="36" spans="1:36" ht="17.25" customHeight="1">
      <c r="A36" s="347"/>
      <c r="B36" s="34" t="s">
        <v>18</v>
      </c>
      <c r="C36" s="21"/>
      <c r="D36" s="151"/>
      <c r="E36" s="152">
        <v>995610</v>
      </c>
      <c r="F36" s="152"/>
      <c r="G36" s="153"/>
      <c r="H36" s="152">
        <v>827100</v>
      </c>
      <c r="I36" s="154"/>
      <c r="J36" s="152"/>
      <c r="K36" s="152">
        <v>137560</v>
      </c>
      <c r="L36" s="152"/>
      <c r="M36" s="153"/>
      <c r="N36" s="152">
        <v>391050</v>
      </c>
      <c r="O36" s="154"/>
      <c r="P36" s="152"/>
      <c r="Q36" s="152">
        <f t="shared" si="0"/>
        <v>2351320</v>
      </c>
      <c r="R36" s="152"/>
      <c r="S36" s="153"/>
      <c r="T36" s="152">
        <v>60260</v>
      </c>
      <c r="U36" s="154"/>
      <c r="V36" s="153"/>
      <c r="W36" s="150">
        <v>10296330</v>
      </c>
      <c r="X36" s="148"/>
      <c r="Y36" s="149"/>
      <c r="Z36" s="150">
        <f>W36+T36+Q36+'1(5)第11表-5'!AC36+'1(5)第11表-5'!Z36+'1(5)第11表-5'!Q36+'1(5)第11表-5'!N36+'1(5)第11表-5'!K36+'1(5)第11表-4'!AC36+'1(5)第11表-4'!T36+'1(5)第11表-4'!Q36+'1(5)第11表-4'!N36+'1(5)第11表-4'!K36+'1(5)第11表-4'!H36+'1(5)第11表-4'!E36</f>
        <v>34295973</v>
      </c>
      <c r="AA36" s="148"/>
      <c r="AB36" s="149"/>
      <c r="AC36" s="150">
        <v>61010292</v>
      </c>
      <c r="AD36" s="148"/>
      <c r="AE36" s="149"/>
      <c r="AF36" s="150">
        <v>0</v>
      </c>
      <c r="AG36" s="38"/>
      <c r="AH36" s="10"/>
      <c r="AI36" s="34" t="s">
        <v>18</v>
      </c>
      <c r="AJ36" s="349"/>
    </row>
    <row r="37" spans="1:36" ht="17.25" customHeight="1">
      <c r="A37" s="350"/>
      <c r="B37" s="49" t="s">
        <v>19</v>
      </c>
      <c r="C37" s="25"/>
      <c r="D37" s="155"/>
      <c r="E37" s="156">
        <v>1122330</v>
      </c>
      <c r="F37" s="156"/>
      <c r="G37" s="157"/>
      <c r="H37" s="156">
        <v>612000</v>
      </c>
      <c r="I37" s="158"/>
      <c r="J37" s="156"/>
      <c r="K37" s="156">
        <v>177460</v>
      </c>
      <c r="L37" s="156"/>
      <c r="M37" s="157"/>
      <c r="N37" s="156">
        <v>510750</v>
      </c>
      <c r="O37" s="158"/>
      <c r="P37" s="156"/>
      <c r="Q37" s="156">
        <f t="shared" si="0"/>
        <v>2422540</v>
      </c>
      <c r="R37" s="156"/>
      <c r="S37" s="157"/>
      <c r="T37" s="156">
        <v>81880</v>
      </c>
      <c r="U37" s="158"/>
      <c r="V37" s="157"/>
      <c r="W37" s="159">
        <v>12647580</v>
      </c>
      <c r="X37" s="160"/>
      <c r="Y37" s="161"/>
      <c r="Z37" s="159">
        <f>W37+T37+Q37+'1(5)第11表-5'!AC37+'1(5)第11表-5'!Z37+'1(5)第11表-5'!Q37+'1(5)第11表-5'!N37+'1(5)第11表-5'!K37+'1(5)第11表-4'!AC37+'1(5)第11表-4'!T37+'1(5)第11表-4'!Q37+'1(5)第11表-4'!N37+'1(5)第11表-4'!K37+'1(5)第11表-4'!H37+'1(5)第11表-4'!E37</f>
        <v>39573628</v>
      </c>
      <c r="AA37" s="160"/>
      <c r="AB37" s="161"/>
      <c r="AC37" s="159">
        <v>75411719</v>
      </c>
      <c r="AD37" s="160"/>
      <c r="AE37" s="161"/>
      <c r="AF37" s="159">
        <v>0</v>
      </c>
      <c r="AG37" s="44"/>
      <c r="AH37" s="23"/>
      <c r="AI37" s="49" t="s">
        <v>19</v>
      </c>
      <c r="AJ37" s="351"/>
    </row>
    <row r="38" spans="1:36" ht="17.25" customHeight="1">
      <c r="A38" s="347"/>
      <c r="B38" s="34" t="s">
        <v>1</v>
      </c>
      <c r="C38" s="21"/>
      <c r="D38" s="151"/>
      <c r="E38" s="152">
        <v>1446390</v>
      </c>
      <c r="F38" s="152"/>
      <c r="G38" s="153"/>
      <c r="H38" s="152">
        <v>1001700</v>
      </c>
      <c r="I38" s="154"/>
      <c r="J38" s="152"/>
      <c r="K38" s="152">
        <v>228760</v>
      </c>
      <c r="L38" s="152"/>
      <c r="M38" s="153"/>
      <c r="N38" s="152">
        <v>565650</v>
      </c>
      <c r="O38" s="154"/>
      <c r="P38" s="152"/>
      <c r="Q38" s="152">
        <f t="shared" si="0"/>
        <v>3242500</v>
      </c>
      <c r="R38" s="152"/>
      <c r="S38" s="153"/>
      <c r="T38" s="152">
        <v>80270</v>
      </c>
      <c r="U38" s="154"/>
      <c r="V38" s="153"/>
      <c r="W38" s="150">
        <v>16262070</v>
      </c>
      <c r="X38" s="148"/>
      <c r="Y38" s="149"/>
      <c r="Z38" s="150">
        <f>W38+T38+Q38+'1(5)第11表-5'!AC38+'1(5)第11表-5'!Z38+'1(5)第11表-5'!Q38+'1(5)第11表-5'!N38+'1(5)第11表-5'!K38+'1(5)第11表-4'!AC38+'1(5)第11表-4'!T38+'1(5)第11表-4'!Q38+'1(5)第11表-4'!N38+'1(5)第11表-4'!K38+'1(5)第11表-4'!H38+'1(5)第11表-4'!E38</f>
        <v>53272703</v>
      </c>
      <c r="AA38" s="148"/>
      <c r="AB38" s="149"/>
      <c r="AC38" s="150">
        <v>104100596</v>
      </c>
      <c r="AD38" s="148"/>
      <c r="AE38" s="149"/>
      <c r="AF38" s="150">
        <v>0</v>
      </c>
      <c r="AG38" s="38"/>
      <c r="AH38" s="10"/>
      <c r="AI38" s="34" t="s">
        <v>1</v>
      </c>
      <c r="AJ38" s="349"/>
    </row>
    <row r="39" spans="1:36" ht="17.25" customHeight="1">
      <c r="A39" s="347"/>
      <c r="B39" s="34" t="s">
        <v>20</v>
      </c>
      <c r="C39" s="21"/>
      <c r="D39" s="151"/>
      <c r="E39" s="152">
        <v>1871430</v>
      </c>
      <c r="F39" s="152"/>
      <c r="G39" s="153"/>
      <c r="H39" s="152">
        <v>1204650</v>
      </c>
      <c r="I39" s="154"/>
      <c r="J39" s="152"/>
      <c r="K39" s="152">
        <v>289940</v>
      </c>
      <c r="L39" s="152"/>
      <c r="M39" s="153"/>
      <c r="N39" s="152">
        <v>773550</v>
      </c>
      <c r="O39" s="154"/>
      <c r="P39" s="152"/>
      <c r="Q39" s="152">
        <f t="shared" si="0"/>
        <v>4139570</v>
      </c>
      <c r="R39" s="152"/>
      <c r="S39" s="153"/>
      <c r="T39" s="152">
        <v>117990</v>
      </c>
      <c r="U39" s="154"/>
      <c r="V39" s="153"/>
      <c r="W39" s="150">
        <v>20052450</v>
      </c>
      <c r="X39" s="148"/>
      <c r="Y39" s="149"/>
      <c r="Z39" s="150">
        <f>W39+T39+Q39+'1(5)第11表-5'!AC39+'1(5)第11表-5'!Z39+'1(5)第11表-5'!Q39+'1(5)第11表-5'!N39+'1(5)第11表-5'!K39+'1(5)第11表-4'!AC39+'1(5)第11表-4'!T39+'1(5)第11表-4'!Q39+'1(5)第11表-4'!N39+'1(5)第11表-4'!K39+'1(5)第11表-4'!H39+'1(5)第11表-4'!E39</f>
        <v>63645978</v>
      </c>
      <c r="AA39" s="148"/>
      <c r="AB39" s="149"/>
      <c r="AC39" s="150">
        <v>117908211</v>
      </c>
      <c r="AD39" s="148"/>
      <c r="AE39" s="149"/>
      <c r="AF39" s="150">
        <v>0</v>
      </c>
      <c r="AG39" s="38"/>
      <c r="AH39" s="10"/>
      <c r="AI39" s="34" t="s">
        <v>20</v>
      </c>
      <c r="AJ39" s="349"/>
    </row>
    <row r="40" spans="1:36" ht="17.25" customHeight="1">
      <c r="A40" s="347"/>
      <c r="B40" s="34" t="s">
        <v>21</v>
      </c>
      <c r="C40" s="21"/>
      <c r="D40" s="151"/>
      <c r="E40" s="152">
        <v>885060</v>
      </c>
      <c r="F40" s="152"/>
      <c r="G40" s="153"/>
      <c r="H40" s="152">
        <v>630000</v>
      </c>
      <c r="I40" s="154"/>
      <c r="J40" s="152"/>
      <c r="K40" s="152">
        <v>123120</v>
      </c>
      <c r="L40" s="152"/>
      <c r="M40" s="153"/>
      <c r="N40" s="152">
        <v>394650</v>
      </c>
      <c r="O40" s="154"/>
      <c r="P40" s="152"/>
      <c r="Q40" s="152">
        <f t="shared" si="0"/>
        <v>2032830</v>
      </c>
      <c r="R40" s="152"/>
      <c r="S40" s="153"/>
      <c r="T40" s="152">
        <v>55430</v>
      </c>
      <c r="U40" s="154"/>
      <c r="V40" s="153"/>
      <c r="W40" s="150">
        <v>9586500</v>
      </c>
      <c r="X40" s="148"/>
      <c r="Y40" s="149"/>
      <c r="Z40" s="150">
        <f>W40+T40+Q40+'1(5)第11表-5'!AC40+'1(5)第11表-5'!Z40+'1(5)第11表-5'!Q40+'1(5)第11表-5'!N40+'1(5)第11表-5'!K40+'1(5)第11表-4'!AC40+'1(5)第11表-4'!T40+'1(5)第11表-4'!Q40+'1(5)第11表-4'!N40+'1(5)第11表-4'!K40+'1(5)第11表-4'!H40+'1(5)第11表-4'!E40</f>
        <v>32411788</v>
      </c>
      <c r="AA40" s="148"/>
      <c r="AB40" s="149"/>
      <c r="AC40" s="150">
        <v>59649206</v>
      </c>
      <c r="AD40" s="148"/>
      <c r="AE40" s="149"/>
      <c r="AF40" s="150">
        <v>0</v>
      </c>
      <c r="AG40" s="38"/>
      <c r="AH40" s="10"/>
      <c r="AI40" s="34" t="s">
        <v>21</v>
      </c>
      <c r="AJ40" s="349"/>
    </row>
    <row r="41" spans="1:36" ht="17.25" customHeight="1">
      <c r="A41" s="347"/>
      <c r="B41" s="34" t="s">
        <v>22</v>
      </c>
      <c r="C41" s="21"/>
      <c r="D41" s="151"/>
      <c r="E41" s="152">
        <v>1373460</v>
      </c>
      <c r="F41" s="152"/>
      <c r="G41" s="153"/>
      <c r="H41" s="152">
        <v>966150</v>
      </c>
      <c r="I41" s="154"/>
      <c r="J41" s="152"/>
      <c r="K41" s="152">
        <v>200640</v>
      </c>
      <c r="L41" s="152"/>
      <c r="M41" s="153"/>
      <c r="N41" s="152">
        <v>606600</v>
      </c>
      <c r="O41" s="154"/>
      <c r="P41" s="152"/>
      <c r="Q41" s="152">
        <f t="shared" si="0"/>
        <v>3146850</v>
      </c>
      <c r="R41" s="152"/>
      <c r="S41" s="153"/>
      <c r="T41" s="152">
        <v>71070</v>
      </c>
      <c r="U41" s="154"/>
      <c r="V41" s="153"/>
      <c r="W41" s="150">
        <v>14673780</v>
      </c>
      <c r="X41" s="148"/>
      <c r="Y41" s="149"/>
      <c r="Z41" s="150">
        <f>W41+T41+Q41+'1(5)第11表-5'!AC41+'1(5)第11表-5'!Z41+'1(5)第11表-5'!Q41+'1(5)第11表-5'!N41+'1(5)第11表-5'!K41+'1(5)第11表-4'!AC41+'1(5)第11表-4'!T41+'1(5)第11表-4'!Q41+'1(5)第11表-4'!N41+'1(5)第11表-4'!K41+'1(5)第11表-4'!H41+'1(5)第11表-4'!E41</f>
        <v>47296949</v>
      </c>
      <c r="AA41" s="148"/>
      <c r="AB41" s="149"/>
      <c r="AC41" s="150">
        <v>85397367</v>
      </c>
      <c r="AD41" s="148"/>
      <c r="AE41" s="149"/>
      <c r="AF41" s="150">
        <v>0</v>
      </c>
      <c r="AG41" s="38"/>
      <c r="AH41" s="10"/>
      <c r="AI41" s="34" t="s">
        <v>22</v>
      </c>
      <c r="AJ41" s="349"/>
    </row>
    <row r="42" spans="1:36" ht="17.25" customHeight="1">
      <c r="A42" s="350"/>
      <c r="B42" s="49" t="s">
        <v>23</v>
      </c>
      <c r="C42" s="25"/>
      <c r="D42" s="155"/>
      <c r="E42" s="156">
        <v>783750</v>
      </c>
      <c r="F42" s="156"/>
      <c r="G42" s="157"/>
      <c r="H42" s="156">
        <v>534150</v>
      </c>
      <c r="I42" s="158"/>
      <c r="J42" s="156"/>
      <c r="K42" s="156">
        <v>121980</v>
      </c>
      <c r="L42" s="156"/>
      <c r="M42" s="157"/>
      <c r="N42" s="156">
        <v>424350</v>
      </c>
      <c r="O42" s="158"/>
      <c r="P42" s="156"/>
      <c r="Q42" s="156">
        <f t="shared" si="0"/>
        <v>1864230</v>
      </c>
      <c r="R42" s="156"/>
      <c r="S42" s="157"/>
      <c r="T42" s="156">
        <v>36340</v>
      </c>
      <c r="U42" s="158"/>
      <c r="V42" s="157"/>
      <c r="W42" s="159">
        <v>7682070</v>
      </c>
      <c r="X42" s="160"/>
      <c r="Y42" s="161"/>
      <c r="Z42" s="159">
        <f>W42+T42+Q42+'1(5)第11表-5'!AC42+'1(5)第11表-5'!Z42+'1(5)第11表-5'!Q42+'1(5)第11表-5'!N42+'1(5)第11表-5'!K42+'1(5)第11表-4'!AC42+'1(5)第11表-4'!T42+'1(5)第11表-4'!Q42+'1(5)第11表-4'!N42+'1(5)第11表-4'!K42+'1(5)第11表-4'!H42+'1(5)第11表-4'!E42</f>
        <v>25075482</v>
      </c>
      <c r="AA42" s="160"/>
      <c r="AB42" s="161"/>
      <c r="AC42" s="159">
        <v>42227396</v>
      </c>
      <c r="AD42" s="160"/>
      <c r="AE42" s="161"/>
      <c r="AF42" s="159">
        <v>0</v>
      </c>
      <c r="AG42" s="44"/>
      <c r="AH42" s="23"/>
      <c r="AI42" s="49" t="s">
        <v>23</v>
      </c>
      <c r="AJ42" s="351"/>
    </row>
    <row r="43" spans="1:36" ht="17.25" customHeight="1">
      <c r="A43" s="347"/>
      <c r="B43" s="34" t="s">
        <v>203</v>
      </c>
      <c r="C43" s="21"/>
      <c r="D43" s="151"/>
      <c r="E43" s="152">
        <v>985050</v>
      </c>
      <c r="F43" s="152"/>
      <c r="G43" s="153"/>
      <c r="H43" s="152">
        <v>712350</v>
      </c>
      <c r="I43" s="154"/>
      <c r="J43" s="152"/>
      <c r="K43" s="152">
        <v>147060</v>
      </c>
      <c r="L43" s="152"/>
      <c r="M43" s="153"/>
      <c r="N43" s="152">
        <v>310500</v>
      </c>
      <c r="O43" s="154"/>
      <c r="P43" s="152"/>
      <c r="Q43" s="152">
        <f t="shared" si="0"/>
        <v>2154960</v>
      </c>
      <c r="R43" s="152"/>
      <c r="S43" s="153"/>
      <c r="T43" s="152">
        <v>50140</v>
      </c>
      <c r="U43" s="154"/>
      <c r="V43" s="153"/>
      <c r="W43" s="150">
        <v>10456050</v>
      </c>
      <c r="X43" s="148"/>
      <c r="Y43" s="149"/>
      <c r="Z43" s="150">
        <f>W43+T43+Q43+'1(5)第11表-5'!AC43+'1(5)第11表-5'!Z43+'1(5)第11表-5'!Q43+'1(5)第11表-5'!N43+'1(5)第11表-5'!K43+'1(5)第11表-4'!AC43+'1(5)第11表-4'!T43+'1(5)第11表-4'!Q43+'1(5)第11表-4'!N43+'1(5)第11表-4'!K43+'1(5)第11表-4'!H43+'1(5)第11表-4'!E43</f>
        <v>34400719</v>
      </c>
      <c r="AA43" s="148"/>
      <c r="AB43" s="149"/>
      <c r="AC43" s="150">
        <v>65033550</v>
      </c>
      <c r="AD43" s="148"/>
      <c r="AE43" s="149"/>
      <c r="AF43" s="150">
        <v>0</v>
      </c>
      <c r="AG43" s="38"/>
      <c r="AH43" s="10"/>
      <c r="AI43" s="34" t="s">
        <v>203</v>
      </c>
      <c r="AJ43" s="349"/>
    </row>
    <row r="44" spans="1:36" ht="17.25" customHeight="1">
      <c r="A44" s="347"/>
      <c r="B44" s="34" t="s">
        <v>24</v>
      </c>
      <c r="C44" s="21"/>
      <c r="D44" s="151"/>
      <c r="E44" s="152">
        <v>772860</v>
      </c>
      <c r="F44" s="152"/>
      <c r="G44" s="153"/>
      <c r="H44" s="152">
        <v>528750</v>
      </c>
      <c r="I44" s="154"/>
      <c r="J44" s="152"/>
      <c r="K44" s="152">
        <v>110200</v>
      </c>
      <c r="L44" s="152"/>
      <c r="M44" s="153"/>
      <c r="N44" s="152">
        <v>411300</v>
      </c>
      <c r="O44" s="154"/>
      <c r="P44" s="152"/>
      <c r="Q44" s="152">
        <f t="shared" si="0"/>
        <v>1823110</v>
      </c>
      <c r="R44" s="152"/>
      <c r="S44" s="153"/>
      <c r="T44" s="152">
        <v>50370</v>
      </c>
      <c r="U44" s="154"/>
      <c r="V44" s="153"/>
      <c r="W44" s="150">
        <v>8395860</v>
      </c>
      <c r="X44" s="148"/>
      <c r="Y44" s="149"/>
      <c r="Z44" s="150">
        <f>W44+T44+Q44+'1(5)第11表-5'!AC44+'1(5)第11表-5'!Z44+'1(5)第11表-5'!Q44+'1(5)第11表-5'!N44+'1(5)第11表-5'!K44+'1(5)第11表-4'!AC44+'1(5)第11表-4'!T44+'1(5)第11表-4'!Q44+'1(5)第11表-4'!N44+'1(5)第11表-4'!K44+'1(5)第11表-4'!H44+'1(5)第11表-4'!E44</f>
        <v>27057368</v>
      </c>
      <c r="AA44" s="148"/>
      <c r="AB44" s="149"/>
      <c r="AC44" s="150">
        <v>47533564</v>
      </c>
      <c r="AD44" s="148"/>
      <c r="AE44" s="149"/>
      <c r="AF44" s="150">
        <v>1646</v>
      </c>
      <c r="AG44" s="38"/>
      <c r="AH44" s="10"/>
      <c r="AI44" s="34" t="s">
        <v>24</v>
      </c>
      <c r="AJ44" s="349"/>
    </row>
    <row r="45" spans="1:36" ht="17.25" customHeight="1">
      <c r="A45" s="347"/>
      <c r="B45" s="34" t="s">
        <v>25</v>
      </c>
      <c r="C45" s="21"/>
      <c r="D45" s="151"/>
      <c r="E45" s="152">
        <v>969540</v>
      </c>
      <c r="F45" s="152"/>
      <c r="G45" s="153"/>
      <c r="H45" s="152">
        <v>645300</v>
      </c>
      <c r="I45" s="154"/>
      <c r="J45" s="152"/>
      <c r="K45" s="152">
        <v>133000</v>
      </c>
      <c r="L45" s="152"/>
      <c r="M45" s="153"/>
      <c r="N45" s="152">
        <v>442800</v>
      </c>
      <c r="O45" s="154"/>
      <c r="P45" s="152"/>
      <c r="Q45" s="152">
        <f t="shared" si="0"/>
        <v>2190640</v>
      </c>
      <c r="R45" s="152"/>
      <c r="S45" s="153"/>
      <c r="T45" s="152">
        <v>65780</v>
      </c>
      <c r="U45" s="154"/>
      <c r="V45" s="153"/>
      <c r="W45" s="150">
        <v>9984810</v>
      </c>
      <c r="X45" s="148"/>
      <c r="Y45" s="149"/>
      <c r="Z45" s="150">
        <f>W45+T45+Q45+'1(5)第11表-5'!AC45+'1(5)第11表-5'!Z45+'1(5)第11表-5'!Q45+'1(5)第11表-5'!N45+'1(5)第11表-5'!K45+'1(5)第11表-4'!AC45+'1(5)第11表-4'!T45+'1(5)第11表-4'!Q45+'1(5)第11表-4'!N45+'1(5)第11表-4'!K45+'1(5)第11表-4'!H45+'1(5)第11表-4'!E45</f>
        <v>32923786</v>
      </c>
      <c r="AA45" s="148"/>
      <c r="AB45" s="149"/>
      <c r="AC45" s="150">
        <v>60638305</v>
      </c>
      <c r="AD45" s="148"/>
      <c r="AE45" s="149"/>
      <c r="AF45" s="150">
        <v>0</v>
      </c>
      <c r="AG45" s="38"/>
      <c r="AH45" s="10"/>
      <c r="AI45" s="34" t="s">
        <v>25</v>
      </c>
      <c r="AJ45" s="349"/>
    </row>
    <row r="46" spans="1:36" ht="17.25" customHeight="1">
      <c r="A46" s="347"/>
      <c r="B46" s="34" t="s">
        <v>63</v>
      </c>
      <c r="C46" s="21"/>
      <c r="D46" s="151"/>
      <c r="E46" s="152">
        <v>1514040</v>
      </c>
      <c r="F46" s="152"/>
      <c r="G46" s="153"/>
      <c r="H46" s="152">
        <v>1075050</v>
      </c>
      <c r="I46" s="154"/>
      <c r="J46" s="152"/>
      <c r="K46" s="152">
        <v>225340</v>
      </c>
      <c r="L46" s="152"/>
      <c r="M46" s="153"/>
      <c r="N46" s="152">
        <v>581400</v>
      </c>
      <c r="O46" s="154"/>
      <c r="P46" s="152"/>
      <c r="Q46" s="152">
        <f t="shared" si="0"/>
        <v>3395830</v>
      </c>
      <c r="R46" s="152"/>
      <c r="S46" s="153"/>
      <c r="T46" s="152">
        <v>85100</v>
      </c>
      <c r="U46" s="154"/>
      <c r="V46" s="153"/>
      <c r="W46" s="150">
        <v>16063740</v>
      </c>
      <c r="X46" s="148"/>
      <c r="Y46" s="149"/>
      <c r="Z46" s="150">
        <f>W46+T46+Q46+'1(5)第11表-5'!AC46+'1(5)第11表-5'!Z46+'1(5)第11表-5'!Q46+'1(5)第11表-5'!N46+'1(5)第11表-5'!K46+'1(5)第11表-4'!AC46+'1(5)第11表-4'!T46+'1(5)第11表-4'!Q46+'1(5)第11表-4'!N46+'1(5)第11表-4'!K46+'1(5)第11表-4'!H46+'1(5)第11表-4'!E46</f>
        <v>53620820</v>
      </c>
      <c r="AA46" s="148"/>
      <c r="AB46" s="149"/>
      <c r="AC46" s="150">
        <v>103234928</v>
      </c>
      <c r="AD46" s="148"/>
      <c r="AE46" s="149"/>
      <c r="AF46" s="150">
        <v>0</v>
      </c>
      <c r="AG46" s="38"/>
      <c r="AH46" s="10"/>
      <c r="AI46" s="34" t="s">
        <v>63</v>
      </c>
      <c r="AJ46" s="349"/>
    </row>
    <row r="47" spans="1:36" ht="17.25" customHeight="1" thickBot="1">
      <c r="A47" s="347"/>
      <c r="B47" s="34" t="s">
        <v>211</v>
      </c>
      <c r="C47" s="21"/>
      <c r="D47" s="151"/>
      <c r="E47" s="152">
        <v>777150</v>
      </c>
      <c r="F47" s="152"/>
      <c r="G47" s="153"/>
      <c r="H47" s="152">
        <v>616050</v>
      </c>
      <c r="I47" s="154"/>
      <c r="J47" s="152"/>
      <c r="K47" s="152">
        <v>109060</v>
      </c>
      <c r="L47" s="152"/>
      <c r="M47" s="153"/>
      <c r="N47" s="152">
        <v>364500</v>
      </c>
      <c r="O47" s="154"/>
      <c r="P47" s="152"/>
      <c r="Q47" s="152">
        <f t="shared" si="0"/>
        <v>1866760</v>
      </c>
      <c r="R47" s="152"/>
      <c r="S47" s="153"/>
      <c r="T47" s="152">
        <v>41630</v>
      </c>
      <c r="U47" s="154"/>
      <c r="V47" s="153"/>
      <c r="W47" s="150">
        <v>7491660</v>
      </c>
      <c r="X47" s="148"/>
      <c r="Y47" s="149"/>
      <c r="Z47" s="150">
        <f>W47+T47+Q47+'1(5)第11表-5'!AC47+'1(5)第11表-5'!Z47+'1(5)第11表-5'!Q47+'1(5)第11表-5'!N47+'1(5)第11表-5'!K47+'1(5)第11表-4'!AC47+'1(5)第11表-4'!T47+'1(5)第11表-4'!Q47+'1(5)第11表-4'!N47+'1(5)第11表-4'!K47+'1(5)第11表-4'!H47+'1(5)第11表-4'!E47</f>
        <v>26299632</v>
      </c>
      <c r="AA47" s="148"/>
      <c r="AB47" s="149"/>
      <c r="AC47" s="150">
        <v>48682639</v>
      </c>
      <c r="AD47" s="148"/>
      <c r="AE47" s="149"/>
      <c r="AF47" s="150">
        <v>250</v>
      </c>
      <c r="AG47" s="38"/>
      <c r="AH47" s="10"/>
      <c r="AI47" s="34" t="s">
        <v>211</v>
      </c>
      <c r="AJ47" s="349"/>
    </row>
    <row r="48" spans="1:36" ht="17.25" customHeight="1" thickTop="1">
      <c r="A48" s="354"/>
      <c r="B48" s="287" t="s">
        <v>26</v>
      </c>
      <c r="C48" s="288"/>
      <c r="D48" s="289"/>
      <c r="E48" s="290">
        <f>SUM(E8:E47)</f>
        <v>95932980</v>
      </c>
      <c r="F48" s="291"/>
      <c r="G48" s="292"/>
      <c r="H48" s="290">
        <f>SUM(H8:H47)</f>
        <v>68930100</v>
      </c>
      <c r="I48" s="293"/>
      <c r="J48" s="291"/>
      <c r="K48" s="290">
        <f>SUM(K8:K47)</f>
        <v>15392660</v>
      </c>
      <c r="L48" s="291"/>
      <c r="M48" s="292"/>
      <c r="N48" s="290">
        <f>SUM(N8:N47)</f>
        <v>40166100</v>
      </c>
      <c r="O48" s="293"/>
      <c r="P48" s="291"/>
      <c r="Q48" s="290">
        <f>SUM(Q8:Q47)</f>
        <v>220421840</v>
      </c>
      <c r="R48" s="291"/>
      <c r="S48" s="292"/>
      <c r="T48" s="290">
        <f>SUM(T8:T47)</f>
        <v>5771160</v>
      </c>
      <c r="U48" s="293"/>
      <c r="V48" s="292"/>
      <c r="W48" s="290">
        <f>SUM(W8:W47)</f>
        <v>1010955330</v>
      </c>
      <c r="X48" s="294"/>
      <c r="Y48" s="295"/>
      <c r="Z48" s="290">
        <f>SUM(Z8:Z47)</f>
        <v>3355759876</v>
      </c>
      <c r="AA48" s="294"/>
      <c r="AB48" s="295"/>
      <c r="AC48" s="290">
        <f>SUM(AC8:AC47)</f>
        <v>6512314991</v>
      </c>
      <c r="AD48" s="294"/>
      <c r="AE48" s="295"/>
      <c r="AF48" s="290">
        <f>SUM(AF8:AF47)</f>
        <v>16488</v>
      </c>
      <c r="AG48" s="296"/>
      <c r="AH48" s="286"/>
      <c r="AI48" s="287" t="s">
        <v>26</v>
      </c>
      <c r="AJ48" s="355"/>
    </row>
    <row r="49" spans="1:36" ht="21.75" customHeight="1">
      <c r="A49" s="352"/>
      <c r="B49" s="47" t="s">
        <v>27</v>
      </c>
      <c r="C49" s="50"/>
      <c r="D49" s="163"/>
      <c r="E49" s="162">
        <v>604890</v>
      </c>
      <c r="F49" s="162"/>
      <c r="G49" s="164"/>
      <c r="H49" s="162">
        <v>371250</v>
      </c>
      <c r="I49" s="165"/>
      <c r="J49" s="162"/>
      <c r="K49" s="162">
        <v>72580</v>
      </c>
      <c r="L49" s="162"/>
      <c r="M49" s="164"/>
      <c r="N49" s="162">
        <v>258750</v>
      </c>
      <c r="O49" s="165"/>
      <c r="P49" s="162"/>
      <c r="Q49" s="162">
        <f aca="true" t="shared" si="1" ref="Q49:Q71">SUM(E49:N49)</f>
        <v>1307470</v>
      </c>
      <c r="R49" s="162"/>
      <c r="S49" s="164"/>
      <c r="T49" s="162">
        <v>37490</v>
      </c>
      <c r="U49" s="165"/>
      <c r="V49" s="164"/>
      <c r="W49" s="166">
        <v>6319170</v>
      </c>
      <c r="X49" s="167"/>
      <c r="Y49" s="168"/>
      <c r="Z49" s="166">
        <f>W49+T49+Q49+'1(5)第11表-5'!AC49+'1(5)第11表-5'!Z49+'1(5)第11表-5'!Q49+'1(5)第11表-5'!N49+'1(5)第11表-5'!K49+'1(5)第11表-4'!AC49+'1(5)第11表-4'!T49+'1(5)第11表-4'!Q49+'1(5)第11表-4'!N49+'1(5)第11表-4'!K49+'1(5)第11表-4'!H49+'1(5)第11表-4'!E49</f>
        <v>21239544</v>
      </c>
      <c r="AA49" s="167"/>
      <c r="AB49" s="168"/>
      <c r="AC49" s="166">
        <v>38078848</v>
      </c>
      <c r="AD49" s="167"/>
      <c r="AE49" s="168"/>
      <c r="AF49" s="166">
        <v>0</v>
      </c>
      <c r="AG49" s="52"/>
      <c r="AH49" s="7"/>
      <c r="AI49" s="47" t="s">
        <v>27</v>
      </c>
      <c r="AJ49" s="353"/>
    </row>
    <row r="50" spans="1:36" s="11" customFormat="1" ht="21.75" customHeight="1">
      <c r="A50" s="347"/>
      <c r="B50" s="34" t="s">
        <v>28</v>
      </c>
      <c r="C50" s="21"/>
      <c r="D50" s="151"/>
      <c r="E50" s="152">
        <v>521070</v>
      </c>
      <c r="F50" s="152"/>
      <c r="G50" s="153"/>
      <c r="H50" s="152">
        <v>359100</v>
      </c>
      <c r="I50" s="154"/>
      <c r="J50" s="152"/>
      <c r="K50" s="152">
        <v>80940</v>
      </c>
      <c r="L50" s="152"/>
      <c r="M50" s="153"/>
      <c r="N50" s="152">
        <v>209700</v>
      </c>
      <c r="O50" s="154"/>
      <c r="P50" s="152"/>
      <c r="Q50" s="152">
        <f t="shared" si="1"/>
        <v>1170810</v>
      </c>
      <c r="R50" s="152"/>
      <c r="S50" s="153"/>
      <c r="T50" s="152">
        <v>36110</v>
      </c>
      <c r="U50" s="154"/>
      <c r="V50" s="153"/>
      <c r="W50" s="150">
        <v>5635740</v>
      </c>
      <c r="X50" s="148"/>
      <c r="Y50" s="149"/>
      <c r="Z50" s="150">
        <f>W50+T50+Q50+'1(5)第11表-5'!AC50+'1(5)第11表-5'!Z50+'1(5)第11表-5'!Q50+'1(5)第11表-5'!N50+'1(5)第11表-5'!K50+'1(5)第11表-4'!AC50+'1(5)第11表-4'!T50+'1(5)第11表-4'!Q50+'1(5)第11表-4'!N50+'1(5)第11表-4'!K50+'1(5)第11表-4'!H50+'1(5)第11表-4'!E50</f>
        <v>18456694</v>
      </c>
      <c r="AA50" s="148"/>
      <c r="AB50" s="149"/>
      <c r="AC50" s="150">
        <v>35409411</v>
      </c>
      <c r="AD50" s="148"/>
      <c r="AE50" s="149"/>
      <c r="AF50" s="150">
        <v>0</v>
      </c>
      <c r="AG50" s="38"/>
      <c r="AH50" s="10"/>
      <c r="AI50" s="34" t="s">
        <v>28</v>
      </c>
      <c r="AJ50" s="349"/>
    </row>
    <row r="51" spans="1:36" ht="21.75" customHeight="1">
      <c r="A51" s="347"/>
      <c r="B51" s="34" t="s">
        <v>29</v>
      </c>
      <c r="C51" s="21"/>
      <c r="D51" s="151"/>
      <c r="E51" s="152">
        <v>499620</v>
      </c>
      <c r="F51" s="152"/>
      <c r="G51" s="153"/>
      <c r="H51" s="152">
        <v>340650</v>
      </c>
      <c r="I51" s="154"/>
      <c r="J51" s="152"/>
      <c r="K51" s="152">
        <v>60040</v>
      </c>
      <c r="L51" s="152"/>
      <c r="M51" s="153"/>
      <c r="N51" s="152">
        <v>278550</v>
      </c>
      <c r="O51" s="154"/>
      <c r="P51" s="152"/>
      <c r="Q51" s="152">
        <f t="shared" si="1"/>
        <v>1178860</v>
      </c>
      <c r="R51" s="152"/>
      <c r="S51" s="153"/>
      <c r="T51" s="152">
        <v>29670</v>
      </c>
      <c r="U51" s="154"/>
      <c r="V51" s="153"/>
      <c r="W51" s="150">
        <v>5033820</v>
      </c>
      <c r="X51" s="148"/>
      <c r="Y51" s="149"/>
      <c r="Z51" s="150">
        <f>W51+T51+Q51+'1(5)第11表-5'!AC51+'1(5)第11表-5'!Z51+'1(5)第11表-5'!Q51+'1(5)第11表-5'!N51+'1(5)第11表-5'!K51+'1(5)第11表-4'!AC51+'1(5)第11表-4'!T51+'1(5)第11表-4'!Q51+'1(5)第11表-4'!N51+'1(5)第11表-4'!K51+'1(5)第11表-4'!H51+'1(5)第11表-4'!E51</f>
        <v>15749688</v>
      </c>
      <c r="AA51" s="148"/>
      <c r="AB51" s="149"/>
      <c r="AC51" s="150">
        <v>26878094</v>
      </c>
      <c r="AD51" s="148"/>
      <c r="AE51" s="149"/>
      <c r="AF51" s="150">
        <v>0</v>
      </c>
      <c r="AG51" s="38"/>
      <c r="AH51" s="10"/>
      <c r="AI51" s="34" t="s">
        <v>29</v>
      </c>
      <c r="AJ51" s="349"/>
    </row>
    <row r="52" spans="1:36" ht="21.75" customHeight="1">
      <c r="A52" s="347"/>
      <c r="B52" s="34" t="s">
        <v>64</v>
      </c>
      <c r="C52" s="21"/>
      <c r="D52" s="151"/>
      <c r="E52" s="152">
        <v>188430</v>
      </c>
      <c r="F52" s="152"/>
      <c r="G52" s="153"/>
      <c r="H52" s="152">
        <v>151200</v>
      </c>
      <c r="I52" s="154"/>
      <c r="J52" s="152"/>
      <c r="K52" s="152">
        <v>29260</v>
      </c>
      <c r="L52" s="152"/>
      <c r="M52" s="153"/>
      <c r="N52" s="152">
        <v>163800</v>
      </c>
      <c r="O52" s="154"/>
      <c r="P52" s="152"/>
      <c r="Q52" s="152">
        <f t="shared" si="1"/>
        <v>532690</v>
      </c>
      <c r="R52" s="152"/>
      <c r="S52" s="153"/>
      <c r="T52" s="152">
        <v>10120</v>
      </c>
      <c r="U52" s="154"/>
      <c r="V52" s="153"/>
      <c r="W52" s="150">
        <v>1796850</v>
      </c>
      <c r="X52" s="148"/>
      <c r="Y52" s="149"/>
      <c r="Z52" s="150">
        <f>W52+T52+Q52+'1(5)第11表-5'!AC52+'1(5)第11表-5'!Z52+'1(5)第11表-5'!Q52+'1(5)第11表-5'!N52+'1(5)第11表-5'!K52+'1(5)第11表-4'!AC52+'1(5)第11表-4'!T52+'1(5)第11表-4'!Q52+'1(5)第11表-4'!N52+'1(5)第11表-4'!K52+'1(5)第11表-4'!H52+'1(5)第11表-4'!E52</f>
        <v>5808767</v>
      </c>
      <c r="AA52" s="148"/>
      <c r="AB52" s="149"/>
      <c r="AC52" s="150">
        <v>9253687</v>
      </c>
      <c r="AD52" s="148"/>
      <c r="AE52" s="149"/>
      <c r="AF52" s="150">
        <v>0</v>
      </c>
      <c r="AG52" s="38"/>
      <c r="AH52" s="10"/>
      <c r="AI52" s="34" t="s">
        <v>64</v>
      </c>
      <c r="AJ52" s="349"/>
    </row>
    <row r="53" spans="1:36" ht="21.75" customHeight="1">
      <c r="A53" s="350"/>
      <c r="B53" s="49" t="s">
        <v>30</v>
      </c>
      <c r="C53" s="25"/>
      <c r="D53" s="155"/>
      <c r="E53" s="156">
        <v>225060</v>
      </c>
      <c r="F53" s="156"/>
      <c r="G53" s="157"/>
      <c r="H53" s="156">
        <v>171450</v>
      </c>
      <c r="I53" s="158"/>
      <c r="J53" s="156"/>
      <c r="K53" s="156">
        <v>36100</v>
      </c>
      <c r="L53" s="156"/>
      <c r="M53" s="157"/>
      <c r="N53" s="156">
        <v>151650</v>
      </c>
      <c r="O53" s="158"/>
      <c r="P53" s="156"/>
      <c r="Q53" s="156">
        <f t="shared" si="1"/>
        <v>584260</v>
      </c>
      <c r="R53" s="156"/>
      <c r="S53" s="157"/>
      <c r="T53" s="156">
        <v>18860</v>
      </c>
      <c r="U53" s="158"/>
      <c r="V53" s="157"/>
      <c r="W53" s="159">
        <v>2559150</v>
      </c>
      <c r="X53" s="160"/>
      <c r="Y53" s="161"/>
      <c r="Z53" s="159">
        <f>W53+T53+Q53+'1(5)第11表-5'!AC53+'1(5)第11表-5'!Z53+'1(5)第11表-5'!Q53+'1(5)第11表-5'!N53+'1(5)第11表-5'!K53+'1(5)第11表-4'!AC53+'1(5)第11表-4'!T53+'1(5)第11表-4'!Q53+'1(5)第11表-4'!N53+'1(5)第11表-4'!K53+'1(5)第11表-4'!H53+'1(5)第11表-4'!E53</f>
        <v>8484135</v>
      </c>
      <c r="AA53" s="160"/>
      <c r="AB53" s="161"/>
      <c r="AC53" s="159">
        <v>15014403</v>
      </c>
      <c r="AD53" s="160"/>
      <c r="AE53" s="161"/>
      <c r="AF53" s="159">
        <v>0</v>
      </c>
      <c r="AG53" s="44"/>
      <c r="AH53" s="23"/>
      <c r="AI53" s="49" t="s">
        <v>30</v>
      </c>
      <c r="AJ53" s="351"/>
    </row>
    <row r="54" spans="1:36" ht="21.75" customHeight="1">
      <c r="A54" s="347"/>
      <c r="B54" s="34" t="s">
        <v>31</v>
      </c>
      <c r="C54" s="21"/>
      <c r="D54" s="151"/>
      <c r="E54" s="152">
        <v>260370</v>
      </c>
      <c r="F54" s="152"/>
      <c r="G54" s="153"/>
      <c r="H54" s="152">
        <v>182700</v>
      </c>
      <c r="I54" s="154"/>
      <c r="J54" s="152"/>
      <c r="K54" s="152">
        <v>38000</v>
      </c>
      <c r="L54" s="152"/>
      <c r="M54" s="153"/>
      <c r="N54" s="152">
        <v>195750</v>
      </c>
      <c r="O54" s="154"/>
      <c r="P54" s="152"/>
      <c r="Q54" s="152">
        <f t="shared" si="1"/>
        <v>676820</v>
      </c>
      <c r="R54" s="152"/>
      <c r="S54" s="153"/>
      <c r="T54" s="152">
        <v>17710</v>
      </c>
      <c r="U54" s="154"/>
      <c r="V54" s="153"/>
      <c r="W54" s="150">
        <v>2610960</v>
      </c>
      <c r="X54" s="148"/>
      <c r="Y54" s="149"/>
      <c r="Z54" s="150">
        <f>W54+T54+Q54+'1(5)第11表-5'!AC54+'1(5)第11表-5'!Z54+'1(5)第11表-5'!Q54+'1(5)第11表-5'!N54+'1(5)第11表-5'!K54+'1(5)第11表-4'!AC54+'1(5)第11表-4'!T54+'1(5)第11表-4'!Q54+'1(5)第11表-4'!N54+'1(5)第11表-4'!K54+'1(5)第11表-4'!H54+'1(5)第11表-4'!E54</f>
        <v>8529926</v>
      </c>
      <c r="AA54" s="148"/>
      <c r="AB54" s="149"/>
      <c r="AC54" s="150">
        <v>13897181</v>
      </c>
      <c r="AD54" s="148"/>
      <c r="AE54" s="149"/>
      <c r="AF54" s="150">
        <v>0</v>
      </c>
      <c r="AG54" s="38"/>
      <c r="AH54" s="10"/>
      <c r="AI54" s="34" t="s">
        <v>31</v>
      </c>
      <c r="AJ54" s="349"/>
    </row>
    <row r="55" spans="1:36" s="11" customFormat="1" ht="21.75" customHeight="1">
      <c r="A55" s="347"/>
      <c r="B55" s="34" t="s">
        <v>32</v>
      </c>
      <c r="C55" s="21"/>
      <c r="D55" s="151"/>
      <c r="E55" s="152">
        <v>518100</v>
      </c>
      <c r="F55" s="152"/>
      <c r="G55" s="153"/>
      <c r="H55" s="152">
        <v>408150</v>
      </c>
      <c r="I55" s="154"/>
      <c r="J55" s="152"/>
      <c r="K55" s="152">
        <v>76380</v>
      </c>
      <c r="L55" s="152"/>
      <c r="M55" s="153"/>
      <c r="N55" s="152">
        <v>370800</v>
      </c>
      <c r="O55" s="154"/>
      <c r="P55" s="152"/>
      <c r="Q55" s="152">
        <f t="shared" si="1"/>
        <v>1373430</v>
      </c>
      <c r="R55" s="152"/>
      <c r="S55" s="153"/>
      <c r="T55" s="152">
        <v>31970</v>
      </c>
      <c r="U55" s="154"/>
      <c r="V55" s="153"/>
      <c r="W55" s="150">
        <v>4813710</v>
      </c>
      <c r="X55" s="148"/>
      <c r="Y55" s="149"/>
      <c r="Z55" s="150">
        <f>W55+T55+Q55+'1(5)第11表-5'!AC55+'1(5)第11表-5'!Z55+'1(5)第11表-5'!Q55+'1(5)第11表-5'!N55+'1(5)第11表-5'!K55+'1(5)第11表-4'!AC55+'1(5)第11表-4'!T55+'1(5)第11表-4'!Q55+'1(5)第11表-4'!N55+'1(5)第11表-4'!K55+'1(5)第11表-4'!H55+'1(5)第11表-4'!E55</f>
        <v>15915457</v>
      </c>
      <c r="AA55" s="148"/>
      <c r="AB55" s="149"/>
      <c r="AC55" s="150">
        <v>25964119</v>
      </c>
      <c r="AD55" s="148"/>
      <c r="AE55" s="149"/>
      <c r="AF55" s="150">
        <v>0</v>
      </c>
      <c r="AG55" s="38"/>
      <c r="AH55" s="10"/>
      <c r="AI55" s="34" t="s">
        <v>32</v>
      </c>
      <c r="AJ55" s="349"/>
    </row>
    <row r="56" spans="1:36" ht="21.75" customHeight="1">
      <c r="A56" s="347"/>
      <c r="B56" s="34" t="s">
        <v>33</v>
      </c>
      <c r="C56" s="21"/>
      <c r="D56" s="151"/>
      <c r="E56" s="152">
        <v>335940</v>
      </c>
      <c r="F56" s="152"/>
      <c r="G56" s="153"/>
      <c r="H56" s="152">
        <v>227250</v>
      </c>
      <c r="I56" s="154"/>
      <c r="J56" s="152"/>
      <c r="K56" s="152">
        <v>46360</v>
      </c>
      <c r="L56" s="152"/>
      <c r="M56" s="153"/>
      <c r="N56" s="152">
        <v>327600</v>
      </c>
      <c r="O56" s="154"/>
      <c r="P56" s="152"/>
      <c r="Q56" s="152">
        <f t="shared" si="1"/>
        <v>937150</v>
      </c>
      <c r="R56" s="152"/>
      <c r="S56" s="153"/>
      <c r="T56" s="152">
        <v>23230</v>
      </c>
      <c r="U56" s="154"/>
      <c r="V56" s="153"/>
      <c r="W56" s="150">
        <v>3156780</v>
      </c>
      <c r="X56" s="148"/>
      <c r="Y56" s="149"/>
      <c r="Z56" s="150">
        <f>W56+T56+Q56+'1(5)第11表-5'!AC56+'1(5)第11表-5'!Z56+'1(5)第11表-5'!Q56+'1(5)第11表-5'!N56+'1(5)第11表-5'!K56+'1(5)第11表-4'!AC56+'1(5)第11表-4'!T56+'1(5)第11表-4'!Q56+'1(5)第11表-4'!N56+'1(5)第11表-4'!K56+'1(5)第11表-4'!H56+'1(5)第11表-4'!E56</f>
        <v>10396153</v>
      </c>
      <c r="AA56" s="148"/>
      <c r="AB56" s="149"/>
      <c r="AC56" s="150">
        <v>16569890</v>
      </c>
      <c r="AD56" s="148"/>
      <c r="AE56" s="149"/>
      <c r="AF56" s="150">
        <v>0</v>
      </c>
      <c r="AG56" s="38"/>
      <c r="AH56" s="10"/>
      <c r="AI56" s="34" t="s">
        <v>33</v>
      </c>
      <c r="AJ56" s="349"/>
    </row>
    <row r="57" spans="1:36" ht="21.75" customHeight="1">
      <c r="A57" s="347"/>
      <c r="B57" s="34" t="s">
        <v>34</v>
      </c>
      <c r="C57" s="21"/>
      <c r="D57" s="151"/>
      <c r="E57" s="152">
        <v>342210</v>
      </c>
      <c r="F57" s="152"/>
      <c r="G57" s="153"/>
      <c r="H57" s="152">
        <v>270900</v>
      </c>
      <c r="I57" s="154"/>
      <c r="J57" s="152"/>
      <c r="K57" s="152">
        <v>41040</v>
      </c>
      <c r="L57" s="152"/>
      <c r="M57" s="153"/>
      <c r="N57" s="152">
        <v>307350</v>
      </c>
      <c r="O57" s="154"/>
      <c r="P57" s="152"/>
      <c r="Q57" s="152">
        <f t="shared" si="1"/>
        <v>961500</v>
      </c>
      <c r="R57" s="152"/>
      <c r="S57" s="153"/>
      <c r="T57" s="152">
        <v>23460</v>
      </c>
      <c r="U57" s="154"/>
      <c r="V57" s="153"/>
      <c r="W57" s="150">
        <v>3055140</v>
      </c>
      <c r="X57" s="148"/>
      <c r="Y57" s="149"/>
      <c r="Z57" s="150">
        <f>W57+T57+Q57+'1(5)第11表-5'!AC57+'1(5)第11表-5'!Z57+'1(5)第11表-5'!Q57+'1(5)第11表-5'!N57+'1(5)第11表-5'!K57+'1(5)第11表-4'!AC57+'1(5)第11表-4'!T57+'1(5)第11表-4'!Q57+'1(5)第11表-4'!N57+'1(5)第11表-4'!K57+'1(5)第11表-4'!H57+'1(5)第11表-4'!E57</f>
        <v>9958172</v>
      </c>
      <c r="AA57" s="148"/>
      <c r="AB57" s="149"/>
      <c r="AC57" s="150">
        <v>15786071</v>
      </c>
      <c r="AD57" s="148"/>
      <c r="AE57" s="149"/>
      <c r="AF57" s="150">
        <v>0</v>
      </c>
      <c r="AG57" s="38"/>
      <c r="AH57" s="10"/>
      <c r="AI57" s="34" t="s">
        <v>34</v>
      </c>
      <c r="AJ57" s="349"/>
    </row>
    <row r="58" spans="1:36" ht="21.75" customHeight="1">
      <c r="A58" s="350"/>
      <c r="B58" s="49" t="s">
        <v>35</v>
      </c>
      <c r="C58" s="25"/>
      <c r="D58" s="155"/>
      <c r="E58" s="156">
        <v>218130</v>
      </c>
      <c r="F58" s="156"/>
      <c r="G58" s="157"/>
      <c r="H58" s="156">
        <v>161550</v>
      </c>
      <c r="I58" s="158"/>
      <c r="J58" s="156"/>
      <c r="K58" s="156">
        <v>30020</v>
      </c>
      <c r="L58" s="156"/>
      <c r="M58" s="157"/>
      <c r="N58" s="156">
        <v>141300</v>
      </c>
      <c r="O58" s="158"/>
      <c r="P58" s="156"/>
      <c r="Q58" s="156">
        <f t="shared" si="1"/>
        <v>551000</v>
      </c>
      <c r="R58" s="156"/>
      <c r="S58" s="157"/>
      <c r="T58" s="156">
        <v>17940</v>
      </c>
      <c r="U58" s="158"/>
      <c r="V58" s="157"/>
      <c r="W58" s="159">
        <v>2212320</v>
      </c>
      <c r="X58" s="160"/>
      <c r="Y58" s="161"/>
      <c r="Z58" s="159">
        <f>W58+T58+Q58+'1(5)第11表-5'!AC58+'1(5)第11表-5'!Z58+'1(5)第11表-5'!Q58+'1(5)第11表-5'!N58+'1(5)第11表-5'!K58+'1(5)第11表-4'!AC58+'1(5)第11表-4'!T58+'1(5)第11表-4'!Q58+'1(5)第11表-4'!N58+'1(5)第11表-4'!K58+'1(5)第11表-4'!H58+'1(5)第11表-4'!E58</f>
        <v>7268757</v>
      </c>
      <c r="AA58" s="160"/>
      <c r="AB58" s="161"/>
      <c r="AC58" s="159">
        <v>12511149</v>
      </c>
      <c r="AD58" s="160"/>
      <c r="AE58" s="161"/>
      <c r="AF58" s="159">
        <v>0</v>
      </c>
      <c r="AG58" s="44"/>
      <c r="AH58" s="23"/>
      <c r="AI58" s="49" t="s">
        <v>35</v>
      </c>
      <c r="AJ58" s="351"/>
    </row>
    <row r="59" spans="1:36" ht="21.75" customHeight="1">
      <c r="A59" s="347"/>
      <c r="B59" s="34" t="s">
        <v>65</v>
      </c>
      <c r="C59" s="21"/>
      <c r="D59" s="151"/>
      <c r="E59" s="152">
        <v>173580</v>
      </c>
      <c r="F59" s="152"/>
      <c r="G59" s="153"/>
      <c r="H59" s="152">
        <v>128700</v>
      </c>
      <c r="I59" s="154"/>
      <c r="J59" s="152"/>
      <c r="K59" s="152">
        <v>27740</v>
      </c>
      <c r="L59" s="152"/>
      <c r="M59" s="153"/>
      <c r="N59" s="152">
        <v>179550</v>
      </c>
      <c r="O59" s="154"/>
      <c r="P59" s="152"/>
      <c r="Q59" s="152">
        <f t="shared" si="1"/>
        <v>509570</v>
      </c>
      <c r="R59" s="152"/>
      <c r="S59" s="153"/>
      <c r="T59" s="152">
        <v>10810</v>
      </c>
      <c r="U59" s="154"/>
      <c r="V59" s="153"/>
      <c r="W59" s="150">
        <v>1761540</v>
      </c>
      <c r="X59" s="148"/>
      <c r="Y59" s="149"/>
      <c r="Z59" s="150">
        <f>W59+T59+Q59+'1(5)第11表-5'!AC59+'1(5)第11表-5'!Z59+'1(5)第11表-5'!Q59+'1(5)第11表-5'!N59+'1(5)第11表-5'!K59+'1(5)第11表-4'!AC59+'1(5)第11表-4'!T59+'1(5)第11表-4'!Q59+'1(5)第11表-4'!N59+'1(5)第11表-4'!K59+'1(5)第11表-4'!H59+'1(5)第11表-4'!E59</f>
        <v>5473633</v>
      </c>
      <c r="AA59" s="148"/>
      <c r="AB59" s="149"/>
      <c r="AC59" s="150">
        <v>8373566</v>
      </c>
      <c r="AD59" s="148"/>
      <c r="AE59" s="149"/>
      <c r="AF59" s="150">
        <v>150</v>
      </c>
      <c r="AG59" s="38"/>
      <c r="AH59" s="10"/>
      <c r="AI59" s="34" t="s">
        <v>65</v>
      </c>
      <c r="AJ59" s="349"/>
    </row>
    <row r="60" spans="1:36" ht="21.75" customHeight="1">
      <c r="A60" s="347"/>
      <c r="B60" s="34" t="s">
        <v>36</v>
      </c>
      <c r="C60" s="21"/>
      <c r="D60" s="151"/>
      <c r="E60" s="152">
        <v>128700</v>
      </c>
      <c r="F60" s="152"/>
      <c r="G60" s="153"/>
      <c r="H60" s="152">
        <v>95400</v>
      </c>
      <c r="I60" s="154"/>
      <c r="J60" s="152"/>
      <c r="K60" s="152">
        <v>19380</v>
      </c>
      <c r="L60" s="152"/>
      <c r="M60" s="153"/>
      <c r="N60" s="152">
        <v>108000</v>
      </c>
      <c r="O60" s="154"/>
      <c r="P60" s="152"/>
      <c r="Q60" s="152">
        <f t="shared" si="1"/>
        <v>351480</v>
      </c>
      <c r="R60" s="152"/>
      <c r="S60" s="153"/>
      <c r="T60" s="152">
        <v>7820</v>
      </c>
      <c r="U60" s="154"/>
      <c r="V60" s="153"/>
      <c r="W60" s="150">
        <v>1204170</v>
      </c>
      <c r="X60" s="148"/>
      <c r="Y60" s="149"/>
      <c r="Z60" s="150">
        <f>W60+T60+Q60+'1(5)第11表-5'!AC60+'1(5)第11表-5'!Z60+'1(5)第11表-5'!Q60+'1(5)第11表-5'!N60+'1(5)第11表-5'!K60+'1(5)第11表-4'!AC60+'1(5)第11表-4'!T60+'1(5)第11表-4'!Q60+'1(5)第11表-4'!N60+'1(5)第11表-4'!K60+'1(5)第11表-4'!H60+'1(5)第11表-4'!E60</f>
        <v>3965058</v>
      </c>
      <c r="AA60" s="148"/>
      <c r="AB60" s="149"/>
      <c r="AC60" s="150">
        <v>6090007</v>
      </c>
      <c r="AD60" s="148"/>
      <c r="AE60" s="149"/>
      <c r="AF60" s="150">
        <v>30</v>
      </c>
      <c r="AG60" s="38"/>
      <c r="AH60" s="10"/>
      <c r="AI60" s="34" t="s">
        <v>36</v>
      </c>
      <c r="AJ60" s="349"/>
    </row>
    <row r="61" spans="1:36" ht="21.75" customHeight="1">
      <c r="A61" s="347"/>
      <c r="B61" s="34" t="s">
        <v>37</v>
      </c>
      <c r="C61" s="21"/>
      <c r="D61" s="151"/>
      <c r="E61" s="152">
        <v>154440</v>
      </c>
      <c r="F61" s="152"/>
      <c r="G61" s="153"/>
      <c r="H61" s="152">
        <v>88650</v>
      </c>
      <c r="I61" s="154"/>
      <c r="J61" s="152"/>
      <c r="K61" s="152">
        <v>31160</v>
      </c>
      <c r="L61" s="152"/>
      <c r="M61" s="153"/>
      <c r="N61" s="152">
        <v>190350</v>
      </c>
      <c r="O61" s="154"/>
      <c r="P61" s="152"/>
      <c r="Q61" s="152">
        <f t="shared" si="1"/>
        <v>464600</v>
      </c>
      <c r="R61" s="152"/>
      <c r="S61" s="153"/>
      <c r="T61" s="152">
        <v>11270</v>
      </c>
      <c r="U61" s="154"/>
      <c r="V61" s="153"/>
      <c r="W61" s="150">
        <v>1443420</v>
      </c>
      <c r="X61" s="148"/>
      <c r="Y61" s="149"/>
      <c r="Z61" s="150">
        <f>W61+T61+Q61+'1(5)第11表-5'!AC61+'1(5)第11表-5'!Z61+'1(5)第11表-5'!Q61+'1(5)第11表-5'!N61+'1(5)第11表-5'!K61+'1(5)第11表-4'!AC61+'1(5)第11表-4'!T61+'1(5)第11表-4'!Q61+'1(5)第11表-4'!N61+'1(5)第11表-4'!K61+'1(5)第11表-4'!H61+'1(5)第11表-4'!E61</f>
        <v>4586424</v>
      </c>
      <c r="AA61" s="148"/>
      <c r="AB61" s="149"/>
      <c r="AC61" s="150">
        <v>6469936</v>
      </c>
      <c r="AD61" s="148"/>
      <c r="AE61" s="149"/>
      <c r="AF61" s="150">
        <v>0</v>
      </c>
      <c r="AG61" s="38"/>
      <c r="AH61" s="10"/>
      <c r="AI61" s="34" t="s">
        <v>37</v>
      </c>
      <c r="AJ61" s="349"/>
    </row>
    <row r="62" spans="1:36" ht="21.75" customHeight="1">
      <c r="A62" s="347"/>
      <c r="B62" s="34" t="s">
        <v>38</v>
      </c>
      <c r="C62" s="21"/>
      <c r="D62" s="151"/>
      <c r="E62" s="152">
        <v>115500</v>
      </c>
      <c r="F62" s="152"/>
      <c r="G62" s="153"/>
      <c r="H62" s="152">
        <v>76950</v>
      </c>
      <c r="I62" s="154"/>
      <c r="J62" s="152"/>
      <c r="K62" s="152">
        <v>26220</v>
      </c>
      <c r="L62" s="152"/>
      <c r="M62" s="153"/>
      <c r="N62" s="152">
        <v>118350</v>
      </c>
      <c r="O62" s="154"/>
      <c r="P62" s="152"/>
      <c r="Q62" s="152">
        <f t="shared" si="1"/>
        <v>337020</v>
      </c>
      <c r="R62" s="152"/>
      <c r="S62" s="153"/>
      <c r="T62" s="152">
        <v>5750</v>
      </c>
      <c r="U62" s="154"/>
      <c r="V62" s="153"/>
      <c r="W62" s="150">
        <v>1029270</v>
      </c>
      <c r="X62" s="148"/>
      <c r="Y62" s="149"/>
      <c r="Z62" s="150">
        <f>W62+T62+Q62+'1(5)第11表-5'!AC62+'1(5)第11表-5'!Z62+'1(5)第11表-5'!Q62+'1(5)第11表-5'!N62+'1(5)第11表-5'!K62+'1(5)第11表-4'!AC62+'1(5)第11表-4'!T62+'1(5)第11表-4'!Q62+'1(5)第11表-4'!N62+'1(5)第11表-4'!K62+'1(5)第11表-4'!H62+'1(5)第11表-4'!E62</f>
        <v>3372955</v>
      </c>
      <c r="AA62" s="148"/>
      <c r="AB62" s="149"/>
      <c r="AC62" s="150">
        <v>5389936</v>
      </c>
      <c r="AD62" s="148"/>
      <c r="AE62" s="149"/>
      <c r="AF62" s="150">
        <v>0</v>
      </c>
      <c r="AG62" s="38"/>
      <c r="AH62" s="10"/>
      <c r="AI62" s="34" t="s">
        <v>38</v>
      </c>
      <c r="AJ62" s="349"/>
    </row>
    <row r="63" spans="1:36" ht="21.75" customHeight="1">
      <c r="A63" s="350"/>
      <c r="B63" s="49" t="s">
        <v>39</v>
      </c>
      <c r="C63" s="25"/>
      <c r="D63" s="155"/>
      <c r="E63" s="156">
        <v>174240</v>
      </c>
      <c r="F63" s="156"/>
      <c r="G63" s="157"/>
      <c r="H63" s="156">
        <v>110700</v>
      </c>
      <c r="I63" s="158"/>
      <c r="J63" s="156"/>
      <c r="K63" s="156">
        <v>60800</v>
      </c>
      <c r="L63" s="156"/>
      <c r="M63" s="157"/>
      <c r="N63" s="156">
        <v>246150</v>
      </c>
      <c r="O63" s="158"/>
      <c r="P63" s="156"/>
      <c r="Q63" s="156">
        <f t="shared" si="1"/>
        <v>591890</v>
      </c>
      <c r="R63" s="156"/>
      <c r="S63" s="157"/>
      <c r="T63" s="156">
        <v>12880</v>
      </c>
      <c r="U63" s="158"/>
      <c r="V63" s="157"/>
      <c r="W63" s="159">
        <v>1702800</v>
      </c>
      <c r="X63" s="160"/>
      <c r="Y63" s="161"/>
      <c r="Z63" s="159">
        <f>W63+T63+Q63+'1(5)第11表-5'!AC63+'1(5)第11表-5'!Z63+'1(5)第11表-5'!Q63+'1(5)第11表-5'!N63+'1(5)第11表-5'!K63+'1(5)第11表-4'!AC63+'1(5)第11表-4'!T63+'1(5)第11表-4'!Q63+'1(5)第11表-4'!N63+'1(5)第11表-4'!K63+'1(5)第11表-4'!H63+'1(5)第11表-4'!E63</f>
        <v>5273490</v>
      </c>
      <c r="AA63" s="160"/>
      <c r="AB63" s="161"/>
      <c r="AC63" s="159">
        <v>7396827</v>
      </c>
      <c r="AD63" s="160"/>
      <c r="AE63" s="161"/>
      <c r="AF63" s="159">
        <v>0</v>
      </c>
      <c r="AG63" s="44"/>
      <c r="AH63" s="23"/>
      <c r="AI63" s="49" t="s">
        <v>39</v>
      </c>
      <c r="AJ63" s="351"/>
    </row>
    <row r="64" spans="1:36" ht="21.75" customHeight="1">
      <c r="A64" s="347"/>
      <c r="B64" s="34" t="s">
        <v>40</v>
      </c>
      <c r="C64" s="21"/>
      <c r="D64" s="151"/>
      <c r="E64" s="152">
        <v>57090</v>
      </c>
      <c r="F64" s="152"/>
      <c r="G64" s="153"/>
      <c r="H64" s="152">
        <v>31950</v>
      </c>
      <c r="I64" s="154"/>
      <c r="J64" s="152"/>
      <c r="K64" s="152">
        <v>9120</v>
      </c>
      <c r="L64" s="152"/>
      <c r="M64" s="153"/>
      <c r="N64" s="152">
        <v>94950</v>
      </c>
      <c r="O64" s="154"/>
      <c r="P64" s="152"/>
      <c r="Q64" s="152">
        <f t="shared" si="1"/>
        <v>193110</v>
      </c>
      <c r="R64" s="152"/>
      <c r="S64" s="153"/>
      <c r="T64" s="152">
        <v>4140</v>
      </c>
      <c r="U64" s="154"/>
      <c r="V64" s="153"/>
      <c r="W64" s="150">
        <v>413160</v>
      </c>
      <c r="X64" s="148"/>
      <c r="Y64" s="149"/>
      <c r="Z64" s="150">
        <f>W64+T64+Q64+'1(5)第11表-5'!AC64+'1(5)第11表-5'!Z64+'1(5)第11表-5'!Q64+'1(5)第11表-5'!N64+'1(5)第11表-5'!K64+'1(5)第11表-4'!AC64+'1(5)第11表-4'!T64+'1(5)第11表-4'!Q64+'1(5)第11表-4'!N64+'1(5)第11表-4'!K64+'1(5)第11表-4'!H64+'1(5)第11表-4'!E64</f>
        <v>1426218</v>
      </c>
      <c r="AA64" s="148"/>
      <c r="AB64" s="149"/>
      <c r="AC64" s="150">
        <v>1664195</v>
      </c>
      <c r="AD64" s="148"/>
      <c r="AE64" s="149"/>
      <c r="AF64" s="150">
        <v>0</v>
      </c>
      <c r="AG64" s="38"/>
      <c r="AH64" s="10"/>
      <c r="AI64" s="34" t="s">
        <v>40</v>
      </c>
      <c r="AJ64" s="349"/>
    </row>
    <row r="65" spans="1:36" ht="21.75" customHeight="1">
      <c r="A65" s="347"/>
      <c r="B65" s="34" t="s">
        <v>41</v>
      </c>
      <c r="C65" s="21"/>
      <c r="D65" s="151"/>
      <c r="E65" s="152">
        <v>189750</v>
      </c>
      <c r="F65" s="152"/>
      <c r="G65" s="153"/>
      <c r="H65" s="152">
        <v>120600</v>
      </c>
      <c r="I65" s="154"/>
      <c r="J65" s="152"/>
      <c r="K65" s="152">
        <v>52060</v>
      </c>
      <c r="L65" s="152"/>
      <c r="M65" s="153"/>
      <c r="N65" s="152">
        <v>242100</v>
      </c>
      <c r="O65" s="154"/>
      <c r="P65" s="152"/>
      <c r="Q65" s="152">
        <f t="shared" si="1"/>
        <v>604510</v>
      </c>
      <c r="R65" s="152"/>
      <c r="S65" s="153"/>
      <c r="T65" s="152">
        <v>17020</v>
      </c>
      <c r="U65" s="154"/>
      <c r="V65" s="153"/>
      <c r="W65" s="150">
        <v>1568160</v>
      </c>
      <c r="X65" s="148"/>
      <c r="Y65" s="149"/>
      <c r="Z65" s="150">
        <f>W65+T65+Q65+'1(5)第11表-5'!AC65+'1(5)第11表-5'!Z65+'1(5)第11表-5'!Q65+'1(5)第11表-5'!N65+'1(5)第11表-5'!K65+'1(5)第11表-4'!AC65+'1(5)第11表-4'!T65+'1(5)第11表-4'!Q65+'1(5)第11表-4'!N65+'1(5)第11表-4'!K65+'1(5)第11表-4'!H65+'1(5)第11表-4'!E65</f>
        <v>5101469</v>
      </c>
      <c r="AA65" s="148"/>
      <c r="AB65" s="149"/>
      <c r="AC65" s="150">
        <v>7415667</v>
      </c>
      <c r="AD65" s="148"/>
      <c r="AE65" s="149"/>
      <c r="AF65" s="150">
        <v>0</v>
      </c>
      <c r="AG65" s="38"/>
      <c r="AH65" s="10"/>
      <c r="AI65" s="34" t="s">
        <v>41</v>
      </c>
      <c r="AJ65" s="349"/>
    </row>
    <row r="66" spans="1:36" ht="21.75" customHeight="1">
      <c r="A66" s="347"/>
      <c r="B66" s="34" t="s">
        <v>42</v>
      </c>
      <c r="C66" s="21"/>
      <c r="D66" s="151"/>
      <c r="E66" s="152">
        <v>217470</v>
      </c>
      <c r="F66" s="152"/>
      <c r="G66" s="153"/>
      <c r="H66" s="152">
        <v>144900</v>
      </c>
      <c r="I66" s="154"/>
      <c r="J66" s="152"/>
      <c r="K66" s="152">
        <v>44080</v>
      </c>
      <c r="L66" s="152"/>
      <c r="M66" s="153"/>
      <c r="N66" s="152">
        <v>203400</v>
      </c>
      <c r="O66" s="154"/>
      <c r="P66" s="152"/>
      <c r="Q66" s="152">
        <f t="shared" si="1"/>
        <v>609850</v>
      </c>
      <c r="R66" s="152"/>
      <c r="S66" s="153"/>
      <c r="T66" s="152">
        <v>14950</v>
      </c>
      <c r="U66" s="154"/>
      <c r="V66" s="153"/>
      <c r="W66" s="150">
        <v>1941720</v>
      </c>
      <c r="X66" s="148"/>
      <c r="Y66" s="149"/>
      <c r="Z66" s="150">
        <f>W66+T66+Q66+'1(5)第11表-5'!AC66+'1(5)第11表-5'!Z66+'1(5)第11表-5'!Q66+'1(5)第11表-5'!N66+'1(5)第11表-5'!K66+'1(5)第11表-4'!AC66+'1(5)第11表-4'!T66+'1(5)第11表-4'!Q66+'1(5)第11表-4'!N66+'1(5)第11表-4'!K66+'1(5)第11表-4'!H66+'1(5)第11表-4'!E66</f>
        <v>6092154</v>
      </c>
      <c r="AA66" s="148"/>
      <c r="AB66" s="149"/>
      <c r="AC66" s="150">
        <v>8855452</v>
      </c>
      <c r="AD66" s="148"/>
      <c r="AE66" s="149"/>
      <c r="AF66" s="150">
        <v>0</v>
      </c>
      <c r="AG66" s="38"/>
      <c r="AH66" s="10"/>
      <c r="AI66" s="34" t="s">
        <v>42</v>
      </c>
      <c r="AJ66" s="349"/>
    </row>
    <row r="67" spans="1:36" ht="21.75" customHeight="1">
      <c r="A67" s="347"/>
      <c r="B67" s="34" t="s">
        <v>43</v>
      </c>
      <c r="C67" s="21"/>
      <c r="D67" s="151"/>
      <c r="E67" s="152">
        <v>487740</v>
      </c>
      <c r="F67" s="152"/>
      <c r="G67" s="153"/>
      <c r="H67" s="152">
        <v>306900</v>
      </c>
      <c r="I67" s="154"/>
      <c r="J67" s="152"/>
      <c r="K67" s="152">
        <v>76000</v>
      </c>
      <c r="L67" s="152"/>
      <c r="M67" s="153"/>
      <c r="N67" s="152">
        <v>283500</v>
      </c>
      <c r="O67" s="154"/>
      <c r="P67" s="152"/>
      <c r="Q67" s="152">
        <f t="shared" si="1"/>
        <v>1154140</v>
      </c>
      <c r="R67" s="152"/>
      <c r="S67" s="153"/>
      <c r="T67" s="152">
        <v>31510</v>
      </c>
      <c r="U67" s="154"/>
      <c r="V67" s="153"/>
      <c r="W67" s="150">
        <v>4474470</v>
      </c>
      <c r="X67" s="148"/>
      <c r="Y67" s="149"/>
      <c r="Z67" s="150">
        <f>W67+T67+Q67+'1(5)第11表-5'!AC67+'1(5)第11表-5'!Z67+'1(5)第11表-5'!Q67+'1(5)第11表-5'!N67+'1(5)第11表-5'!K67+'1(5)第11表-4'!AC67+'1(5)第11表-4'!T67+'1(5)第11表-4'!Q67+'1(5)第11表-4'!N67+'1(5)第11表-4'!K67+'1(5)第11表-4'!H67+'1(5)第11表-4'!E67</f>
        <v>14147321</v>
      </c>
      <c r="AA67" s="148"/>
      <c r="AB67" s="149"/>
      <c r="AC67" s="150">
        <v>22182861</v>
      </c>
      <c r="AD67" s="148"/>
      <c r="AE67" s="149"/>
      <c r="AF67" s="150">
        <v>0</v>
      </c>
      <c r="AG67" s="38"/>
      <c r="AH67" s="10"/>
      <c r="AI67" s="34" t="s">
        <v>43</v>
      </c>
      <c r="AJ67" s="349"/>
    </row>
    <row r="68" spans="1:36" ht="21.75" customHeight="1">
      <c r="A68" s="350"/>
      <c r="B68" s="49" t="s">
        <v>44</v>
      </c>
      <c r="C68" s="25"/>
      <c r="D68" s="155"/>
      <c r="E68" s="156">
        <v>523710</v>
      </c>
      <c r="F68" s="156"/>
      <c r="G68" s="157"/>
      <c r="H68" s="156">
        <v>352350</v>
      </c>
      <c r="I68" s="158"/>
      <c r="J68" s="156"/>
      <c r="K68" s="156">
        <v>63460</v>
      </c>
      <c r="L68" s="156"/>
      <c r="M68" s="157"/>
      <c r="N68" s="156">
        <v>418950</v>
      </c>
      <c r="O68" s="158"/>
      <c r="P68" s="156"/>
      <c r="Q68" s="156">
        <f t="shared" si="1"/>
        <v>1358470</v>
      </c>
      <c r="R68" s="156"/>
      <c r="S68" s="157"/>
      <c r="T68" s="156">
        <v>35650</v>
      </c>
      <c r="U68" s="158"/>
      <c r="V68" s="157"/>
      <c r="W68" s="159">
        <v>4919970</v>
      </c>
      <c r="X68" s="160"/>
      <c r="Y68" s="161"/>
      <c r="Z68" s="159">
        <f>W68+T68+Q68+'1(5)第11表-5'!AC68+'1(5)第11表-5'!Z68+'1(5)第11表-5'!Q68+'1(5)第11表-5'!N68+'1(5)第11表-5'!K68+'1(5)第11表-4'!AC68+'1(5)第11表-4'!T68+'1(5)第11表-4'!Q68+'1(5)第11表-4'!N68+'1(5)第11表-4'!K68+'1(5)第11表-4'!H68+'1(5)第11表-4'!E68</f>
        <v>15547946</v>
      </c>
      <c r="AA68" s="160"/>
      <c r="AB68" s="161"/>
      <c r="AC68" s="159">
        <v>24193183</v>
      </c>
      <c r="AD68" s="160"/>
      <c r="AE68" s="161"/>
      <c r="AF68" s="159">
        <v>0</v>
      </c>
      <c r="AG68" s="44"/>
      <c r="AH68" s="23"/>
      <c r="AI68" s="49" t="s">
        <v>44</v>
      </c>
      <c r="AJ68" s="351"/>
    </row>
    <row r="69" spans="1:36" ht="21.75" customHeight="1">
      <c r="A69" s="347"/>
      <c r="B69" s="34" t="s">
        <v>45</v>
      </c>
      <c r="C69" s="21"/>
      <c r="D69" s="151"/>
      <c r="E69" s="152">
        <v>439890</v>
      </c>
      <c r="F69" s="152"/>
      <c r="G69" s="153"/>
      <c r="H69" s="152">
        <v>332100</v>
      </c>
      <c r="I69" s="154"/>
      <c r="J69" s="152"/>
      <c r="K69" s="152">
        <v>76000</v>
      </c>
      <c r="L69" s="152"/>
      <c r="M69" s="153"/>
      <c r="N69" s="152">
        <v>264150</v>
      </c>
      <c r="O69" s="154"/>
      <c r="P69" s="152"/>
      <c r="Q69" s="152">
        <f t="shared" si="1"/>
        <v>1112140</v>
      </c>
      <c r="R69" s="152"/>
      <c r="S69" s="153"/>
      <c r="T69" s="152">
        <v>35420</v>
      </c>
      <c r="U69" s="154"/>
      <c r="V69" s="153"/>
      <c r="W69" s="150">
        <v>4872120</v>
      </c>
      <c r="X69" s="148"/>
      <c r="Y69" s="149"/>
      <c r="Z69" s="150">
        <f>W69+T69+Q69+'1(5)第11表-5'!AC69+'1(5)第11表-5'!Z69+'1(5)第11表-5'!Q69+'1(5)第11表-5'!N69+'1(5)第11表-5'!K69+'1(5)第11表-4'!AC69+'1(5)第11表-4'!T69+'1(5)第11表-4'!Q69+'1(5)第11表-4'!N69+'1(5)第11表-4'!K69+'1(5)第11表-4'!H69+'1(5)第11表-4'!E69</f>
        <v>16074128</v>
      </c>
      <c r="AA69" s="148"/>
      <c r="AB69" s="149"/>
      <c r="AC69" s="150">
        <v>26920410</v>
      </c>
      <c r="AD69" s="148"/>
      <c r="AE69" s="149"/>
      <c r="AF69" s="150">
        <v>0</v>
      </c>
      <c r="AG69" s="38"/>
      <c r="AH69" s="10"/>
      <c r="AI69" s="34" t="s">
        <v>45</v>
      </c>
      <c r="AJ69" s="349"/>
    </row>
    <row r="70" spans="1:36" ht="21.75" customHeight="1">
      <c r="A70" s="347"/>
      <c r="B70" s="34" t="s">
        <v>46</v>
      </c>
      <c r="C70" s="21"/>
      <c r="D70" s="151"/>
      <c r="E70" s="152">
        <v>638550</v>
      </c>
      <c r="F70" s="152"/>
      <c r="G70" s="153"/>
      <c r="H70" s="152">
        <v>450900</v>
      </c>
      <c r="I70" s="154"/>
      <c r="J70" s="152"/>
      <c r="K70" s="152">
        <v>85500</v>
      </c>
      <c r="L70" s="152"/>
      <c r="M70" s="153"/>
      <c r="N70" s="152">
        <v>391950</v>
      </c>
      <c r="O70" s="154"/>
      <c r="P70" s="152"/>
      <c r="Q70" s="152">
        <f t="shared" si="1"/>
        <v>1566900</v>
      </c>
      <c r="R70" s="152"/>
      <c r="S70" s="153"/>
      <c r="T70" s="152">
        <v>42550</v>
      </c>
      <c r="U70" s="154"/>
      <c r="V70" s="153"/>
      <c r="W70" s="150">
        <v>6692400</v>
      </c>
      <c r="X70" s="148"/>
      <c r="Y70" s="149"/>
      <c r="Z70" s="150">
        <f>W70+T70+Q70+'1(5)第11表-5'!AC70+'1(5)第11表-5'!Z70+'1(5)第11表-5'!Q70+'1(5)第11表-5'!N70+'1(5)第11表-5'!K70+'1(5)第11表-4'!AC70+'1(5)第11表-4'!T70+'1(5)第11表-4'!Q70+'1(5)第11表-4'!N70+'1(5)第11表-4'!K70+'1(5)第11表-4'!H70+'1(5)第11表-4'!E70</f>
        <v>22061986</v>
      </c>
      <c r="AA70" s="148"/>
      <c r="AB70" s="149"/>
      <c r="AC70" s="150">
        <v>37986402</v>
      </c>
      <c r="AD70" s="148"/>
      <c r="AE70" s="149"/>
      <c r="AF70" s="150">
        <v>0</v>
      </c>
      <c r="AG70" s="38"/>
      <c r="AH70" s="10"/>
      <c r="AI70" s="34" t="s">
        <v>46</v>
      </c>
      <c r="AJ70" s="349"/>
    </row>
    <row r="71" spans="1:36" ht="21.75" customHeight="1" thickBot="1">
      <c r="A71" s="347"/>
      <c r="B71" s="34" t="s">
        <v>47</v>
      </c>
      <c r="C71" s="21"/>
      <c r="D71" s="151"/>
      <c r="E71" s="152">
        <v>490380</v>
      </c>
      <c r="F71" s="152"/>
      <c r="G71" s="153"/>
      <c r="H71" s="152">
        <v>309150</v>
      </c>
      <c r="I71" s="154"/>
      <c r="J71" s="152"/>
      <c r="K71" s="152">
        <v>56620</v>
      </c>
      <c r="L71" s="152"/>
      <c r="M71" s="153"/>
      <c r="N71" s="152">
        <v>258300</v>
      </c>
      <c r="O71" s="154"/>
      <c r="P71" s="152"/>
      <c r="Q71" s="152">
        <f t="shared" si="1"/>
        <v>1114450</v>
      </c>
      <c r="R71" s="152"/>
      <c r="S71" s="153"/>
      <c r="T71" s="152">
        <v>28750</v>
      </c>
      <c r="U71" s="154"/>
      <c r="V71" s="153"/>
      <c r="W71" s="150">
        <v>4390980</v>
      </c>
      <c r="X71" s="148"/>
      <c r="Y71" s="149"/>
      <c r="Z71" s="150">
        <f>W71+T71+Q71+'1(5)第11表-5'!AC71+'1(5)第11表-5'!Z71+'1(5)第11表-5'!Q71+'1(5)第11表-5'!N71+'1(5)第11表-5'!K71+'1(5)第11表-4'!AC71+'1(5)第11表-4'!T71+'1(5)第11表-4'!Q71+'1(5)第11表-4'!N71+'1(5)第11表-4'!K71+'1(5)第11表-4'!H71+'1(5)第11表-4'!E71</f>
        <v>14343190</v>
      </c>
      <c r="AA71" s="148"/>
      <c r="AB71" s="149"/>
      <c r="AC71" s="150">
        <v>24194896</v>
      </c>
      <c r="AD71" s="148"/>
      <c r="AE71" s="149"/>
      <c r="AF71" s="150">
        <v>0</v>
      </c>
      <c r="AG71" s="38"/>
      <c r="AH71" s="10"/>
      <c r="AI71" s="34" t="s">
        <v>47</v>
      </c>
      <c r="AJ71" s="349"/>
    </row>
    <row r="72" spans="1:36" ht="21.75" customHeight="1" thickBot="1" thickTop="1">
      <c r="A72" s="356"/>
      <c r="B72" s="298" t="s">
        <v>48</v>
      </c>
      <c r="C72" s="299"/>
      <c r="D72" s="300"/>
      <c r="E72" s="301">
        <f>SUM(E49:E71)</f>
        <v>7504860</v>
      </c>
      <c r="F72" s="302"/>
      <c r="G72" s="303"/>
      <c r="H72" s="301">
        <f>SUM(H49:H71)</f>
        <v>5193450</v>
      </c>
      <c r="I72" s="304"/>
      <c r="J72" s="302"/>
      <c r="K72" s="301">
        <f>SUM(K49:K71)</f>
        <v>1138860</v>
      </c>
      <c r="L72" s="302"/>
      <c r="M72" s="303"/>
      <c r="N72" s="301">
        <f>SUM(N49:N71)</f>
        <v>5404950</v>
      </c>
      <c r="O72" s="304"/>
      <c r="P72" s="302"/>
      <c r="Q72" s="301">
        <f>SUM(Q49:Q71)</f>
        <v>19242120</v>
      </c>
      <c r="R72" s="302"/>
      <c r="S72" s="303"/>
      <c r="T72" s="301">
        <f>SUM(T49:T71)</f>
        <v>505080</v>
      </c>
      <c r="U72" s="304"/>
      <c r="V72" s="303"/>
      <c r="W72" s="301">
        <f>SUM(W49:W71)</f>
        <v>73607820</v>
      </c>
      <c r="X72" s="305"/>
      <c r="Y72" s="306"/>
      <c r="Z72" s="301">
        <f>SUM(Z49:Z71)</f>
        <v>239273265</v>
      </c>
      <c r="AA72" s="305"/>
      <c r="AB72" s="306"/>
      <c r="AC72" s="301">
        <f>SUM(AC49:AC71)</f>
        <v>396496191</v>
      </c>
      <c r="AD72" s="305"/>
      <c r="AE72" s="306"/>
      <c r="AF72" s="301">
        <f>SUM(AF49:AF71)</f>
        <v>180</v>
      </c>
      <c r="AG72" s="307"/>
      <c r="AH72" s="297"/>
      <c r="AI72" s="298" t="s">
        <v>48</v>
      </c>
      <c r="AJ72" s="357"/>
    </row>
    <row r="73" spans="1:36" ht="22.5" customHeight="1" thickBot="1" thickTop="1">
      <c r="A73" s="358"/>
      <c r="B73" s="359" t="s">
        <v>49</v>
      </c>
      <c r="C73" s="360"/>
      <c r="D73" s="380"/>
      <c r="E73" s="381">
        <f>SUM(E48,E72)</f>
        <v>103437840</v>
      </c>
      <c r="F73" s="382"/>
      <c r="G73" s="383"/>
      <c r="H73" s="381">
        <f>SUM(H48,H72)</f>
        <v>74123550</v>
      </c>
      <c r="I73" s="384"/>
      <c r="J73" s="382"/>
      <c r="K73" s="381">
        <f>SUM(K48,K72)</f>
        <v>16531520</v>
      </c>
      <c r="L73" s="382"/>
      <c r="M73" s="383"/>
      <c r="N73" s="381">
        <f>SUM(N48,N72)</f>
        <v>45571050</v>
      </c>
      <c r="O73" s="384"/>
      <c r="P73" s="382"/>
      <c r="Q73" s="381">
        <f>SUM(Q48,Q72)</f>
        <v>239663960</v>
      </c>
      <c r="R73" s="382"/>
      <c r="S73" s="383"/>
      <c r="T73" s="381">
        <f>SUM(T48,T72)</f>
        <v>6276240</v>
      </c>
      <c r="U73" s="384"/>
      <c r="V73" s="383"/>
      <c r="W73" s="381">
        <f>SUM(W48,W72)</f>
        <v>1084563150</v>
      </c>
      <c r="X73" s="385"/>
      <c r="Y73" s="386"/>
      <c r="Z73" s="381">
        <f>SUM(Z48,Z72)</f>
        <v>3595033141</v>
      </c>
      <c r="AA73" s="385"/>
      <c r="AB73" s="386"/>
      <c r="AC73" s="381">
        <f>SUM(AC48,AC72)</f>
        <v>6908811182</v>
      </c>
      <c r="AD73" s="385"/>
      <c r="AE73" s="386"/>
      <c r="AF73" s="381">
        <f>SUM(AF48,AF72)</f>
        <v>16668</v>
      </c>
      <c r="AG73" s="363"/>
      <c r="AH73" s="365"/>
      <c r="AI73" s="359" t="s">
        <v>49</v>
      </c>
      <c r="AJ73" s="366"/>
    </row>
    <row r="74" spans="2:27" ht="17.25" customHeight="1">
      <c r="B74" s="1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33" ht="16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2:33" ht="16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2:33" ht="16.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2:33" ht="16.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2:33" ht="16.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2:33" ht="16.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2:33" ht="16.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2:33" ht="16.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</sheetData>
  <sheetProtection/>
  <mergeCells count="5">
    <mergeCell ref="I4:M4"/>
    <mergeCell ref="I3:V3"/>
    <mergeCell ref="AC3:AF3"/>
    <mergeCell ref="A3:C7"/>
    <mergeCell ref="AH3:AJ7"/>
  </mergeCells>
  <printOptions/>
  <pageMargins left="0.9055118110236221" right="0.7086614173228347" top="0.7874015748031497" bottom="0.5905511811023623" header="0.5118110236220472" footer="0.5118110236220472"/>
  <pageSetup horizontalDpi="600" verticalDpi="600" orientation="landscape" paperSize="9" scale="58" r:id="rId1"/>
  <rowBreaks count="1" manualBreakCount="1">
    <brk id="48" max="255" man="1"/>
  </rowBreaks>
  <colBreaks count="1" manualBreakCount="1">
    <brk id="3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82"/>
  <sheetViews>
    <sheetView showGridLines="0" view="pageBreakPreview" zoomScale="75" zoomScaleSheetLayoutView="75" zoomScalePageLayoutView="0" workbookViewId="0" topLeftCell="A1">
      <selection activeCell="E8" sqref="E8"/>
    </sheetView>
  </sheetViews>
  <sheetFormatPr defaultColWidth="12.5" defaultRowHeight="16.5" customHeight="1"/>
  <cols>
    <col min="1" max="1" width="2.19921875" style="5" customWidth="1"/>
    <col min="2" max="2" width="12.09765625" style="5" customWidth="1"/>
    <col min="3" max="4" width="2.09765625" style="5" customWidth="1"/>
    <col min="5" max="5" width="14.59765625" style="5" customWidth="1"/>
    <col min="6" max="7" width="2.09765625" style="5" customWidth="1"/>
    <col min="8" max="8" width="20.69921875" style="5" customWidth="1"/>
    <col min="9" max="10" width="2.09765625" style="5" customWidth="1"/>
    <col min="11" max="11" width="14.59765625" style="5" customWidth="1"/>
    <col min="12" max="13" width="2.09765625" style="5" customWidth="1"/>
    <col min="14" max="14" width="14.59765625" style="5" customWidth="1"/>
    <col min="15" max="16" width="2.09765625" style="5" customWidth="1"/>
    <col min="17" max="17" width="14.59765625" style="5" customWidth="1"/>
    <col min="18" max="18" width="2.09765625" style="5" customWidth="1"/>
    <col min="19" max="19" width="2" style="5" customWidth="1"/>
    <col min="20" max="20" width="14.59765625" style="5" customWidth="1"/>
    <col min="21" max="22" width="2.09765625" style="5" customWidth="1"/>
    <col min="23" max="23" width="20.59765625" style="5" customWidth="1"/>
    <col min="24" max="24" width="2.09765625" style="5" customWidth="1"/>
    <col min="25" max="25" width="2.19921875" style="5" customWidth="1"/>
    <col min="26" max="26" width="12.09765625" style="5" customWidth="1"/>
    <col min="27" max="27" width="2.09765625" style="5" customWidth="1"/>
    <col min="28" max="28" width="4" style="5" customWidth="1"/>
    <col min="29" max="16384" width="12.5" style="5" customWidth="1"/>
  </cols>
  <sheetData>
    <row r="1" spans="2:27" ht="16.5" customHeight="1"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Z1" s="2"/>
      <c r="AA1" s="2"/>
    </row>
    <row r="2" ht="16.5" customHeight="1" thickBot="1">
      <c r="AA2" s="6" t="s">
        <v>67</v>
      </c>
    </row>
    <row r="3" spans="1:27" ht="16.5" customHeight="1">
      <c r="A3" s="422" t="s">
        <v>207</v>
      </c>
      <c r="B3" s="423"/>
      <c r="C3" s="424"/>
      <c r="D3" s="340"/>
      <c r="E3" s="377"/>
      <c r="F3" s="377"/>
      <c r="G3" s="377"/>
      <c r="H3" s="458" t="s">
        <v>164</v>
      </c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387"/>
      <c r="V3" s="387"/>
      <c r="W3" s="387"/>
      <c r="X3" s="342"/>
      <c r="Y3" s="431" t="s">
        <v>209</v>
      </c>
      <c r="Z3" s="432"/>
      <c r="AA3" s="433"/>
    </row>
    <row r="4" spans="1:27" ht="16.5" customHeight="1">
      <c r="A4" s="425"/>
      <c r="B4" s="426"/>
      <c r="C4" s="427"/>
      <c r="D4" s="7"/>
      <c r="E4" s="55" t="s">
        <v>165</v>
      </c>
      <c r="F4" s="129"/>
      <c r="G4" s="66"/>
      <c r="H4" s="66"/>
      <c r="I4" s="129"/>
      <c r="J4" s="55"/>
      <c r="K4" s="55" t="s">
        <v>166</v>
      </c>
      <c r="L4" s="129"/>
      <c r="M4" s="131"/>
      <c r="N4" s="172"/>
      <c r="O4" s="58"/>
      <c r="P4" s="447" t="s">
        <v>167</v>
      </c>
      <c r="Q4" s="447"/>
      <c r="R4" s="447"/>
      <c r="S4" s="447"/>
      <c r="T4" s="447"/>
      <c r="U4" s="447"/>
      <c r="V4" s="447"/>
      <c r="W4" s="58"/>
      <c r="X4" s="128"/>
      <c r="Y4" s="434"/>
      <c r="Z4" s="435"/>
      <c r="AA4" s="436"/>
    </row>
    <row r="5" spans="1:27" ht="16.5" customHeight="1">
      <c r="A5" s="425"/>
      <c r="B5" s="426"/>
      <c r="C5" s="427"/>
      <c r="D5" s="11"/>
      <c r="E5" s="130" t="s">
        <v>168</v>
      </c>
      <c r="F5" s="130"/>
      <c r="G5" s="132"/>
      <c r="H5" s="134" t="s">
        <v>169</v>
      </c>
      <c r="I5" s="133"/>
      <c r="J5" s="130"/>
      <c r="K5" s="130" t="s">
        <v>170</v>
      </c>
      <c r="L5" s="130"/>
      <c r="M5" s="132"/>
      <c r="N5" s="134"/>
      <c r="O5" s="133"/>
      <c r="P5" s="132"/>
      <c r="Q5" s="17" t="s">
        <v>171</v>
      </c>
      <c r="R5" s="59"/>
      <c r="S5" s="22"/>
      <c r="T5" s="34" t="s">
        <v>172</v>
      </c>
      <c r="U5" s="59"/>
      <c r="V5" s="34"/>
      <c r="W5" s="34"/>
      <c r="X5" s="59"/>
      <c r="Y5" s="434"/>
      <c r="Z5" s="435"/>
      <c r="AA5" s="436"/>
    </row>
    <row r="6" spans="1:27" ht="16.5" customHeight="1">
      <c r="A6" s="425"/>
      <c r="B6" s="426"/>
      <c r="C6" s="427"/>
      <c r="D6" s="11"/>
      <c r="E6" s="130" t="s">
        <v>173</v>
      </c>
      <c r="F6" s="130"/>
      <c r="G6" s="132"/>
      <c r="H6" s="134"/>
      <c r="I6" s="133"/>
      <c r="J6" s="130"/>
      <c r="K6" s="130" t="s">
        <v>174</v>
      </c>
      <c r="L6" s="130"/>
      <c r="M6" s="132"/>
      <c r="N6" s="130" t="s">
        <v>175</v>
      </c>
      <c r="O6" s="133"/>
      <c r="P6" s="132"/>
      <c r="Q6" s="17" t="s">
        <v>119</v>
      </c>
      <c r="R6" s="59"/>
      <c r="S6" s="34"/>
      <c r="T6" s="34" t="s">
        <v>176</v>
      </c>
      <c r="U6" s="59"/>
      <c r="V6" s="34"/>
      <c r="W6" s="17" t="s">
        <v>169</v>
      </c>
      <c r="X6" s="136"/>
      <c r="Y6" s="434"/>
      <c r="Z6" s="435"/>
      <c r="AA6" s="436"/>
    </row>
    <row r="7" spans="1:27" ht="16.5" customHeight="1">
      <c r="A7" s="428"/>
      <c r="B7" s="429"/>
      <c r="C7" s="430"/>
      <c r="D7" s="89"/>
      <c r="E7" s="137"/>
      <c r="F7" s="137"/>
      <c r="G7" s="138"/>
      <c r="H7" s="137"/>
      <c r="I7" s="139"/>
      <c r="J7" s="137"/>
      <c r="K7" s="137"/>
      <c r="L7" s="137"/>
      <c r="M7" s="138"/>
      <c r="N7" s="137"/>
      <c r="O7" s="139"/>
      <c r="P7" s="138"/>
      <c r="Q7" s="60"/>
      <c r="R7" s="140"/>
      <c r="S7" s="60"/>
      <c r="T7" s="60"/>
      <c r="U7" s="169"/>
      <c r="V7" s="60"/>
      <c r="W7" s="60"/>
      <c r="X7" s="169"/>
      <c r="Y7" s="437"/>
      <c r="Z7" s="438"/>
      <c r="AA7" s="439"/>
    </row>
    <row r="8" spans="1:28" ht="16.5" customHeight="1">
      <c r="A8" s="347"/>
      <c r="B8" s="34" t="s">
        <v>54</v>
      </c>
      <c r="C8" s="35"/>
      <c r="D8" s="143"/>
      <c r="E8" s="147">
        <v>0</v>
      </c>
      <c r="F8" s="143"/>
      <c r="G8" s="173"/>
      <c r="H8" s="174">
        <f>E8+'1(5)第11表-6'!AF8+'1(5)第11表-6'!AC8</f>
        <v>1421006848</v>
      </c>
      <c r="I8" s="175"/>
      <c r="J8" s="143"/>
      <c r="K8" s="143">
        <v>0</v>
      </c>
      <c r="L8" s="143"/>
      <c r="M8" s="173"/>
      <c r="N8" s="147">
        <v>51448118</v>
      </c>
      <c r="O8" s="146"/>
      <c r="P8" s="145"/>
      <c r="Q8" s="147">
        <v>1195164</v>
      </c>
      <c r="R8" s="148"/>
      <c r="S8" s="171"/>
      <c r="T8" s="147">
        <v>1802518</v>
      </c>
      <c r="U8" s="38"/>
      <c r="V8" s="39"/>
      <c r="W8" s="40">
        <f>T8+Q8+N8</f>
        <v>54445800</v>
      </c>
      <c r="X8" s="38"/>
      <c r="Y8" s="10"/>
      <c r="Z8" s="34" t="s">
        <v>54</v>
      </c>
      <c r="AA8" s="349"/>
      <c r="AB8" s="37"/>
    </row>
    <row r="9" spans="1:28" ht="16.5" customHeight="1">
      <c r="A9" s="347"/>
      <c r="B9" s="34" t="s">
        <v>53</v>
      </c>
      <c r="C9" s="21"/>
      <c r="D9" s="151"/>
      <c r="E9" s="152">
        <v>0</v>
      </c>
      <c r="F9" s="151"/>
      <c r="G9" s="176"/>
      <c r="H9" s="177">
        <f>E9+'1(5)第11表-6'!AF9+'1(5)第11表-6'!AC9</f>
        <v>324483792</v>
      </c>
      <c r="I9" s="178"/>
      <c r="J9" s="151"/>
      <c r="K9" s="151">
        <v>0</v>
      </c>
      <c r="L9" s="151"/>
      <c r="M9" s="176"/>
      <c r="N9" s="152">
        <v>9219741</v>
      </c>
      <c r="O9" s="154"/>
      <c r="P9" s="153"/>
      <c r="Q9" s="150">
        <v>813277</v>
      </c>
      <c r="R9" s="148"/>
      <c r="S9" s="149"/>
      <c r="T9" s="150">
        <v>288587</v>
      </c>
      <c r="U9" s="38"/>
      <c r="V9" s="39"/>
      <c r="W9" s="40">
        <f aca="true" t="shared" si="0" ref="W9:W47">T9+Q9+N9</f>
        <v>10321605</v>
      </c>
      <c r="X9" s="38"/>
      <c r="Y9" s="10"/>
      <c r="Z9" s="34" t="s">
        <v>53</v>
      </c>
      <c r="AA9" s="349"/>
      <c r="AB9" s="37"/>
    </row>
    <row r="10" spans="1:28" ht="16.5" customHeight="1">
      <c r="A10" s="347"/>
      <c r="B10" s="34" t="s">
        <v>52</v>
      </c>
      <c r="C10" s="21"/>
      <c r="D10" s="151"/>
      <c r="E10" s="152">
        <v>0</v>
      </c>
      <c r="F10" s="151"/>
      <c r="G10" s="176"/>
      <c r="H10" s="177">
        <f>E10+'1(5)第11表-6'!AF10+'1(5)第11表-6'!AC10</f>
        <v>175220772</v>
      </c>
      <c r="I10" s="178"/>
      <c r="J10" s="151"/>
      <c r="K10" s="151">
        <v>0</v>
      </c>
      <c r="L10" s="151"/>
      <c r="M10" s="176"/>
      <c r="N10" s="152">
        <v>3865177</v>
      </c>
      <c r="O10" s="154"/>
      <c r="P10" s="153"/>
      <c r="Q10" s="150">
        <v>380647</v>
      </c>
      <c r="R10" s="148"/>
      <c r="S10" s="149"/>
      <c r="T10" s="150">
        <v>49025</v>
      </c>
      <c r="U10" s="38"/>
      <c r="V10" s="39"/>
      <c r="W10" s="40">
        <f t="shared" si="0"/>
        <v>4294849</v>
      </c>
      <c r="X10" s="38"/>
      <c r="Y10" s="10"/>
      <c r="Z10" s="34" t="s">
        <v>52</v>
      </c>
      <c r="AA10" s="349"/>
      <c r="AB10" s="37"/>
    </row>
    <row r="11" spans="1:28" ht="16.5" customHeight="1">
      <c r="A11" s="347"/>
      <c r="B11" s="34" t="s">
        <v>51</v>
      </c>
      <c r="C11" s="21"/>
      <c r="D11" s="151"/>
      <c r="E11" s="152">
        <v>0</v>
      </c>
      <c r="F11" s="151"/>
      <c r="G11" s="176"/>
      <c r="H11" s="177">
        <f>E11+'1(5)第11表-6'!AF11+'1(5)第11表-6'!AC11</f>
        <v>564524407</v>
      </c>
      <c r="I11" s="178"/>
      <c r="J11" s="151"/>
      <c r="K11" s="151">
        <v>0</v>
      </c>
      <c r="L11" s="151"/>
      <c r="M11" s="176"/>
      <c r="N11" s="152">
        <v>19898259</v>
      </c>
      <c r="O11" s="154"/>
      <c r="P11" s="153"/>
      <c r="Q11" s="150">
        <v>266650</v>
      </c>
      <c r="R11" s="148"/>
      <c r="S11" s="149"/>
      <c r="T11" s="150">
        <v>453717</v>
      </c>
      <c r="U11" s="38"/>
      <c r="V11" s="39"/>
      <c r="W11" s="40">
        <f t="shared" si="0"/>
        <v>20618626</v>
      </c>
      <c r="X11" s="38"/>
      <c r="Y11" s="10"/>
      <c r="Z11" s="34" t="s">
        <v>51</v>
      </c>
      <c r="AA11" s="349"/>
      <c r="AB11" s="37"/>
    </row>
    <row r="12" spans="1:28" ht="16.5" customHeight="1">
      <c r="A12" s="350"/>
      <c r="B12" s="34" t="s">
        <v>103</v>
      </c>
      <c r="C12" s="25"/>
      <c r="D12" s="155"/>
      <c r="E12" s="156">
        <v>0</v>
      </c>
      <c r="F12" s="155"/>
      <c r="G12" s="179"/>
      <c r="H12" s="180">
        <f>E12+'1(5)第11表-6'!AF12+'1(5)第11表-6'!AC12</f>
        <v>66215515</v>
      </c>
      <c r="I12" s="181"/>
      <c r="J12" s="155"/>
      <c r="K12" s="155">
        <v>0</v>
      </c>
      <c r="L12" s="155"/>
      <c r="M12" s="179"/>
      <c r="N12" s="156">
        <v>1011619</v>
      </c>
      <c r="O12" s="158"/>
      <c r="P12" s="157"/>
      <c r="Q12" s="159">
        <v>319772</v>
      </c>
      <c r="R12" s="160"/>
      <c r="S12" s="161"/>
      <c r="T12" s="150">
        <v>47594</v>
      </c>
      <c r="U12" s="44"/>
      <c r="V12" s="45"/>
      <c r="W12" s="46">
        <f t="shared" si="0"/>
        <v>1378985</v>
      </c>
      <c r="X12" s="44"/>
      <c r="Y12" s="23"/>
      <c r="Z12" s="34" t="s">
        <v>103</v>
      </c>
      <c r="AA12" s="351"/>
      <c r="AB12" s="37"/>
    </row>
    <row r="13" spans="1:28" ht="16.5" customHeight="1">
      <c r="A13" s="347"/>
      <c r="B13" s="47" t="s">
        <v>104</v>
      </c>
      <c r="C13" s="21"/>
      <c r="D13" s="151"/>
      <c r="E13" s="152">
        <v>0</v>
      </c>
      <c r="F13" s="151"/>
      <c r="G13" s="176"/>
      <c r="H13" s="177">
        <f>E13+'1(5)第11表-6'!AF13+'1(5)第11表-6'!AC13</f>
        <v>43951203</v>
      </c>
      <c r="I13" s="178"/>
      <c r="J13" s="151"/>
      <c r="K13" s="151">
        <v>0</v>
      </c>
      <c r="L13" s="151"/>
      <c r="M13" s="176"/>
      <c r="N13" s="152">
        <v>789173</v>
      </c>
      <c r="O13" s="154"/>
      <c r="P13" s="153"/>
      <c r="Q13" s="150">
        <v>0</v>
      </c>
      <c r="R13" s="148"/>
      <c r="S13" s="149"/>
      <c r="T13" s="166">
        <v>0</v>
      </c>
      <c r="U13" s="38"/>
      <c r="V13" s="39"/>
      <c r="W13" s="40">
        <f t="shared" si="0"/>
        <v>789173</v>
      </c>
      <c r="X13" s="38"/>
      <c r="Y13" s="10"/>
      <c r="Z13" s="47" t="s">
        <v>104</v>
      </c>
      <c r="AA13" s="349"/>
      <c r="AB13" s="37"/>
    </row>
    <row r="14" spans="1:28" ht="16.5" customHeight="1">
      <c r="A14" s="347"/>
      <c r="B14" s="34" t="s">
        <v>105</v>
      </c>
      <c r="C14" s="21"/>
      <c r="D14" s="151"/>
      <c r="E14" s="152">
        <v>0</v>
      </c>
      <c r="F14" s="151"/>
      <c r="G14" s="176"/>
      <c r="H14" s="177">
        <f>E14+'1(5)第11表-6'!AF14+'1(5)第11表-6'!AC14</f>
        <v>355758768</v>
      </c>
      <c r="I14" s="178"/>
      <c r="J14" s="151"/>
      <c r="K14" s="151">
        <v>0</v>
      </c>
      <c r="L14" s="151"/>
      <c r="M14" s="176"/>
      <c r="N14" s="152">
        <v>11028991</v>
      </c>
      <c r="O14" s="154"/>
      <c r="P14" s="153"/>
      <c r="Q14" s="150">
        <v>211728</v>
      </c>
      <c r="R14" s="148"/>
      <c r="S14" s="149"/>
      <c r="T14" s="150">
        <v>225999</v>
      </c>
      <c r="U14" s="38"/>
      <c r="V14" s="39"/>
      <c r="W14" s="40">
        <f t="shared" si="0"/>
        <v>11466718</v>
      </c>
      <c r="X14" s="38"/>
      <c r="Y14" s="10"/>
      <c r="Z14" s="34" t="s">
        <v>105</v>
      </c>
      <c r="AA14" s="349"/>
      <c r="AB14" s="37"/>
    </row>
    <row r="15" spans="1:28" ht="16.5" customHeight="1">
      <c r="A15" s="347"/>
      <c r="B15" s="34" t="s">
        <v>106</v>
      </c>
      <c r="C15" s="21"/>
      <c r="D15" s="151"/>
      <c r="E15" s="152">
        <v>0</v>
      </c>
      <c r="F15" s="151"/>
      <c r="G15" s="176"/>
      <c r="H15" s="177">
        <f>E15+'1(5)第11表-6'!AF15+'1(5)第11表-6'!AC15</f>
        <v>70477091</v>
      </c>
      <c r="I15" s="178"/>
      <c r="J15" s="151"/>
      <c r="K15" s="151">
        <v>0</v>
      </c>
      <c r="L15" s="151"/>
      <c r="M15" s="176"/>
      <c r="N15" s="152">
        <v>2604736</v>
      </c>
      <c r="O15" s="154"/>
      <c r="P15" s="153"/>
      <c r="Q15" s="150">
        <v>1190</v>
      </c>
      <c r="R15" s="148"/>
      <c r="S15" s="149"/>
      <c r="T15" s="150">
        <v>26477</v>
      </c>
      <c r="U15" s="38"/>
      <c r="V15" s="39"/>
      <c r="W15" s="40">
        <f t="shared" si="0"/>
        <v>2632403</v>
      </c>
      <c r="X15" s="38"/>
      <c r="Y15" s="10"/>
      <c r="Z15" s="34" t="s">
        <v>106</v>
      </c>
      <c r="AA15" s="349"/>
      <c r="AB15" s="37"/>
    </row>
    <row r="16" spans="1:28" ht="16.5" customHeight="1">
      <c r="A16" s="347"/>
      <c r="B16" s="34" t="s">
        <v>107</v>
      </c>
      <c r="C16" s="21"/>
      <c r="D16" s="151"/>
      <c r="E16" s="152">
        <v>0</v>
      </c>
      <c r="F16" s="151"/>
      <c r="G16" s="176"/>
      <c r="H16" s="177">
        <f>E16+'1(5)第11表-6'!AF16+'1(5)第11表-6'!AC16</f>
        <v>90372111</v>
      </c>
      <c r="I16" s="178"/>
      <c r="J16" s="151"/>
      <c r="K16" s="151">
        <v>0</v>
      </c>
      <c r="L16" s="151"/>
      <c r="M16" s="176"/>
      <c r="N16" s="152">
        <v>1500494</v>
      </c>
      <c r="O16" s="154"/>
      <c r="P16" s="153"/>
      <c r="Q16" s="150">
        <v>185774</v>
      </c>
      <c r="R16" s="148"/>
      <c r="S16" s="149"/>
      <c r="T16" s="150">
        <v>58624</v>
      </c>
      <c r="U16" s="38"/>
      <c r="V16" s="39"/>
      <c r="W16" s="40">
        <f t="shared" si="0"/>
        <v>1744892</v>
      </c>
      <c r="X16" s="38"/>
      <c r="Y16" s="10"/>
      <c r="Z16" s="34" t="s">
        <v>107</v>
      </c>
      <c r="AA16" s="349"/>
      <c r="AB16" s="37"/>
    </row>
    <row r="17" spans="1:28" ht="16.5" customHeight="1">
      <c r="A17" s="347"/>
      <c r="B17" s="49" t="s">
        <v>108</v>
      </c>
      <c r="C17" s="21"/>
      <c r="D17" s="151"/>
      <c r="E17" s="152">
        <v>0</v>
      </c>
      <c r="F17" s="151"/>
      <c r="G17" s="176"/>
      <c r="H17" s="177">
        <f>E17+'1(5)第11表-6'!AF17+'1(5)第11表-6'!AC17</f>
        <v>61287579</v>
      </c>
      <c r="I17" s="178"/>
      <c r="J17" s="151"/>
      <c r="K17" s="151">
        <v>0</v>
      </c>
      <c r="L17" s="151"/>
      <c r="M17" s="176"/>
      <c r="N17" s="152">
        <v>1188728</v>
      </c>
      <c r="O17" s="154"/>
      <c r="P17" s="153"/>
      <c r="Q17" s="150">
        <v>0</v>
      </c>
      <c r="R17" s="148"/>
      <c r="S17" s="149"/>
      <c r="T17" s="150">
        <v>35897</v>
      </c>
      <c r="U17" s="38"/>
      <c r="V17" s="39"/>
      <c r="W17" s="40">
        <f t="shared" si="0"/>
        <v>1224625</v>
      </c>
      <c r="X17" s="38"/>
      <c r="Y17" s="10"/>
      <c r="Z17" s="49" t="s">
        <v>108</v>
      </c>
      <c r="AA17" s="349"/>
      <c r="AB17" s="37"/>
    </row>
    <row r="18" spans="1:28" ht="16.5" customHeight="1">
      <c r="A18" s="352"/>
      <c r="B18" s="34" t="s">
        <v>109</v>
      </c>
      <c r="C18" s="50"/>
      <c r="D18" s="163"/>
      <c r="E18" s="162">
        <v>0</v>
      </c>
      <c r="F18" s="163"/>
      <c r="G18" s="182"/>
      <c r="H18" s="183">
        <f>E18+'1(5)第11表-6'!AF18+'1(5)第11表-6'!AC18</f>
        <v>76118593</v>
      </c>
      <c r="I18" s="184"/>
      <c r="J18" s="163"/>
      <c r="K18" s="163">
        <v>0</v>
      </c>
      <c r="L18" s="163"/>
      <c r="M18" s="182"/>
      <c r="N18" s="162">
        <v>1536477</v>
      </c>
      <c r="O18" s="165"/>
      <c r="P18" s="164"/>
      <c r="Q18" s="166">
        <v>0</v>
      </c>
      <c r="R18" s="167"/>
      <c r="S18" s="168"/>
      <c r="T18" s="166">
        <v>35907</v>
      </c>
      <c r="U18" s="52"/>
      <c r="V18" s="53"/>
      <c r="W18" s="48">
        <f t="shared" si="0"/>
        <v>1572384</v>
      </c>
      <c r="X18" s="52"/>
      <c r="Y18" s="7"/>
      <c r="Z18" s="34" t="s">
        <v>109</v>
      </c>
      <c r="AA18" s="353"/>
      <c r="AB18" s="37"/>
    </row>
    <row r="19" spans="1:28" ht="16.5" customHeight="1">
      <c r="A19" s="347"/>
      <c r="B19" s="34" t="s">
        <v>0</v>
      </c>
      <c r="C19" s="21"/>
      <c r="D19" s="151"/>
      <c r="E19" s="152">
        <v>0</v>
      </c>
      <c r="F19" s="151"/>
      <c r="G19" s="176"/>
      <c r="H19" s="177">
        <f>E19+'1(5)第11表-6'!AF19+'1(5)第11表-6'!AC19</f>
        <v>198485370</v>
      </c>
      <c r="I19" s="178"/>
      <c r="J19" s="151"/>
      <c r="K19" s="151">
        <v>0</v>
      </c>
      <c r="L19" s="151"/>
      <c r="M19" s="176"/>
      <c r="N19" s="152">
        <v>4345933</v>
      </c>
      <c r="O19" s="154"/>
      <c r="P19" s="153"/>
      <c r="Q19" s="150">
        <v>627945</v>
      </c>
      <c r="R19" s="148"/>
      <c r="S19" s="149"/>
      <c r="T19" s="150">
        <v>59957</v>
      </c>
      <c r="U19" s="38"/>
      <c r="V19" s="39"/>
      <c r="W19" s="40">
        <f t="shared" si="0"/>
        <v>5033835</v>
      </c>
      <c r="X19" s="38"/>
      <c r="Y19" s="10"/>
      <c r="Z19" s="34" t="s">
        <v>0</v>
      </c>
      <c r="AA19" s="349"/>
      <c r="AB19" s="37"/>
    </row>
    <row r="20" spans="1:28" ht="16.5" customHeight="1">
      <c r="A20" s="347"/>
      <c r="B20" s="34" t="s">
        <v>2</v>
      </c>
      <c r="C20" s="21"/>
      <c r="D20" s="151"/>
      <c r="E20" s="152">
        <v>0</v>
      </c>
      <c r="F20" s="151"/>
      <c r="G20" s="176"/>
      <c r="H20" s="177">
        <f>E20+'1(5)第11表-6'!AF20+'1(5)第11表-6'!AC20</f>
        <v>140232743</v>
      </c>
      <c r="I20" s="178"/>
      <c r="J20" s="151"/>
      <c r="K20" s="151">
        <v>0</v>
      </c>
      <c r="L20" s="151"/>
      <c r="M20" s="176"/>
      <c r="N20" s="152">
        <v>3664576</v>
      </c>
      <c r="O20" s="154"/>
      <c r="P20" s="153"/>
      <c r="Q20" s="150">
        <v>1726</v>
      </c>
      <c r="R20" s="148"/>
      <c r="S20" s="149"/>
      <c r="T20" s="150">
        <v>150037</v>
      </c>
      <c r="U20" s="38"/>
      <c r="V20" s="39"/>
      <c r="W20" s="40">
        <f t="shared" si="0"/>
        <v>3816339</v>
      </c>
      <c r="X20" s="38"/>
      <c r="Y20" s="10"/>
      <c r="Z20" s="34" t="s">
        <v>2</v>
      </c>
      <c r="AA20" s="349"/>
      <c r="AB20" s="37"/>
    </row>
    <row r="21" spans="1:28" ht="16.5" customHeight="1">
      <c r="A21" s="347"/>
      <c r="B21" s="34" t="s">
        <v>3</v>
      </c>
      <c r="C21" s="21"/>
      <c r="D21" s="151"/>
      <c r="E21" s="152">
        <v>0</v>
      </c>
      <c r="F21" s="151"/>
      <c r="G21" s="176"/>
      <c r="H21" s="177">
        <f>E21+'1(5)第11表-6'!AF21+'1(5)第11表-6'!AC21</f>
        <v>42011578</v>
      </c>
      <c r="I21" s="178"/>
      <c r="J21" s="151"/>
      <c r="K21" s="151">
        <v>0</v>
      </c>
      <c r="L21" s="151"/>
      <c r="M21" s="176"/>
      <c r="N21" s="152">
        <v>608766</v>
      </c>
      <c r="O21" s="154"/>
      <c r="P21" s="153"/>
      <c r="Q21" s="150">
        <v>109320</v>
      </c>
      <c r="R21" s="148"/>
      <c r="S21" s="149"/>
      <c r="T21" s="150">
        <v>0</v>
      </c>
      <c r="U21" s="38"/>
      <c r="V21" s="39"/>
      <c r="W21" s="40">
        <f t="shared" si="0"/>
        <v>718086</v>
      </c>
      <c r="X21" s="38"/>
      <c r="Y21" s="10"/>
      <c r="Z21" s="34" t="s">
        <v>3</v>
      </c>
      <c r="AA21" s="349"/>
      <c r="AB21" s="37"/>
    </row>
    <row r="22" spans="1:28" ht="16.5" customHeight="1">
      <c r="A22" s="350"/>
      <c r="B22" s="49" t="s">
        <v>4</v>
      </c>
      <c r="C22" s="25"/>
      <c r="D22" s="155"/>
      <c r="E22" s="156">
        <v>0</v>
      </c>
      <c r="F22" s="155"/>
      <c r="G22" s="179"/>
      <c r="H22" s="180">
        <f>E22+'1(5)第11表-6'!AF22+'1(5)第11表-6'!AC22</f>
        <v>105222496</v>
      </c>
      <c r="I22" s="181"/>
      <c r="J22" s="155"/>
      <c r="K22" s="155">
        <v>0</v>
      </c>
      <c r="L22" s="155"/>
      <c r="M22" s="179"/>
      <c r="N22" s="156">
        <v>2569088</v>
      </c>
      <c r="O22" s="158"/>
      <c r="P22" s="157"/>
      <c r="Q22" s="159">
        <v>252375</v>
      </c>
      <c r="R22" s="160"/>
      <c r="S22" s="161"/>
      <c r="T22" s="159">
        <v>10835</v>
      </c>
      <c r="U22" s="44"/>
      <c r="V22" s="45"/>
      <c r="W22" s="46">
        <f t="shared" si="0"/>
        <v>2832298</v>
      </c>
      <c r="X22" s="44"/>
      <c r="Y22" s="23"/>
      <c r="Z22" s="49" t="s">
        <v>4</v>
      </c>
      <c r="AA22" s="351"/>
      <c r="AB22" s="37"/>
    </row>
    <row r="23" spans="1:27" s="11" customFormat="1" ht="16.5" customHeight="1">
      <c r="A23" s="347"/>
      <c r="B23" s="34" t="s">
        <v>5</v>
      </c>
      <c r="C23" s="21"/>
      <c r="D23" s="151"/>
      <c r="E23" s="152">
        <v>0</v>
      </c>
      <c r="F23" s="151"/>
      <c r="G23" s="176"/>
      <c r="H23" s="177">
        <f>E23+'1(5)第11表-6'!AF23+'1(5)第11表-6'!AC23</f>
        <v>115143596</v>
      </c>
      <c r="I23" s="178"/>
      <c r="J23" s="151"/>
      <c r="K23" s="151">
        <v>0</v>
      </c>
      <c r="L23" s="151"/>
      <c r="M23" s="176"/>
      <c r="N23" s="152">
        <v>2778469</v>
      </c>
      <c r="O23" s="154"/>
      <c r="P23" s="153"/>
      <c r="Q23" s="150">
        <v>6744</v>
      </c>
      <c r="R23" s="148"/>
      <c r="S23" s="149"/>
      <c r="T23" s="150">
        <v>28844</v>
      </c>
      <c r="U23" s="38"/>
      <c r="V23" s="39"/>
      <c r="W23" s="40">
        <f t="shared" si="0"/>
        <v>2814057</v>
      </c>
      <c r="X23" s="38"/>
      <c r="Y23" s="10"/>
      <c r="Z23" s="34" t="s">
        <v>5</v>
      </c>
      <c r="AA23" s="349"/>
    </row>
    <row r="24" spans="1:27" ht="16.5" customHeight="1">
      <c r="A24" s="347"/>
      <c r="B24" s="34" t="s">
        <v>6</v>
      </c>
      <c r="C24" s="21"/>
      <c r="D24" s="151"/>
      <c r="E24" s="152">
        <v>0</v>
      </c>
      <c r="F24" s="151"/>
      <c r="G24" s="176"/>
      <c r="H24" s="177">
        <f>E24+'1(5)第11表-6'!AF24+'1(5)第11表-6'!AC24</f>
        <v>209123462</v>
      </c>
      <c r="I24" s="178"/>
      <c r="J24" s="151"/>
      <c r="K24" s="151">
        <v>0</v>
      </c>
      <c r="L24" s="151"/>
      <c r="M24" s="176"/>
      <c r="N24" s="152">
        <v>6236638</v>
      </c>
      <c r="O24" s="154"/>
      <c r="P24" s="153"/>
      <c r="Q24" s="150">
        <v>1057378</v>
      </c>
      <c r="R24" s="148"/>
      <c r="S24" s="149"/>
      <c r="T24" s="150">
        <v>172901</v>
      </c>
      <c r="U24" s="38"/>
      <c r="V24" s="39"/>
      <c r="W24" s="40">
        <f t="shared" si="0"/>
        <v>7466917</v>
      </c>
      <c r="X24" s="38"/>
      <c r="Y24" s="10"/>
      <c r="Z24" s="34" t="s">
        <v>6</v>
      </c>
      <c r="AA24" s="349"/>
    </row>
    <row r="25" spans="1:27" ht="16.5" customHeight="1">
      <c r="A25" s="347"/>
      <c r="B25" s="34" t="s">
        <v>7</v>
      </c>
      <c r="C25" s="21"/>
      <c r="D25" s="151"/>
      <c r="E25" s="152">
        <v>0</v>
      </c>
      <c r="F25" s="151"/>
      <c r="G25" s="176"/>
      <c r="H25" s="177">
        <f>E25+'1(5)第11表-6'!AF25+'1(5)第11表-6'!AC25</f>
        <v>228999284</v>
      </c>
      <c r="I25" s="178"/>
      <c r="J25" s="151"/>
      <c r="K25" s="151">
        <v>0</v>
      </c>
      <c r="L25" s="151"/>
      <c r="M25" s="176"/>
      <c r="N25" s="152">
        <v>6845136</v>
      </c>
      <c r="O25" s="154"/>
      <c r="P25" s="153"/>
      <c r="Q25" s="150">
        <v>1142844</v>
      </c>
      <c r="R25" s="148"/>
      <c r="S25" s="149"/>
      <c r="T25" s="150">
        <v>397506</v>
      </c>
      <c r="U25" s="38"/>
      <c r="V25" s="39"/>
      <c r="W25" s="40">
        <f t="shared" si="0"/>
        <v>8385486</v>
      </c>
      <c r="X25" s="38"/>
      <c r="Y25" s="10"/>
      <c r="Z25" s="34" t="s">
        <v>7</v>
      </c>
      <c r="AA25" s="349"/>
    </row>
    <row r="26" spans="1:27" ht="16.5" customHeight="1">
      <c r="A26" s="347"/>
      <c r="B26" s="34" t="s">
        <v>8</v>
      </c>
      <c r="C26" s="21"/>
      <c r="D26" s="151"/>
      <c r="E26" s="152">
        <v>0</v>
      </c>
      <c r="F26" s="151"/>
      <c r="G26" s="176"/>
      <c r="H26" s="177">
        <f>E26+'1(5)第11表-6'!AF26+'1(5)第11表-6'!AC26</f>
        <v>314219968</v>
      </c>
      <c r="I26" s="178"/>
      <c r="J26" s="151"/>
      <c r="K26" s="151">
        <v>0</v>
      </c>
      <c r="L26" s="151"/>
      <c r="M26" s="176"/>
      <c r="N26" s="152">
        <v>8426055</v>
      </c>
      <c r="O26" s="154"/>
      <c r="P26" s="153"/>
      <c r="Q26" s="150">
        <v>859986</v>
      </c>
      <c r="R26" s="148"/>
      <c r="S26" s="149"/>
      <c r="T26" s="150">
        <v>112501</v>
      </c>
      <c r="U26" s="38"/>
      <c r="V26" s="39"/>
      <c r="W26" s="40">
        <f t="shared" si="0"/>
        <v>9398542</v>
      </c>
      <c r="X26" s="38"/>
      <c r="Y26" s="10"/>
      <c r="Z26" s="34" t="s">
        <v>8</v>
      </c>
      <c r="AA26" s="349"/>
    </row>
    <row r="27" spans="1:27" ht="16.5" customHeight="1">
      <c r="A27" s="350"/>
      <c r="B27" s="49" t="s">
        <v>9</v>
      </c>
      <c r="C27" s="25"/>
      <c r="D27" s="155"/>
      <c r="E27" s="156">
        <v>0</v>
      </c>
      <c r="F27" s="155"/>
      <c r="G27" s="179"/>
      <c r="H27" s="180">
        <f>E27+'1(5)第11表-6'!AF27+'1(5)第11表-6'!AC27</f>
        <v>73054893</v>
      </c>
      <c r="I27" s="181"/>
      <c r="J27" s="155"/>
      <c r="K27" s="155">
        <v>0</v>
      </c>
      <c r="L27" s="155"/>
      <c r="M27" s="179"/>
      <c r="N27" s="156">
        <v>2933407</v>
      </c>
      <c r="O27" s="158"/>
      <c r="P27" s="157"/>
      <c r="Q27" s="159">
        <v>0</v>
      </c>
      <c r="R27" s="160"/>
      <c r="S27" s="161"/>
      <c r="T27" s="159">
        <v>31593</v>
      </c>
      <c r="U27" s="44"/>
      <c r="V27" s="45"/>
      <c r="W27" s="46">
        <f t="shared" si="0"/>
        <v>2965000</v>
      </c>
      <c r="X27" s="44"/>
      <c r="Y27" s="23"/>
      <c r="Z27" s="49" t="s">
        <v>9</v>
      </c>
      <c r="AA27" s="351"/>
    </row>
    <row r="28" spans="1:27" s="11" customFormat="1" ht="16.5" customHeight="1">
      <c r="A28" s="347"/>
      <c r="B28" s="34" t="s">
        <v>10</v>
      </c>
      <c r="C28" s="21"/>
      <c r="D28" s="151"/>
      <c r="E28" s="152">
        <v>0</v>
      </c>
      <c r="F28" s="151"/>
      <c r="G28" s="176"/>
      <c r="H28" s="177">
        <f>E28+'1(5)第11表-6'!AF28+'1(5)第11表-6'!AC28</f>
        <v>146769134</v>
      </c>
      <c r="I28" s="178"/>
      <c r="J28" s="151"/>
      <c r="K28" s="151">
        <v>0</v>
      </c>
      <c r="L28" s="151"/>
      <c r="M28" s="176"/>
      <c r="N28" s="152">
        <v>2928271</v>
      </c>
      <c r="O28" s="154"/>
      <c r="P28" s="153"/>
      <c r="Q28" s="150">
        <v>21013</v>
      </c>
      <c r="R28" s="148"/>
      <c r="S28" s="149"/>
      <c r="T28" s="150">
        <v>148694</v>
      </c>
      <c r="U28" s="38"/>
      <c r="V28" s="39"/>
      <c r="W28" s="40">
        <f t="shared" si="0"/>
        <v>3097978</v>
      </c>
      <c r="X28" s="38"/>
      <c r="Y28" s="10"/>
      <c r="Z28" s="34" t="s">
        <v>10</v>
      </c>
      <c r="AA28" s="349"/>
    </row>
    <row r="29" spans="1:27" ht="16.5" customHeight="1">
      <c r="A29" s="347"/>
      <c r="B29" s="34" t="s">
        <v>11</v>
      </c>
      <c r="C29" s="21"/>
      <c r="D29" s="151"/>
      <c r="E29" s="152">
        <v>0</v>
      </c>
      <c r="F29" s="151"/>
      <c r="G29" s="176"/>
      <c r="H29" s="177">
        <f>E29+'1(5)第11表-6'!AF29+'1(5)第11表-6'!AC29</f>
        <v>135472201</v>
      </c>
      <c r="I29" s="178"/>
      <c r="J29" s="151"/>
      <c r="K29" s="151">
        <v>0</v>
      </c>
      <c r="L29" s="151"/>
      <c r="M29" s="176"/>
      <c r="N29" s="152">
        <v>4245130</v>
      </c>
      <c r="O29" s="154"/>
      <c r="P29" s="153"/>
      <c r="Q29" s="150">
        <v>178586</v>
      </c>
      <c r="R29" s="148"/>
      <c r="S29" s="149"/>
      <c r="T29" s="150">
        <v>735080</v>
      </c>
      <c r="U29" s="38"/>
      <c r="V29" s="39"/>
      <c r="W29" s="40">
        <f t="shared" si="0"/>
        <v>5158796</v>
      </c>
      <c r="X29" s="38"/>
      <c r="Y29" s="10"/>
      <c r="Z29" s="34" t="s">
        <v>11</v>
      </c>
      <c r="AA29" s="349"/>
    </row>
    <row r="30" spans="1:27" ht="16.5" customHeight="1">
      <c r="A30" s="347"/>
      <c r="B30" s="34" t="s">
        <v>12</v>
      </c>
      <c r="C30" s="21"/>
      <c r="D30" s="151"/>
      <c r="E30" s="152">
        <v>0</v>
      </c>
      <c r="F30" s="151"/>
      <c r="G30" s="176"/>
      <c r="H30" s="177">
        <f>E30+'1(5)第11表-6'!AF30+'1(5)第11表-6'!AC30</f>
        <v>146592604</v>
      </c>
      <c r="I30" s="178"/>
      <c r="J30" s="151"/>
      <c r="K30" s="151">
        <v>0</v>
      </c>
      <c r="L30" s="151"/>
      <c r="M30" s="176"/>
      <c r="N30" s="152">
        <v>4836875</v>
      </c>
      <c r="O30" s="154"/>
      <c r="P30" s="153"/>
      <c r="Q30" s="150">
        <v>1655123</v>
      </c>
      <c r="R30" s="148"/>
      <c r="S30" s="149"/>
      <c r="T30" s="150">
        <v>71331</v>
      </c>
      <c r="U30" s="38"/>
      <c r="V30" s="39"/>
      <c r="W30" s="40">
        <f t="shared" si="0"/>
        <v>6563329</v>
      </c>
      <c r="X30" s="38"/>
      <c r="Y30" s="10"/>
      <c r="Z30" s="34" t="s">
        <v>12</v>
      </c>
      <c r="AA30" s="349"/>
    </row>
    <row r="31" spans="1:27" ht="16.5" customHeight="1">
      <c r="A31" s="347"/>
      <c r="B31" s="34" t="s">
        <v>13</v>
      </c>
      <c r="C31" s="21"/>
      <c r="D31" s="151"/>
      <c r="E31" s="152">
        <v>0</v>
      </c>
      <c r="F31" s="151"/>
      <c r="G31" s="176"/>
      <c r="H31" s="177">
        <f>E31+'1(5)第11表-6'!AF31+'1(5)第11表-6'!AC31</f>
        <v>78532433</v>
      </c>
      <c r="I31" s="178"/>
      <c r="J31" s="151"/>
      <c r="K31" s="151">
        <v>0</v>
      </c>
      <c r="L31" s="151"/>
      <c r="M31" s="176"/>
      <c r="N31" s="152">
        <v>2068013</v>
      </c>
      <c r="O31" s="154"/>
      <c r="P31" s="153"/>
      <c r="Q31" s="150">
        <v>117696</v>
      </c>
      <c r="R31" s="148"/>
      <c r="S31" s="149"/>
      <c r="T31" s="150">
        <v>84789</v>
      </c>
      <c r="U31" s="38"/>
      <c r="V31" s="39"/>
      <c r="W31" s="40">
        <f t="shared" si="0"/>
        <v>2270498</v>
      </c>
      <c r="X31" s="38"/>
      <c r="Y31" s="10"/>
      <c r="Z31" s="34" t="s">
        <v>13</v>
      </c>
      <c r="AA31" s="349"/>
    </row>
    <row r="32" spans="1:27" ht="16.5" customHeight="1">
      <c r="A32" s="350"/>
      <c r="B32" s="49" t="s">
        <v>14</v>
      </c>
      <c r="C32" s="25"/>
      <c r="D32" s="155"/>
      <c r="E32" s="156">
        <v>0</v>
      </c>
      <c r="F32" s="155"/>
      <c r="G32" s="179"/>
      <c r="H32" s="180">
        <f>E32+'1(5)第11表-6'!AF32+'1(5)第11表-6'!AC32</f>
        <v>98811600</v>
      </c>
      <c r="I32" s="181"/>
      <c r="J32" s="155"/>
      <c r="K32" s="155">
        <v>0</v>
      </c>
      <c r="L32" s="155"/>
      <c r="M32" s="179"/>
      <c r="N32" s="156">
        <v>2273176</v>
      </c>
      <c r="O32" s="158"/>
      <c r="P32" s="157"/>
      <c r="Q32" s="159">
        <v>0</v>
      </c>
      <c r="R32" s="160"/>
      <c r="S32" s="161"/>
      <c r="T32" s="159">
        <v>107131</v>
      </c>
      <c r="U32" s="44"/>
      <c r="V32" s="45"/>
      <c r="W32" s="46">
        <f t="shared" si="0"/>
        <v>2380307</v>
      </c>
      <c r="X32" s="44"/>
      <c r="Y32" s="23"/>
      <c r="Z32" s="49" t="s">
        <v>14</v>
      </c>
      <c r="AA32" s="351"/>
    </row>
    <row r="33" spans="1:27" s="11" customFormat="1" ht="16.5" customHeight="1">
      <c r="A33" s="347"/>
      <c r="B33" s="34" t="s">
        <v>15</v>
      </c>
      <c r="C33" s="21"/>
      <c r="D33" s="151"/>
      <c r="E33" s="152">
        <v>0</v>
      </c>
      <c r="F33" s="151"/>
      <c r="G33" s="176"/>
      <c r="H33" s="177">
        <f>E33+'1(5)第11表-6'!AF33+'1(5)第11表-6'!AC33</f>
        <v>153884161</v>
      </c>
      <c r="I33" s="178"/>
      <c r="J33" s="151"/>
      <c r="K33" s="151">
        <v>0</v>
      </c>
      <c r="L33" s="151"/>
      <c r="M33" s="176"/>
      <c r="N33" s="152">
        <v>4798757</v>
      </c>
      <c r="O33" s="154"/>
      <c r="P33" s="153"/>
      <c r="Q33" s="150">
        <v>1478841</v>
      </c>
      <c r="R33" s="148"/>
      <c r="S33" s="149"/>
      <c r="T33" s="150">
        <v>148270</v>
      </c>
      <c r="U33" s="38"/>
      <c r="V33" s="39"/>
      <c r="W33" s="40">
        <f t="shared" si="0"/>
        <v>6425868</v>
      </c>
      <c r="X33" s="38"/>
      <c r="Y33" s="10"/>
      <c r="Z33" s="34" t="s">
        <v>15</v>
      </c>
      <c r="AA33" s="349"/>
    </row>
    <row r="34" spans="1:27" ht="16.5" customHeight="1">
      <c r="A34" s="347"/>
      <c r="B34" s="34" t="s">
        <v>16</v>
      </c>
      <c r="C34" s="21"/>
      <c r="D34" s="151"/>
      <c r="E34" s="152">
        <v>0</v>
      </c>
      <c r="F34" s="151"/>
      <c r="G34" s="176"/>
      <c r="H34" s="177">
        <f>E34+'1(5)第11表-6'!AF34+'1(5)第11表-6'!AC34</f>
        <v>68139908</v>
      </c>
      <c r="I34" s="178"/>
      <c r="J34" s="151"/>
      <c r="K34" s="151">
        <v>0</v>
      </c>
      <c r="L34" s="151"/>
      <c r="M34" s="176"/>
      <c r="N34" s="152">
        <v>2252804</v>
      </c>
      <c r="O34" s="154"/>
      <c r="P34" s="153"/>
      <c r="Q34" s="150">
        <v>367903</v>
      </c>
      <c r="R34" s="148"/>
      <c r="S34" s="149"/>
      <c r="T34" s="150">
        <v>98317</v>
      </c>
      <c r="U34" s="38"/>
      <c r="V34" s="39"/>
      <c r="W34" s="40">
        <f t="shared" si="0"/>
        <v>2719024</v>
      </c>
      <c r="X34" s="38"/>
      <c r="Y34" s="10"/>
      <c r="Z34" s="34" t="s">
        <v>16</v>
      </c>
      <c r="AA34" s="349"/>
    </row>
    <row r="35" spans="1:27" ht="16.5" customHeight="1">
      <c r="A35" s="347"/>
      <c r="B35" s="34" t="s">
        <v>17</v>
      </c>
      <c r="C35" s="21"/>
      <c r="D35" s="151"/>
      <c r="E35" s="152">
        <v>0</v>
      </c>
      <c r="F35" s="151"/>
      <c r="G35" s="176"/>
      <c r="H35" s="177">
        <f>E35+'1(5)第11表-6'!AF35+'1(5)第11表-6'!AC35</f>
        <v>137389700</v>
      </c>
      <c r="I35" s="178"/>
      <c r="J35" s="151"/>
      <c r="K35" s="151">
        <v>0</v>
      </c>
      <c r="L35" s="151"/>
      <c r="M35" s="176"/>
      <c r="N35" s="152">
        <v>2892015</v>
      </c>
      <c r="O35" s="154"/>
      <c r="P35" s="153"/>
      <c r="Q35" s="150">
        <v>86052</v>
      </c>
      <c r="R35" s="148"/>
      <c r="S35" s="149"/>
      <c r="T35" s="150">
        <v>175220</v>
      </c>
      <c r="U35" s="38"/>
      <c r="V35" s="39"/>
      <c r="W35" s="40">
        <f t="shared" si="0"/>
        <v>3153287</v>
      </c>
      <c r="X35" s="38"/>
      <c r="Y35" s="10"/>
      <c r="Z35" s="34" t="s">
        <v>17</v>
      </c>
      <c r="AA35" s="349"/>
    </row>
    <row r="36" spans="1:27" ht="16.5" customHeight="1">
      <c r="A36" s="347"/>
      <c r="B36" s="34" t="s">
        <v>18</v>
      </c>
      <c r="C36" s="21"/>
      <c r="D36" s="151"/>
      <c r="E36" s="152">
        <v>0</v>
      </c>
      <c r="F36" s="151"/>
      <c r="G36" s="176"/>
      <c r="H36" s="177">
        <f>E36+'1(5)第11表-6'!AF36+'1(5)第11表-6'!AC36</f>
        <v>61010292</v>
      </c>
      <c r="I36" s="178"/>
      <c r="J36" s="151"/>
      <c r="K36" s="151">
        <v>0</v>
      </c>
      <c r="L36" s="151"/>
      <c r="M36" s="176"/>
      <c r="N36" s="152">
        <v>2044976</v>
      </c>
      <c r="O36" s="154"/>
      <c r="P36" s="153"/>
      <c r="Q36" s="150">
        <v>428853</v>
      </c>
      <c r="R36" s="148"/>
      <c r="S36" s="149"/>
      <c r="T36" s="150">
        <v>7129</v>
      </c>
      <c r="U36" s="38"/>
      <c r="V36" s="39"/>
      <c r="W36" s="40">
        <f t="shared" si="0"/>
        <v>2480958</v>
      </c>
      <c r="X36" s="38"/>
      <c r="Y36" s="10"/>
      <c r="Z36" s="34" t="s">
        <v>18</v>
      </c>
      <c r="AA36" s="349"/>
    </row>
    <row r="37" spans="1:27" ht="16.5" customHeight="1">
      <c r="A37" s="350"/>
      <c r="B37" s="49" t="s">
        <v>19</v>
      </c>
      <c r="C37" s="25"/>
      <c r="D37" s="155"/>
      <c r="E37" s="156">
        <v>0</v>
      </c>
      <c r="F37" s="155"/>
      <c r="G37" s="179"/>
      <c r="H37" s="180">
        <f>E37+'1(5)第11表-6'!AF37+'1(5)第11表-6'!AC37</f>
        <v>75411719</v>
      </c>
      <c r="I37" s="181"/>
      <c r="J37" s="155"/>
      <c r="K37" s="155">
        <v>0</v>
      </c>
      <c r="L37" s="155"/>
      <c r="M37" s="179"/>
      <c r="N37" s="156">
        <v>2142255</v>
      </c>
      <c r="O37" s="158"/>
      <c r="P37" s="157"/>
      <c r="Q37" s="159">
        <v>449185</v>
      </c>
      <c r="R37" s="160"/>
      <c r="S37" s="161"/>
      <c r="T37" s="159">
        <v>6503</v>
      </c>
      <c r="U37" s="44"/>
      <c r="V37" s="45"/>
      <c r="W37" s="46">
        <f t="shared" si="0"/>
        <v>2597943</v>
      </c>
      <c r="X37" s="44"/>
      <c r="Y37" s="23"/>
      <c r="Z37" s="49" t="s">
        <v>19</v>
      </c>
      <c r="AA37" s="351"/>
    </row>
    <row r="38" spans="1:27" ht="16.5" customHeight="1">
      <c r="A38" s="347"/>
      <c r="B38" s="34" t="s">
        <v>1</v>
      </c>
      <c r="C38" s="21"/>
      <c r="D38" s="151"/>
      <c r="E38" s="152">
        <v>0</v>
      </c>
      <c r="F38" s="151"/>
      <c r="G38" s="176"/>
      <c r="H38" s="177">
        <f>E38+'1(5)第11表-6'!AF38+'1(5)第11表-6'!AC38</f>
        <v>104100596</v>
      </c>
      <c r="I38" s="178"/>
      <c r="J38" s="151"/>
      <c r="K38" s="151">
        <v>0</v>
      </c>
      <c r="L38" s="151"/>
      <c r="M38" s="176"/>
      <c r="N38" s="152">
        <v>8280421</v>
      </c>
      <c r="O38" s="154"/>
      <c r="P38" s="153"/>
      <c r="Q38" s="150">
        <v>697545</v>
      </c>
      <c r="R38" s="148"/>
      <c r="S38" s="149"/>
      <c r="T38" s="150">
        <v>67429</v>
      </c>
      <c r="U38" s="38"/>
      <c r="V38" s="39"/>
      <c r="W38" s="40">
        <f t="shared" si="0"/>
        <v>9045395</v>
      </c>
      <c r="X38" s="38"/>
      <c r="Y38" s="10"/>
      <c r="Z38" s="34" t="s">
        <v>1</v>
      </c>
      <c r="AA38" s="349"/>
    </row>
    <row r="39" spans="1:27" ht="16.5" customHeight="1">
      <c r="A39" s="347"/>
      <c r="B39" s="34" t="s">
        <v>20</v>
      </c>
      <c r="C39" s="21"/>
      <c r="D39" s="151"/>
      <c r="E39" s="152">
        <v>0</v>
      </c>
      <c r="F39" s="151"/>
      <c r="G39" s="176"/>
      <c r="H39" s="177">
        <f>E39+'1(5)第11表-6'!AF39+'1(5)第11表-6'!AC39</f>
        <v>117908211</v>
      </c>
      <c r="I39" s="178"/>
      <c r="J39" s="151"/>
      <c r="K39" s="151">
        <v>0</v>
      </c>
      <c r="L39" s="151"/>
      <c r="M39" s="176"/>
      <c r="N39" s="152">
        <v>5753564</v>
      </c>
      <c r="O39" s="154"/>
      <c r="P39" s="153"/>
      <c r="Q39" s="150">
        <v>197345</v>
      </c>
      <c r="R39" s="148"/>
      <c r="S39" s="149"/>
      <c r="T39" s="150">
        <v>197803</v>
      </c>
      <c r="U39" s="38"/>
      <c r="V39" s="39"/>
      <c r="W39" s="40">
        <f t="shared" si="0"/>
        <v>6148712</v>
      </c>
      <c r="X39" s="38"/>
      <c r="Y39" s="10"/>
      <c r="Z39" s="34" t="s">
        <v>20</v>
      </c>
      <c r="AA39" s="349"/>
    </row>
    <row r="40" spans="1:27" ht="16.5" customHeight="1">
      <c r="A40" s="347"/>
      <c r="B40" s="34" t="s">
        <v>21</v>
      </c>
      <c r="C40" s="21"/>
      <c r="D40" s="151"/>
      <c r="E40" s="152">
        <v>0</v>
      </c>
      <c r="F40" s="151"/>
      <c r="G40" s="176"/>
      <c r="H40" s="177">
        <f>E40+'1(5)第11表-6'!AF40+'1(5)第11表-6'!AC40</f>
        <v>59649206</v>
      </c>
      <c r="I40" s="178"/>
      <c r="J40" s="151"/>
      <c r="K40" s="151">
        <v>0</v>
      </c>
      <c r="L40" s="151"/>
      <c r="M40" s="176"/>
      <c r="N40" s="152">
        <v>1459805</v>
      </c>
      <c r="O40" s="154"/>
      <c r="P40" s="153"/>
      <c r="Q40" s="150">
        <v>69498</v>
      </c>
      <c r="R40" s="148"/>
      <c r="S40" s="149"/>
      <c r="T40" s="150">
        <v>0</v>
      </c>
      <c r="U40" s="38"/>
      <c r="V40" s="39"/>
      <c r="W40" s="40">
        <f t="shared" si="0"/>
        <v>1529303</v>
      </c>
      <c r="X40" s="38"/>
      <c r="Y40" s="10"/>
      <c r="Z40" s="34" t="s">
        <v>21</v>
      </c>
      <c r="AA40" s="349"/>
    </row>
    <row r="41" spans="1:27" ht="16.5" customHeight="1">
      <c r="A41" s="347"/>
      <c r="B41" s="34" t="s">
        <v>22</v>
      </c>
      <c r="C41" s="21"/>
      <c r="D41" s="151"/>
      <c r="E41" s="152">
        <v>0</v>
      </c>
      <c r="F41" s="151"/>
      <c r="G41" s="176"/>
      <c r="H41" s="177">
        <f>E41+'1(5)第11表-6'!AF41+'1(5)第11表-6'!AC41</f>
        <v>85397367</v>
      </c>
      <c r="I41" s="178"/>
      <c r="J41" s="151"/>
      <c r="K41" s="151">
        <v>0</v>
      </c>
      <c r="L41" s="151"/>
      <c r="M41" s="176"/>
      <c r="N41" s="152">
        <v>1543183</v>
      </c>
      <c r="O41" s="154"/>
      <c r="P41" s="153"/>
      <c r="Q41" s="150">
        <v>67408</v>
      </c>
      <c r="R41" s="148"/>
      <c r="S41" s="149"/>
      <c r="T41" s="150">
        <v>45369</v>
      </c>
      <c r="U41" s="38"/>
      <c r="V41" s="39"/>
      <c r="W41" s="40">
        <f t="shared" si="0"/>
        <v>1655960</v>
      </c>
      <c r="X41" s="38"/>
      <c r="Y41" s="10"/>
      <c r="Z41" s="34" t="s">
        <v>22</v>
      </c>
      <c r="AA41" s="349"/>
    </row>
    <row r="42" spans="1:27" ht="16.5" customHeight="1">
      <c r="A42" s="350"/>
      <c r="B42" s="49" t="s">
        <v>23</v>
      </c>
      <c r="C42" s="25"/>
      <c r="D42" s="155"/>
      <c r="E42" s="156">
        <v>0</v>
      </c>
      <c r="F42" s="155"/>
      <c r="G42" s="179"/>
      <c r="H42" s="180">
        <f>E42+'1(5)第11表-6'!AF42+'1(5)第11表-6'!AC42</f>
        <v>42227396</v>
      </c>
      <c r="I42" s="181"/>
      <c r="J42" s="155"/>
      <c r="K42" s="155">
        <v>0</v>
      </c>
      <c r="L42" s="155"/>
      <c r="M42" s="179"/>
      <c r="N42" s="156">
        <v>2963330</v>
      </c>
      <c r="O42" s="158"/>
      <c r="P42" s="157"/>
      <c r="Q42" s="159">
        <v>70992</v>
      </c>
      <c r="R42" s="160"/>
      <c r="S42" s="161"/>
      <c r="T42" s="159">
        <v>657</v>
      </c>
      <c r="U42" s="44"/>
      <c r="V42" s="45"/>
      <c r="W42" s="46">
        <f t="shared" si="0"/>
        <v>3034979</v>
      </c>
      <c r="X42" s="44"/>
      <c r="Y42" s="23"/>
      <c r="Z42" s="49" t="s">
        <v>23</v>
      </c>
      <c r="AA42" s="351"/>
    </row>
    <row r="43" spans="1:27" ht="16.5" customHeight="1">
      <c r="A43" s="347"/>
      <c r="B43" s="34" t="s">
        <v>204</v>
      </c>
      <c r="C43" s="21"/>
      <c r="D43" s="151"/>
      <c r="E43" s="152">
        <v>0</v>
      </c>
      <c r="F43" s="151"/>
      <c r="G43" s="176"/>
      <c r="H43" s="177">
        <f>E43+'1(5)第11表-6'!AF43+'1(5)第11表-6'!AC43</f>
        <v>65033550</v>
      </c>
      <c r="I43" s="178"/>
      <c r="J43" s="151"/>
      <c r="K43" s="151">
        <v>0</v>
      </c>
      <c r="L43" s="151"/>
      <c r="M43" s="176"/>
      <c r="N43" s="152">
        <v>1177654</v>
      </c>
      <c r="O43" s="154"/>
      <c r="P43" s="153"/>
      <c r="Q43" s="150">
        <v>8502</v>
      </c>
      <c r="R43" s="148"/>
      <c r="S43" s="149"/>
      <c r="T43" s="150">
        <v>14807</v>
      </c>
      <c r="U43" s="38"/>
      <c r="V43" s="39"/>
      <c r="W43" s="40">
        <f t="shared" si="0"/>
        <v>1200963</v>
      </c>
      <c r="X43" s="38"/>
      <c r="Y43" s="10"/>
      <c r="Z43" s="34" t="s">
        <v>204</v>
      </c>
      <c r="AA43" s="349"/>
    </row>
    <row r="44" spans="1:27" ht="16.5" customHeight="1">
      <c r="A44" s="347"/>
      <c r="B44" s="34" t="s">
        <v>24</v>
      </c>
      <c r="C44" s="21"/>
      <c r="D44" s="151"/>
      <c r="E44" s="152">
        <v>0</v>
      </c>
      <c r="F44" s="151"/>
      <c r="G44" s="176"/>
      <c r="H44" s="177">
        <f>E44+'1(5)第11表-6'!AF44+'1(5)第11表-6'!AC44</f>
        <v>47535210</v>
      </c>
      <c r="I44" s="178"/>
      <c r="J44" s="151"/>
      <c r="K44" s="151">
        <v>0</v>
      </c>
      <c r="L44" s="151"/>
      <c r="M44" s="176"/>
      <c r="N44" s="152">
        <v>904332</v>
      </c>
      <c r="O44" s="154"/>
      <c r="P44" s="153"/>
      <c r="Q44" s="150">
        <v>37903</v>
      </c>
      <c r="R44" s="148"/>
      <c r="S44" s="149"/>
      <c r="T44" s="150">
        <v>0</v>
      </c>
      <c r="U44" s="38"/>
      <c r="V44" s="39"/>
      <c r="W44" s="40">
        <f t="shared" si="0"/>
        <v>942235</v>
      </c>
      <c r="X44" s="38"/>
      <c r="Y44" s="10"/>
      <c r="Z44" s="34" t="s">
        <v>24</v>
      </c>
      <c r="AA44" s="349"/>
    </row>
    <row r="45" spans="1:27" ht="16.5" customHeight="1">
      <c r="A45" s="347"/>
      <c r="B45" s="34" t="s">
        <v>25</v>
      </c>
      <c r="C45" s="21"/>
      <c r="D45" s="151"/>
      <c r="E45" s="152">
        <v>0</v>
      </c>
      <c r="F45" s="151"/>
      <c r="G45" s="176"/>
      <c r="H45" s="177">
        <f>E45+'1(5)第11表-6'!AF45+'1(5)第11表-6'!AC45</f>
        <v>60638305</v>
      </c>
      <c r="I45" s="178"/>
      <c r="J45" s="151"/>
      <c r="K45" s="151">
        <v>0</v>
      </c>
      <c r="L45" s="151"/>
      <c r="M45" s="176"/>
      <c r="N45" s="152">
        <v>2020901</v>
      </c>
      <c r="O45" s="154"/>
      <c r="P45" s="153"/>
      <c r="Q45" s="150">
        <v>74682</v>
      </c>
      <c r="R45" s="148"/>
      <c r="S45" s="149"/>
      <c r="T45" s="150">
        <v>51065</v>
      </c>
      <c r="U45" s="38"/>
      <c r="V45" s="39"/>
      <c r="W45" s="40">
        <f t="shared" si="0"/>
        <v>2146648</v>
      </c>
      <c r="X45" s="38"/>
      <c r="Y45" s="10"/>
      <c r="Z45" s="34" t="s">
        <v>25</v>
      </c>
      <c r="AA45" s="349"/>
    </row>
    <row r="46" spans="1:27" ht="16.5" customHeight="1">
      <c r="A46" s="347"/>
      <c r="B46" s="34" t="s">
        <v>63</v>
      </c>
      <c r="C46" s="21"/>
      <c r="D46" s="151"/>
      <c r="E46" s="152">
        <v>0</v>
      </c>
      <c r="F46" s="151"/>
      <c r="G46" s="176"/>
      <c r="H46" s="177">
        <f>E46+'1(5)第11表-6'!AF46+'1(5)第11表-6'!AC46</f>
        <v>103234928</v>
      </c>
      <c r="I46" s="178"/>
      <c r="J46" s="151"/>
      <c r="K46" s="151">
        <v>0</v>
      </c>
      <c r="L46" s="151"/>
      <c r="M46" s="176"/>
      <c r="N46" s="152">
        <v>4836391</v>
      </c>
      <c r="O46" s="154"/>
      <c r="P46" s="153"/>
      <c r="Q46" s="150">
        <v>102</v>
      </c>
      <c r="R46" s="148"/>
      <c r="S46" s="149"/>
      <c r="T46" s="150">
        <v>265587</v>
      </c>
      <c r="U46" s="38"/>
      <c r="V46" s="39"/>
      <c r="W46" s="40">
        <f t="shared" si="0"/>
        <v>5102080</v>
      </c>
      <c r="X46" s="38"/>
      <c r="Y46" s="10"/>
      <c r="Z46" s="34" t="s">
        <v>63</v>
      </c>
      <c r="AA46" s="349"/>
    </row>
    <row r="47" spans="1:27" ht="16.5" customHeight="1" thickBot="1">
      <c r="A47" s="347"/>
      <c r="B47" s="34" t="s">
        <v>212</v>
      </c>
      <c r="C47" s="21"/>
      <c r="D47" s="151"/>
      <c r="E47" s="152">
        <v>0</v>
      </c>
      <c r="F47" s="151"/>
      <c r="G47" s="176"/>
      <c r="H47" s="177">
        <f>E47+'1(5)第11表-6'!AF47+'1(5)第11表-6'!AC47</f>
        <v>48682889</v>
      </c>
      <c r="I47" s="178"/>
      <c r="J47" s="151"/>
      <c r="K47" s="151"/>
      <c r="L47" s="151"/>
      <c r="M47" s="176"/>
      <c r="N47" s="152">
        <v>1257082</v>
      </c>
      <c r="O47" s="154"/>
      <c r="P47" s="153"/>
      <c r="Q47" s="150">
        <v>0</v>
      </c>
      <c r="R47" s="148"/>
      <c r="S47" s="149"/>
      <c r="T47" s="150">
        <v>9475</v>
      </c>
      <c r="U47" s="38"/>
      <c r="V47" s="39"/>
      <c r="W47" s="40">
        <f t="shared" si="0"/>
        <v>1266557</v>
      </c>
      <c r="X47" s="38"/>
      <c r="Y47" s="10"/>
      <c r="Z47" s="34" t="s">
        <v>212</v>
      </c>
      <c r="AA47" s="349"/>
    </row>
    <row r="48" spans="1:27" ht="16.5" customHeight="1" thickTop="1">
      <c r="A48" s="354"/>
      <c r="B48" s="287" t="s">
        <v>26</v>
      </c>
      <c r="C48" s="288"/>
      <c r="D48" s="289"/>
      <c r="E48" s="290">
        <f>SUM(E8:E47)</f>
        <v>0</v>
      </c>
      <c r="F48" s="289"/>
      <c r="G48" s="330"/>
      <c r="H48" s="309">
        <f>SUM(H8:H47)</f>
        <v>6512331479</v>
      </c>
      <c r="I48" s="331"/>
      <c r="J48" s="289"/>
      <c r="K48" s="309">
        <f>SUM(K8:K47)</f>
        <v>0</v>
      </c>
      <c r="L48" s="289"/>
      <c r="M48" s="330"/>
      <c r="N48" s="309">
        <f>SUM(N8:N47)</f>
        <v>203178516</v>
      </c>
      <c r="O48" s="293"/>
      <c r="P48" s="292"/>
      <c r="Q48" s="290">
        <f>SUM(Q8:Q47)</f>
        <v>13439749</v>
      </c>
      <c r="R48" s="294"/>
      <c r="S48" s="295"/>
      <c r="T48" s="290">
        <f>SUM(T8:T47)</f>
        <v>6223175</v>
      </c>
      <c r="U48" s="296"/>
      <c r="V48" s="310"/>
      <c r="W48" s="309">
        <f>SUM(W8:W47)</f>
        <v>222841440</v>
      </c>
      <c r="X48" s="296"/>
      <c r="Y48" s="286"/>
      <c r="Z48" s="287" t="s">
        <v>26</v>
      </c>
      <c r="AA48" s="355"/>
    </row>
    <row r="49" spans="1:27" ht="21.75" customHeight="1">
      <c r="A49" s="352"/>
      <c r="B49" s="47" t="s">
        <v>27</v>
      </c>
      <c r="C49" s="50"/>
      <c r="D49" s="163"/>
      <c r="E49" s="162">
        <v>0</v>
      </c>
      <c r="F49" s="163"/>
      <c r="G49" s="182"/>
      <c r="H49" s="183">
        <f>E49+'1(5)第11表-6'!AF49+'1(5)第11表-6'!AC49</f>
        <v>38078848</v>
      </c>
      <c r="I49" s="184"/>
      <c r="J49" s="163"/>
      <c r="K49" s="163">
        <v>0</v>
      </c>
      <c r="L49" s="163"/>
      <c r="M49" s="182"/>
      <c r="N49" s="162">
        <v>1149773</v>
      </c>
      <c r="O49" s="165"/>
      <c r="P49" s="164"/>
      <c r="Q49" s="166">
        <v>111184</v>
      </c>
      <c r="R49" s="167"/>
      <c r="S49" s="168"/>
      <c r="T49" s="166">
        <v>67644</v>
      </c>
      <c r="U49" s="52"/>
      <c r="V49" s="53"/>
      <c r="W49" s="48">
        <f aca="true" t="shared" si="1" ref="W49:W71">T49+Q49+N49</f>
        <v>1328601</v>
      </c>
      <c r="X49" s="52"/>
      <c r="Y49" s="7"/>
      <c r="Z49" s="47" t="s">
        <v>27</v>
      </c>
      <c r="AA49" s="353"/>
    </row>
    <row r="50" spans="1:27" s="11" customFormat="1" ht="21.75" customHeight="1">
      <c r="A50" s="347"/>
      <c r="B50" s="34" t="s">
        <v>28</v>
      </c>
      <c r="C50" s="21"/>
      <c r="D50" s="151"/>
      <c r="E50" s="152">
        <v>0</v>
      </c>
      <c r="F50" s="151"/>
      <c r="G50" s="176"/>
      <c r="H50" s="177">
        <f>E50+'1(5)第11表-6'!AF50+'1(5)第11表-6'!AC50</f>
        <v>35409411</v>
      </c>
      <c r="I50" s="178"/>
      <c r="J50" s="151"/>
      <c r="K50" s="151">
        <v>0</v>
      </c>
      <c r="L50" s="151"/>
      <c r="M50" s="176"/>
      <c r="N50" s="152">
        <v>751156</v>
      </c>
      <c r="O50" s="154"/>
      <c r="P50" s="153"/>
      <c r="Q50" s="150">
        <v>240651</v>
      </c>
      <c r="R50" s="148"/>
      <c r="S50" s="149"/>
      <c r="T50" s="150">
        <v>9032</v>
      </c>
      <c r="U50" s="38"/>
      <c r="V50" s="39"/>
      <c r="W50" s="40">
        <f t="shared" si="1"/>
        <v>1000839</v>
      </c>
      <c r="X50" s="38"/>
      <c r="Y50" s="10"/>
      <c r="Z50" s="34" t="s">
        <v>28</v>
      </c>
      <c r="AA50" s="349"/>
    </row>
    <row r="51" spans="1:27" ht="21.75" customHeight="1">
      <c r="A51" s="347"/>
      <c r="B51" s="34" t="s">
        <v>29</v>
      </c>
      <c r="C51" s="21"/>
      <c r="D51" s="151"/>
      <c r="E51" s="152">
        <v>0</v>
      </c>
      <c r="F51" s="151"/>
      <c r="G51" s="176"/>
      <c r="H51" s="177">
        <f>E51+'1(5)第11表-6'!AF51+'1(5)第11表-6'!AC51</f>
        <v>26878094</v>
      </c>
      <c r="I51" s="178"/>
      <c r="J51" s="151"/>
      <c r="K51" s="151">
        <v>0</v>
      </c>
      <c r="L51" s="151"/>
      <c r="M51" s="176"/>
      <c r="N51" s="152">
        <v>498571</v>
      </c>
      <c r="O51" s="154"/>
      <c r="P51" s="153"/>
      <c r="Q51" s="150">
        <v>16053</v>
      </c>
      <c r="R51" s="148"/>
      <c r="S51" s="149"/>
      <c r="T51" s="150">
        <v>3204</v>
      </c>
      <c r="U51" s="38"/>
      <c r="V51" s="39"/>
      <c r="W51" s="40">
        <f t="shared" si="1"/>
        <v>517828</v>
      </c>
      <c r="X51" s="38"/>
      <c r="Y51" s="10"/>
      <c r="Z51" s="34" t="s">
        <v>29</v>
      </c>
      <c r="AA51" s="349"/>
    </row>
    <row r="52" spans="1:27" ht="21.75" customHeight="1">
      <c r="A52" s="347"/>
      <c r="B52" s="34" t="s">
        <v>64</v>
      </c>
      <c r="C52" s="21"/>
      <c r="D52" s="151"/>
      <c r="E52" s="152">
        <v>0</v>
      </c>
      <c r="F52" s="151"/>
      <c r="G52" s="176"/>
      <c r="H52" s="177">
        <f>E52+'1(5)第11表-6'!AF52+'1(5)第11表-6'!AC52</f>
        <v>9253687</v>
      </c>
      <c r="I52" s="178"/>
      <c r="J52" s="151"/>
      <c r="K52" s="151">
        <v>0</v>
      </c>
      <c r="L52" s="151"/>
      <c r="M52" s="176"/>
      <c r="N52" s="152">
        <v>112876</v>
      </c>
      <c r="O52" s="154"/>
      <c r="P52" s="153"/>
      <c r="Q52" s="150">
        <v>1816</v>
      </c>
      <c r="R52" s="148"/>
      <c r="S52" s="149"/>
      <c r="T52" s="150">
        <v>0</v>
      </c>
      <c r="U52" s="38"/>
      <c r="V52" s="39"/>
      <c r="W52" s="40">
        <f t="shared" si="1"/>
        <v>114692</v>
      </c>
      <c r="X52" s="38"/>
      <c r="Y52" s="10"/>
      <c r="Z52" s="34" t="s">
        <v>64</v>
      </c>
      <c r="AA52" s="349"/>
    </row>
    <row r="53" spans="1:27" ht="21.75" customHeight="1">
      <c r="A53" s="350"/>
      <c r="B53" s="49" t="s">
        <v>30</v>
      </c>
      <c r="C53" s="25"/>
      <c r="D53" s="155"/>
      <c r="E53" s="156">
        <v>0</v>
      </c>
      <c r="F53" s="155"/>
      <c r="G53" s="179"/>
      <c r="H53" s="180">
        <f>E53+'1(5)第11表-6'!AF53+'1(5)第11表-6'!AC53</f>
        <v>15014403</v>
      </c>
      <c r="I53" s="181"/>
      <c r="J53" s="155"/>
      <c r="K53" s="155">
        <v>0</v>
      </c>
      <c r="L53" s="155"/>
      <c r="M53" s="179"/>
      <c r="N53" s="156">
        <v>324421</v>
      </c>
      <c r="O53" s="158"/>
      <c r="P53" s="157"/>
      <c r="Q53" s="159">
        <v>0</v>
      </c>
      <c r="R53" s="160"/>
      <c r="S53" s="161"/>
      <c r="T53" s="159">
        <v>0</v>
      </c>
      <c r="U53" s="44"/>
      <c r="V53" s="45"/>
      <c r="W53" s="46">
        <f t="shared" si="1"/>
        <v>324421</v>
      </c>
      <c r="X53" s="44"/>
      <c r="Y53" s="23"/>
      <c r="Z53" s="49" t="s">
        <v>30</v>
      </c>
      <c r="AA53" s="351"/>
    </row>
    <row r="54" spans="1:27" ht="21.75" customHeight="1">
      <c r="A54" s="347"/>
      <c r="B54" s="34" t="s">
        <v>31</v>
      </c>
      <c r="C54" s="21"/>
      <c r="D54" s="151"/>
      <c r="E54" s="152">
        <v>0</v>
      </c>
      <c r="F54" s="151"/>
      <c r="G54" s="176"/>
      <c r="H54" s="177">
        <f>E54+'1(5)第11表-6'!AF54+'1(5)第11表-6'!AC54</f>
        <v>13897181</v>
      </c>
      <c r="I54" s="178"/>
      <c r="J54" s="151"/>
      <c r="K54" s="151">
        <v>0</v>
      </c>
      <c r="L54" s="151"/>
      <c r="M54" s="176"/>
      <c r="N54" s="152">
        <v>140949</v>
      </c>
      <c r="O54" s="154"/>
      <c r="P54" s="153"/>
      <c r="Q54" s="150">
        <v>0</v>
      </c>
      <c r="R54" s="148"/>
      <c r="S54" s="149"/>
      <c r="T54" s="150">
        <v>5252</v>
      </c>
      <c r="U54" s="38"/>
      <c r="V54" s="39"/>
      <c r="W54" s="40">
        <f t="shared" si="1"/>
        <v>146201</v>
      </c>
      <c r="X54" s="38"/>
      <c r="Y54" s="10"/>
      <c r="Z54" s="34" t="s">
        <v>31</v>
      </c>
      <c r="AA54" s="349"/>
    </row>
    <row r="55" spans="1:27" s="11" customFormat="1" ht="21.75" customHeight="1">
      <c r="A55" s="347"/>
      <c r="B55" s="34" t="s">
        <v>32</v>
      </c>
      <c r="C55" s="21"/>
      <c r="D55" s="151"/>
      <c r="E55" s="152">
        <v>0</v>
      </c>
      <c r="F55" s="151"/>
      <c r="G55" s="176"/>
      <c r="H55" s="177">
        <f>E55+'1(5)第11表-6'!AF55+'1(5)第11表-6'!AC55</f>
        <v>25964119</v>
      </c>
      <c r="I55" s="178"/>
      <c r="J55" s="151"/>
      <c r="K55" s="151">
        <v>0</v>
      </c>
      <c r="L55" s="151"/>
      <c r="M55" s="176"/>
      <c r="N55" s="152">
        <v>270387</v>
      </c>
      <c r="O55" s="154"/>
      <c r="P55" s="153"/>
      <c r="Q55" s="150">
        <v>0</v>
      </c>
      <c r="R55" s="148"/>
      <c r="S55" s="149"/>
      <c r="T55" s="150">
        <v>0</v>
      </c>
      <c r="U55" s="38"/>
      <c r="V55" s="39"/>
      <c r="W55" s="40">
        <f t="shared" si="1"/>
        <v>270387</v>
      </c>
      <c r="X55" s="38"/>
      <c r="Y55" s="10"/>
      <c r="Z55" s="34" t="s">
        <v>32</v>
      </c>
      <c r="AA55" s="349"/>
    </row>
    <row r="56" spans="1:27" ht="21.75" customHeight="1">
      <c r="A56" s="347"/>
      <c r="B56" s="34" t="s">
        <v>33</v>
      </c>
      <c r="C56" s="21"/>
      <c r="D56" s="151"/>
      <c r="E56" s="152">
        <v>0</v>
      </c>
      <c r="F56" s="151"/>
      <c r="G56" s="176"/>
      <c r="H56" s="177">
        <f>E56+'1(5)第11表-6'!AF56+'1(5)第11表-6'!AC56</f>
        <v>16569890</v>
      </c>
      <c r="I56" s="178"/>
      <c r="J56" s="151"/>
      <c r="K56" s="151">
        <v>0</v>
      </c>
      <c r="L56" s="151"/>
      <c r="M56" s="176"/>
      <c r="N56" s="152">
        <v>253078</v>
      </c>
      <c r="O56" s="154"/>
      <c r="P56" s="153"/>
      <c r="Q56" s="150">
        <v>24868</v>
      </c>
      <c r="R56" s="148"/>
      <c r="S56" s="149"/>
      <c r="T56" s="150">
        <v>0</v>
      </c>
      <c r="U56" s="38"/>
      <c r="V56" s="39"/>
      <c r="W56" s="40">
        <f t="shared" si="1"/>
        <v>277946</v>
      </c>
      <c r="X56" s="38"/>
      <c r="Y56" s="10"/>
      <c r="Z56" s="34" t="s">
        <v>33</v>
      </c>
      <c r="AA56" s="349"/>
    </row>
    <row r="57" spans="1:27" ht="21.75" customHeight="1">
      <c r="A57" s="347"/>
      <c r="B57" s="34" t="s">
        <v>34</v>
      </c>
      <c r="C57" s="21"/>
      <c r="D57" s="151"/>
      <c r="E57" s="152">
        <v>0</v>
      </c>
      <c r="F57" s="151"/>
      <c r="G57" s="176"/>
      <c r="H57" s="177">
        <f>E57+'1(5)第11表-6'!AF57+'1(5)第11表-6'!AC57</f>
        <v>15786071</v>
      </c>
      <c r="I57" s="178"/>
      <c r="J57" s="151"/>
      <c r="K57" s="151">
        <v>0</v>
      </c>
      <c r="L57" s="151"/>
      <c r="M57" s="176"/>
      <c r="N57" s="152">
        <v>85271</v>
      </c>
      <c r="O57" s="154"/>
      <c r="P57" s="153"/>
      <c r="Q57" s="150">
        <v>0</v>
      </c>
      <c r="R57" s="148"/>
      <c r="S57" s="149"/>
      <c r="T57" s="150">
        <v>0</v>
      </c>
      <c r="U57" s="38"/>
      <c r="V57" s="39"/>
      <c r="W57" s="40">
        <f t="shared" si="1"/>
        <v>85271</v>
      </c>
      <c r="X57" s="38"/>
      <c r="Y57" s="10"/>
      <c r="Z57" s="34" t="s">
        <v>34</v>
      </c>
      <c r="AA57" s="349"/>
    </row>
    <row r="58" spans="1:27" ht="21.75" customHeight="1">
      <c r="A58" s="350"/>
      <c r="B58" s="49" t="s">
        <v>35</v>
      </c>
      <c r="C58" s="25"/>
      <c r="D58" s="155"/>
      <c r="E58" s="156">
        <v>0</v>
      </c>
      <c r="F58" s="155"/>
      <c r="G58" s="179"/>
      <c r="H58" s="180">
        <f>E58+'1(5)第11表-6'!AF58+'1(5)第11表-6'!AC58</f>
        <v>12511149</v>
      </c>
      <c r="I58" s="181"/>
      <c r="J58" s="155"/>
      <c r="K58" s="155">
        <v>0</v>
      </c>
      <c r="L58" s="155"/>
      <c r="M58" s="179"/>
      <c r="N58" s="156">
        <v>314997</v>
      </c>
      <c r="O58" s="158"/>
      <c r="P58" s="157"/>
      <c r="Q58" s="159">
        <v>0</v>
      </c>
      <c r="R58" s="160"/>
      <c r="S58" s="161"/>
      <c r="T58" s="159">
        <v>52725</v>
      </c>
      <c r="U58" s="44"/>
      <c r="V58" s="45"/>
      <c r="W58" s="46">
        <f t="shared" si="1"/>
        <v>367722</v>
      </c>
      <c r="X58" s="44"/>
      <c r="Y58" s="23"/>
      <c r="Z58" s="49" t="s">
        <v>35</v>
      </c>
      <c r="AA58" s="351"/>
    </row>
    <row r="59" spans="1:27" ht="21.75" customHeight="1">
      <c r="A59" s="347"/>
      <c r="B59" s="34" t="s">
        <v>65</v>
      </c>
      <c r="C59" s="21"/>
      <c r="D59" s="151"/>
      <c r="E59" s="152">
        <v>0</v>
      </c>
      <c r="F59" s="151"/>
      <c r="G59" s="176"/>
      <c r="H59" s="177">
        <f>E59+'1(5)第11表-6'!AF59+'1(5)第11表-6'!AC59</f>
        <v>8373716</v>
      </c>
      <c r="I59" s="178"/>
      <c r="J59" s="151"/>
      <c r="K59" s="151">
        <v>0</v>
      </c>
      <c r="L59" s="151"/>
      <c r="M59" s="176"/>
      <c r="N59" s="152">
        <v>92355</v>
      </c>
      <c r="O59" s="154"/>
      <c r="P59" s="153"/>
      <c r="Q59" s="150">
        <v>0</v>
      </c>
      <c r="R59" s="148"/>
      <c r="S59" s="149"/>
      <c r="T59" s="150">
        <v>0</v>
      </c>
      <c r="U59" s="38"/>
      <c r="V59" s="39"/>
      <c r="W59" s="40">
        <f t="shared" si="1"/>
        <v>92355</v>
      </c>
      <c r="X59" s="38"/>
      <c r="Y59" s="10"/>
      <c r="Z59" s="34" t="s">
        <v>65</v>
      </c>
      <c r="AA59" s="349"/>
    </row>
    <row r="60" spans="1:27" ht="21.75" customHeight="1">
      <c r="A60" s="347"/>
      <c r="B60" s="34" t="s">
        <v>36</v>
      </c>
      <c r="C60" s="21"/>
      <c r="D60" s="151"/>
      <c r="E60" s="152">
        <v>0</v>
      </c>
      <c r="F60" s="151"/>
      <c r="G60" s="176"/>
      <c r="H60" s="177">
        <f>E60+'1(5)第11表-6'!AF60+'1(5)第11表-6'!AC60</f>
        <v>6090037</v>
      </c>
      <c r="I60" s="178"/>
      <c r="J60" s="151"/>
      <c r="K60" s="151">
        <v>0</v>
      </c>
      <c r="L60" s="151"/>
      <c r="M60" s="176"/>
      <c r="N60" s="152">
        <v>139185</v>
      </c>
      <c r="O60" s="154"/>
      <c r="P60" s="153"/>
      <c r="Q60" s="150">
        <v>0</v>
      </c>
      <c r="R60" s="148"/>
      <c r="S60" s="149"/>
      <c r="T60" s="150">
        <v>0</v>
      </c>
      <c r="U60" s="38"/>
      <c r="V60" s="39"/>
      <c r="W60" s="40">
        <f t="shared" si="1"/>
        <v>139185</v>
      </c>
      <c r="X60" s="38"/>
      <c r="Y60" s="10"/>
      <c r="Z60" s="34" t="s">
        <v>36</v>
      </c>
      <c r="AA60" s="349"/>
    </row>
    <row r="61" spans="1:27" ht="21.75" customHeight="1">
      <c r="A61" s="347"/>
      <c r="B61" s="34" t="s">
        <v>37</v>
      </c>
      <c r="C61" s="21"/>
      <c r="D61" s="151"/>
      <c r="E61" s="152">
        <v>4593</v>
      </c>
      <c r="F61" s="151"/>
      <c r="G61" s="176"/>
      <c r="H61" s="177">
        <f>E61+'1(5)第11表-6'!AF61+'1(5)第11表-6'!AC61</f>
        <v>6474529</v>
      </c>
      <c r="I61" s="178"/>
      <c r="J61" s="151"/>
      <c r="K61" s="151">
        <v>0</v>
      </c>
      <c r="L61" s="151"/>
      <c r="M61" s="176"/>
      <c r="N61" s="152">
        <v>28907</v>
      </c>
      <c r="O61" s="154"/>
      <c r="P61" s="153"/>
      <c r="Q61" s="150">
        <v>0</v>
      </c>
      <c r="R61" s="148"/>
      <c r="S61" s="149"/>
      <c r="T61" s="150">
        <v>0</v>
      </c>
      <c r="U61" s="38"/>
      <c r="V61" s="39"/>
      <c r="W61" s="40">
        <f t="shared" si="1"/>
        <v>28907</v>
      </c>
      <c r="X61" s="38"/>
      <c r="Y61" s="10"/>
      <c r="Z61" s="34" t="s">
        <v>37</v>
      </c>
      <c r="AA61" s="349"/>
    </row>
    <row r="62" spans="1:27" ht="21.75" customHeight="1">
      <c r="A62" s="347"/>
      <c r="B62" s="34" t="s">
        <v>38</v>
      </c>
      <c r="C62" s="21"/>
      <c r="D62" s="151"/>
      <c r="E62" s="152">
        <v>0</v>
      </c>
      <c r="F62" s="151"/>
      <c r="G62" s="176"/>
      <c r="H62" s="177">
        <f>E62+'1(5)第11表-6'!AF62+'1(5)第11表-6'!AC62</f>
        <v>5389936</v>
      </c>
      <c r="I62" s="178"/>
      <c r="J62" s="151"/>
      <c r="K62" s="151">
        <v>0</v>
      </c>
      <c r="L62" s="151"/>
      <c r="M62" s="176"/>
      <c r="N62" s="152">
        <v>27455</v>
      </c>
      <c r="O62" s="154"/>
      <c r="P62" s="153"/>
      <c r="Q62" s="150">
        <v>0</v>
      </c>
      <c r="R62" s="148"/>
      <c r="S62" s="149"/>
      <c r="T62" s="150">
        <v>0</v>
      </c>
      <c r="U62" s="38"/>
      <c r="V62" s="39"/>
      <c r="W62" s="40">
        <f t="shared" si="1"/>
        <v>27455</v>
      </c>
      <c r="X62" s="38"/>
      <c r="Y62" s="10"/>
      <c r="Z62" s="34" t="s">
        <v>38</v>
      </c>
      <c r="AA62" s="349"/>
    </row>
    <row r="63" spans="1:27" ht="21.75" customHeight="1">
      <c r="A63" s="350"/>
      <c r="B63" s="49" t="s">
        <v>39</v>
      </c>
      <c r="C63" s="25"/>
      <c r="D63" s="155"/>
      <c r="E63" s="156">
        <v>0</v>
      </c>
      <c r="F63" s="155"/>
      <c r="G63" s="179"/>
      <c r="H63" s="180">
        <f>E63+'1(5)第11表-6'!AF63+'1(5)第11表-6'!AC63</f>
        <v>7396827</v>
      </c>
      <c r="I63" s="181"/>
      <c r="J63" s="155"/>
      <c r="K63" s="155">
        <v>0</v>
      </c>
      <c r="L63" s="155"/>
      <c r="M63" s="179"/>
      <c r="N63" s="156">
        <v>53615</v>
      </c>
      <c r="O63" s="158"/>
      <c r="P63" s="157"/>
      <c r="Q63" s="159">
        <v>55</v>
      </c>
      <c r="R63" s="160"/>
      <c r="S63" s="161"/>
      <c r="T63" s="159">
        <v>0</v>
      </c>
      <c r="U63" s="44"/>
      <c r="V63" s="45"/>
      <c r="W63" s="46">
        <f t="shared" si="1"/>
        <v>53670</v>
      </c>
      <c r="X63" s="44"/>
      <c r="Y63" s="23"/>
      <c r="Z63" s="49" t="s">
        <v>39</v>
      </c>
      <c r="AA63" s="351"/>
    </row>
    <row r="64" spans="1:27" ht="21.75" customHeight="1">
      <c r="A64" s="347"/>
      <c r="B64" s="34" t="s">
        <v>40</v>
      </c>
      <c r="C64" s="21"/>
      <c r="D64" s="151"/>
      <c r="E64" s="152">
        <v>0</v>
      </c>
      <c r="F64" s="151"/>
      <c r="G64" s="176"/>
      <c r="H64" s="177">
        <f>E64+'1(5)第11表-6'!AF64+'1(5)第11表-6'!AC64</f>
        <v>1664195</v>
      </c>
      <c r="I64" s="178"/>
      <c r="J64" s="151"/>
      <c r="K64" s="151">
        <v>0</v>
      </c>
      <c r="L64" s="151"/>
      <c r="M64" s="176"/>
      <c r="N64" s="152">
        <v>101471</v>
      </c>
      <c r="O64" s="154"/>
      <c r="P64" s="153"/>
      <c r="Q64" s="150">
        <v>0</v>
      </c>
      <c r="R64" s="148"/>
      <c r="S64" s="149"/>
      <c r="T64" s="150">
        <v>0</v>
      </c>
      <c r="U64" s="38"/>
      <c r="V64" s="39"/>
      <c r="W64" s="40">
        <f t="shared" si="1"/>
        <v>101471</v>
      </c>
      <c r="X64" s="38"/>
      <c r="Y64" s="10"/>
      <c r="Z64" s="34" t="s">
        <v>40</v>
      </c>
      <c r="AA64" s="349"/>
    </row>
    <row r="65" spans="1:27" ht="21.75" customHeight="1">
      <c r="A65" s="347"/>
      <c r="B65" s="34" t="s">
        <v>41</v>
      </c>
      <c r="C65" s="21"/>
      <c r="D65" s="151"/>
      <c r="E65" s="152">
        <v>0</v>
      </c>
      <c r="F65" s="151"/>
      <c r="G65" s="176"/>
      <c r="H65" s="177">
        <f>E65+'1(5)第11表-6'!AF65+'1(5)第11表-6'!AC65</f>
        <v>7415667</v>
      </c>
      <c r="I65" s="178"/>
      <c r="J65" s="151"/>
      <c r="K65" s="151">
        <v>0</v>
      </c>
      <c r="L65" s="151"/>
      <c r="M65" s="176"/>
      <c r="N65" s="152">
        <v>158256</v>
      </c>
      <c r="O65" s="154"/>
      <c r="P65" s="153"/>
      <c r="Q65" s="150">
        <v>0</v>
      </c>
      <c r="R65" s="148"/>
      <c r="S65" s="149"/>
      <c r="T65" s="150">
        <v>0</v>
      </c>
      <c r="U65" s="38"/>
      <c r="V65" s="39"/>
      <c r="W65" s="40">
        <f t="shared" si="1"/>
        <v>158256</v>
      </c>
      <c r="X65" s="38"/>
      <c r="Y65" s="10"/>
      <c r="Z65" s="34" t="s">
        <v>41</v>
      </c>
      <c r="AA65" s="349"/>
    </row>
    <row r="66" spans="1:27" ht="21.75" customHeight="1">
      <c r="A66" s="347"/>
      <c r="B66" s="34" t="s">
        <v>42</v>
      </c>
      <c r="C66" s="21"/>
      <c r="D66" s="151"/>
      <c r="E66" s="152">
        <v>0</v>
      </c>
      <c r="F66" s="151"/>
      <c r="G66" s="176"/>
      <c r="H66" s="177">
        <f>E66+'1(5)第11表-6'!AF66+'1(5)第11表-6'!AC66</f>
        <v>8855452</v>
      </c>
      <c r="I66" s="178"/>
      <c r="J66" s="151"/>
      <c r="K66" s="151">
        <v>0</v>
      </c>
      <c r="L66" s="151"/>
      <c r="M66" s="176"/>
      <c r="N66" s="152">
        <v>140192</v>
      </c>
      <c r="O66" s="154"/>
      <c r="P66" s="153"/>
      <c r="Q66" s="150">
        <v>0</v>
      </c>
      <c r="R66" s="148"/>
      <c r="S66" s="149"/>
      <c r="T66" s="150">
        <v>0</v>
      </c>
      <c r="U66" s="38"/>
      <c r="V66" s="39"/>
      <c r="W66" s="40">
        <f t="shared" si="1"/>
        <v>140192</v>
      </c>
      <c r="X66" s="38"/>
      <c r="Y66" s="10"/>
      <c r="Z66" s="34" t="s">
        <v>42</v>
      </c>
      <c r="AA66" s="349"/>
    </row>
    <row r="67" spans="1:27" ht="21.75" customHeight="1">
      <c r="A67" s="347"/>
      <c r="B67" s="34" t="s">
        <v>43</v>
      </c>
      <c r="C67" s="21"/>
      <c r="D67" s="151"/>
      <c r="E67" s="152">
        <v>0</v>
      </c>
      <c r="F67" s="151"/>
      <c r="G67" s="176"/>
      <c r="H67" s="177">
        <f>E67+'1(5)第11表-6'!AF67+'1(5)第11表-6'!AC67</f>
        <v>22182861</v>
      </c>
      <c r="I67" s="178"/>
      <c r="J67" s="151"/>
      <c r="K67" s="151">
        <v>0</v>
      </c>
      <c r="L67" s="151"/>
      <c r="M67" s="176"/>
      <c r="N67" s="152">
        <v>264038</v>
      </c>
      <c r="O67" s="154"/>
      <c r="P67" s="153"/>
      <c r="Q67" s="150">
        <v>0</v>
      </c>
      <c r="R67" s="148"/>
      <c r="S67" s="149"/>
      <c r="T67" s="150">
        <v>0</v>
      </c>
      <c r="U67" s="38"/>
      <c r="V67" s="39"/>
      <c r="W67" s="40">
        <f t="shared" si="1"/>
        <v>264038</v>
      </c>
      <c r="X67" s="38"/>
      <c r="Y67" s="10"/>
      <c r="Z67" s="34" t="s">
        <v>43</v>
      </c>
      <c r="AA67" s="349"/>
    </row>
    <row r="68" spans="1:27" ht="21.75" customHeight="1">
      <c r="A68" s="350"/>
      <c r="B68" s="49" t="s">
        <v>44</v>
      </c>
      <c r="C68" s="25"/>
      <c r="D68" s="155"/>
      <c r="E68" s="156">
        <v>0</v>
      </c>
      <c r="F68" s="155"/>
      <c r="G68" s="179"/>
      <c r="H68" s="180">
        <f>E68+'1(5)第11表-6'!AF68+'1(5)第11表-6'!AC68</f>
        <v>24193183</v>
      </c>
      <c r="I68" s="181"/>
      <c r="J68" s="155"/>
      <c r="K68" s="155">
        <v>0</v>
      </c>
      <c r="L68" s="155"/>
      <c r="M68" s="179"/>
      <c r="N68" s="156">
        <v>515444</v>
      </c>
      <c r="O68" s="158"/>
      <c r="P68" s="157"/>
      <c r="Q68" s="159">
        <v>6761</v>
      </c>
      <c r="R68" s="160"/>
      <c r="S68" s="161"/>
      <c r="T68" s="159">
        <v>6388</v>
      </c>
      <c r="U68" s="44"/>
      <c r="V68" s="45"/>
      <c r="W68" s="46">
        <f t="shared" si="1"/>
        <v>528593</v>
      </c>
      <c r="X68" s="44"/>
      <c r="Y68" s="23"/>
      <c r="Z68" s="49" t="s">
        <v>44</v>
      </c>
      <c r="AA68" s="351"/>
    </row>
    <row r="69" spans="1:27" ht="21.75" customHeight="1">
      <c r="A69" s="347"/>
      <c r="B69" s="34" t="s">
        <v>45</v>
      </c>
      <c r="C69" s="21"/>
      <c r="D69" s="151"/>
      <c r="E69" s="152">
        <v>0</v>
      </c>
      <c r="F69" s="151"/>
      <c r="G69" s="176"/>
      <c r="H69" s="177">
        <f>E69+'1(5)第11表-6'!AF69+'1(5)第11表-6'!AC69</f>
        <v>26920410</v>
      </c>
      <c r="I69" s="178"/>
      <c r="J69" s="151"/>
      <c r="K69" s="151">
        <v>0</v>
      </c>
      <c r="L69" s="151"/>
      <c r="M69" s="176"/>
      <c r="N69" s="152">
        <v>709329</v>
      </c>
      <c r="O69" s="154"/>
      <c r="P69" s="153"/>
      <c r="Q69" s="150">
        <v>13309</v>
      </c>
      <c r="R69" s="148"/>
      <c r="S69" s="149"/>
      <c r="T69" s="150">
        <v>0</v>
      </c>
      <c r="U69" s="38"/>
      <c r="V69" s="39"/>
      <c r="W69" s="40">
        <f t="shared" si="1"/>
        <v>722638</v>
      </c>
      <c r="X69" s="38"/>
      <c r="Y69" s="10"/>
      <c r="Z69" s="34" t="s">
        <v>45</v>
      </c>
      <c r="AA69" s="349"/>
    </row>
    <row r="70" spans="1:27" ht="21.75" customHeight="1">
      <c r="A70" s="347"/>
      <c r="B70" s="34" t="s">
        <v>46</v>
      </c>
      <c r="C70" s="21"/>
      <c r="D70" s="151"/>
      <c r="E70" s="152">
        <v>0</v>
      </c>
      <c r="F70" s="151"/>
      <c r="G70" s="176"/>
      <c r="H70" s="177">
        <f>E70+'1(5)第11表-6'!AF70+'1(5)第11表-6'!AC70</f>
        <v>37986402</v>
      </c>
      <c r="I70" s="178"/>
      <c r="J70" s="151"/>
      <c r="K70" s="151">
        <v>0</v>
      </c>
      <c r="L70" s="151"/>
      <c r="M70" s="176"/>
      <c r="N70" s="152">
        <v>947508</v>
      </c>
      <c r="O70" s="154"/>
      <c r="P70" s="153"/>
      <c r="Q70" s="150">
        <v>170254</v>
      </c>
      <c r="R70" s="148"/>
      <c r="S70" s="149"/>
      <c r="T70" s="150">
        <v>0</v>
      </c>
      <c r="U70" s="38"/>
      <c r="V70" s="39"/>
      <c r="W70" s="40">
        <f t="shared" si="1"/>
        <v>1117762</v>
      </c>
      <c r="X70" s="38"/>
      <c r="Y70" s="10"/>
      <c r="Z70" s="34" t="s">
        <v>46</v>
      </c>
      <c r="AA70" s="349"/>
    </row>
    <row r="71" spans="1:27" ht="21.75" customHeight="1" thickBot="1">
      <c r="A71" s="347"/>
      <c r="B71" s="34" t="s">
        <v>47</v>
      </c>
      <c r="C71" s="21"/>
      <c r="D71" s="151"/>
      <c r="E71" s="152">
        <v>0</v>
      </c>
      <c r="F71" s="151"/>
      <c r="G71" s="176"/>
      <c r="H71" s="177">
        <f>E71+'1(5)第11表-6'!AF71+'1(5)第11表-6'!AC71</f>
        <v>24194896</v>
      </c>
      <c r="I71" s="178"/>
      <c r="J71" s="151"/>
      <c r="K71" s="151">
        <v>0</v>
      </c>
      <c r="L71" s="151"/>
      <c r="M71" s="176"/>
      <c r="N71" s="152">
        <v>863501</v>
      </c>
      <c r="O71" s="154"/>
      <c r="P71" s="153"/>
      <c r="Q71" s="150">
        <v>0</v>
      </c>
      <c r="R71" s="148"/>
      <c r="S71" s="149"/>
      <c r="T71" s="150">
        <v>3330</v>
      </c>
      <c r="U71" s="38"/>
      <c r="V71" s="39"/>
      <c r="W71" s="40">
        <f t="shared" si="1"/>
        <v>866831</v>
      </c>
      <c r="X71" s="38"/>
      <c r="Y71" s="10"/>
      <c r="Z71" s="34" t="s">
        <v>47</v>
      </c>
      <c r="AA71" s="349"/>
    </row>
    <row r="72" spans="1:27" ht="21.75" customHeight="1" thickBot="1" thickTop="1">
      <c r="A72" s="356"/>
      <c r="B72" s="298" t="s">
        <v>48</v>
      </c>
      <c r="C72" s="299"/>
      <c r="D72" s="300"/>
      <c r="E72" s="301">
        <f>SUM(E49:E71)</f>
        <v>4593</v>
      </c>
      <c r="F72" s="300"/>
      <c r="G72" s="328"/>
      <c r="H72" s="312">
        <f>SUM(H49:H71)</f>
        <v>396500964</v>
      </c>
      <c r="I72" s="329"/>
      <c r="J72" s="300"/>
      <c r="K72" s="312">
        <f>SUM(K49:K71)</f>
        <v>0</v>
      </c>
      <c r="L72" s="300"/>
      <c r="M72" s="328"/>
      <c r="N72" s="301">
        <f>SUM(N49:N71)</f>
        <v>7942735</v>
      </c>
      <c r="O72" s="304"/>
      <c r="P72" s="303"/>
      <c r="Q72" s="301">
        <f>SUM(Q49:Q71)</f>
        <v>584951</v>
      </c>
      <c r="R72" s="305"/>
      <c r="S72" s="306"/>
      <c r="T72" s="301">
        <f>SUM(T49:T71)</f>
        <v>147575</v>
      </c>
      <c r="U72" s="307"/>
      <c r="V72" s="313"/>
      <c r="W72" s="312">
        <f>SUM(W49:W71)</f>
        <v>8675261</v>
      </c>
      <c r="X72" s="307"/>
      <c r="Y72" s="297"/>
      <c r="Z72" s="298" t="s">
        <v>48</v>
      </c>
      <c r="AA72" s="357"/>
    </row>
    <row r="73" spans="1:27" ht="21.75" customHeight="1" thickBot="1" thickTop="1">
      <c r="A73" s="358"/>
      <c r="B73" s="359" t="s">
        <v>49</v>
      </c>
      <c r="C73" s="360"/>
      <c r="D73" s="380"/>
      <c r="E73" s="381">
        <f>SUM(E48,E72)</f>
        <v>4593</v>
      </c>
      <c r="F73" s="380"/>
      <c r="G73" s="389"/>
      <c r="H73" s="362">
        <f>SUM(H48,H72)</f>
        <v>6908832443</v>
      </c>
      <c r="I73" s="390"/>
      <c r="J73" s="380"/>
      <c r="K73" s="362">
        <f>SUM(K48,K72)</f>
        <v>0</v>
      </c>
      <c r="L73" s="380"/>
      <c r="M73" s="389"/>
      <c r="N73" s="381">
        <f>SUM(N48,N72)</f>
        <v>211121251</v>
      </c>
      <c r="O73" s="384"/>
      <c r="P73" s="383"/>
      <c r="Q73" s="381">
        <f>SUM(Q48,Q72)</f>
        <v>14024700</v>
      </c>
      <c r="R73" s="385"/>
      <c r="S73" s="386"/>
      <c r="T73" s="381">
        <f>SUM(T48,T72)</f>
        <v>6370750</v>
      </c>
      <c r="U73" s="363"/>
      <c r="V73" s="364"/>
      <c r="W73" s="362">
        <f>SUM(W48,W72)</f>
        <v>231516701</v>
      </c>
      <c r="X73" s="363"/>
      <c r="Y73" s="365"/>
      <c r="Z73" s="359" t="s">
        <v>49</v>
      </c>
      <c r="AA73" s="366"/>
    </row>
    <row r="74" spans="2:27" ht="17.25" customHeight="1">
      <c r="B74" s="1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24" ht="16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2:24" ht="16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2:24" ht="16.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2:24" ht="16.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2:24" ht="16.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2:24" ht="16.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2:24" ht="16.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2:24" ht="16.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</sheetData>
  <sheetProtection/>
  <mergeCells count="4">
    <mergeCell ref="H3:T3"/>
    <mergeCell ref="P4:V4"/>
    <mergeCell ref="A3:C7"/>
    <mergeCell ref="Y3:AA7"/>
  </mergeCells>
  <printOptions/>
  <pageMargins left="1.220472440944882" right="0.984251968503937" top="0.7874015748031497" bottom="0.5905511811023623" header="0.5118110236220472" footer="0.5118110236220472"/>
  <pageSetup horizontalDpi="600" verticalDpi="600" orientation="landscape" paperSize="9" scale="63" r:id="rId1"/>
  <rowBreaks count="1" manualBreakCount="1">
    <brk id="48" max="26" man="1"/>
  </rowBreaks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H82"/>
  <sheetViews>
    <sheetView showGridLines="0" view="pageBreakPreview" zoomScale="75" zoomScaleNormal="60" zoomScaleSheetLayoutView="75" zoomScalePageLayoutView="0" workbookViewId="0" topLeftCell="A1">
      <selection activeCell="N16" sqref="N16"/>
    </sheetView>
  </sheetViews>
  <sheetFormatPr defaultColWidth="12.5" defaultRowHeight="16.5" customHeight="1"/>
  <cols>
    <col min="1" max="1" width="2.19921875" style="5" customWidth="1"/>
    <col min="2" max="2" width="11" style="5" customWidth="1"/>
    <col min="3" max="4" width="2.09765625" style="5" customWidth="1"/>
    <col min="5" max="5" width="12.69921875" style="69" customWidth="1"/>
    <col min="6" max="7" width="2.09765625" style="69" customWidth="1"/>
    <col min="8" max="8" width="12.69921875" style="69" customWidth="1"/>
    <col min="9" max="10" width="2.09765625" style="69" customWidth="1"/>
    <col min="11" max="11" width="12.69921875" style="69" customWidth="1"/>
    <col min="12" max="13" width="2.09765625" style="69" customWidth="1"/>
    <col min="14" max="14" width="12.69921875" style="69" customWidth="1"/>
    <col min="15" max="16" width="2.09765625" style="69" customWidth="1"/>
    <col min="17" max="17" width="13.5" style="69" customWidth="1"/>
    <col min="18" max="19" width="2.09765625" style="69" customWidth="1"/>
    <col min="20" max="20" width="12.69921875" style="69" customWidth="1"/>
    <col min="21" max="22" width="2.09765625" style="69" customWidth="1"/>
    <col min="23" max="23" width="15.69921875" style="69" customWidth="1"/>
    <col min="24" max="24" width="2.09765625" style="69" customWidth="1"/>
    <col min="25" max="25" width="2" style="69" customWidth="1"/>
    <col min="26" max="26" width="12.69921875" style="69" customWidth="1"/>
    <col min="27" max="28" width="2.09765625" style="69" customWidth="1"/>
    <col min="29" max="29" width="12.19921875" style="69" customWidth="1"/>
    <col min="30" max="30" width="2.09765625" style="5" customWidth="1"/>
    <col min="31" max="31" width="2.19921875" style="5" customWidth="1"/>
    <col min="32" max="32" width="11" style="5" customWidth="1"/>
    <col min="33" max="33" width="2.09765625" style="5" customWidth="1"/>
    <col min="34" max="34" width="5.19921875" style="5" customWidth="1"/>
    <col min="35" max="16384" width="12.5" style="5" customWidth="1"/>
  </cols>
  <sheetData>
    <row r="2" ht="16.5" customHeight="1" thickBot="1">
      <c r="AG2" s="6" t="s">
        <v>67</v>
      </c>
    </row>
    <row r="3" spans="1:33" ht="16.5" customHeight="1">
      <c r="A3" s="422" t="s">
        <v>207</v>
      </c>
      <c r="B3" s="423"/>
      <c r="C3" s="424"/>
      <c r="D3" s="340"/>
      <c r="E3" s="367"/>
      <c r="F3" s="367"/>
      <c r="G3" s="367"/>
      <c r="H3" s="452" t="s">
        <v>164</v>
      </c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368"/>
      <c r="V3" s="368"/>
      <c r="W3" s="368"/>
      <c r="X3" s="391"/>
      <c r="Y3" s="368"/>
      <c r="Z3" s="452" t="s">
        <v>81</v>
      </c>
      <c r="AA3" s="452"/>
      <c r="AB3" s="452"/>
      <c r="AC3" s="452"/>
      <c r="AD3" s="342"/>
      <c r="AE3" s="431" t="s">
        <v>209</v>
      </c>
      <c r="AF3" s="432"/>
      <c r="AG3" s="433"/>
    </row>
    <row r="4" spans="1:33" ht="16.5" customHeight="1">
      <c r="A4" s="425"/>
      <c r="B4" s="426"/>
      <c r="C4" s="427"/>
      <c r="D4" s="12"/>
      <c r="E4" s="454" t="s">
        <v>177</v>
      </c>
      <c r="F4" s="460"/>
      <c r="G4" s="460"/>
      <c r="H4" s="460"/>
      <c r="I4" s="460"/>
      <c r="J4" s="460"/>
      <c r="K4" s="460"/>
      <c r="L4" s="185"/>
      <c r="M4" s="76"/>
      <c r="N4" s="186"/>
      <c r="O4" s="78"/>
      <c r="P4" s="77"/>
      <c r="Q4" s="77"/>
      <c r="R4" s="77"/>
      <c r="S4" s="76"/>
      <c r="T4" s="77"/>
      <c r="U4" s="78"/>
      <c r="V4" s="77"/>
      <c r="W4" s="77"/>
      <c r="X4" s="78"/>
      <c r="Y4" s="77"/>
      <c r="Z4" s="77"/>
      <c r="AA4" s="78"/>
      <c r="AB4" s="77"/>
      <c r="AC4" s="77"/>
      <c r="AD4" s="65"/>
      <c r="AE4" s="434"/>
      <c r="AF4" s="435"/>
      <c r="AG4" s="436"/>
    </row>
    <row r="5" spans="1:33" ht="16.5" customHeight="1">
      <c r="A5" s="425"/>
      <c r="B5" s="426"/>
      <c r="C5" s="427"/>
      <c r="D5" s="11"/>
      <c r="E5" s="75"/>
      <c r="F5" s="75"/>
      <c r="G5" s="84"/>
      <c r="H5" s="75" t="s">
        <v>178</v>
      </c>
      <c r="I5" s="86"/>
      <c r="J5" s="75"/>
      <c r="K5" s="75"/>
      <c r="L5" s="75"/>
      <c r="M5" s="84"/>
      <c r="N5" s="75" t="s">
        <v>61</v>
      </c>
      <c r="O5" s="86"/>
      <c r="P5" s="75"/>
      <c r="Q5" s="187" t="s">
        <v>85</v>
      </c>
      <c r="R5" s="75"/>
      <c r="S5" s="84"/>
      <c r="T5" s="75" t="s">
        <v>55</v>
      </c>
      <c r="U5" s="75"/>
      <c r="V5" s="84"/>
      <c r="W5" s="83"/>
      <c r="X5" s="82"/>
      <c r="Y5" s="88"/>
      <c r="Z5" s="72" t="s">
        <v>179</v>
      </c>
      <c r="AA5" s="82"/>
      <c r="AB5" s="72"/>
      <c r="AC5" s="72" t="s">
        <v>180</v>
      </c>
      <c r="AD5" s="59"/>
      <c r="AE5" s="434"/>
      <c r="AF5" s="435"/>
      <c r="AG5" s="436"/>
    </row>
    <row r="6" spans="1:33" ht="16.5" customHeight="1">
      <c r="A6" s="425"/>
      <c r="B6" s="426"/>
      <c r="C6" s="427"/>
      <c r="D6" s="11"/>
      <c r="E6" s="75" t="s">
        <v>181</v>
      </c>
      <c r="F6" s="75"/>
      <c r="G6" s="84"/>
      <c r="H6" s="75" t="s">
        <v>182</v>
      </c>
      <c r="I6" s="86"/>
      <c r="J6" s="75"/>
      <c r="K6" s="75" t="s">
        <v>183</v>
      </c>
      <c r="L6" s="75"/>
      <c r="M6" s="84"/>
      <c r="N6" s="75" t="s">
        <v>184</v>
      </c>
      <c r="O6" s="86"/>
      <c r="P6" s="75"/>
      <c r="Q6" s="34" t="s">
        <v>86</v>
      </c>
      <c r="R6" s="75"/>
      <c r="S6" s="84"/>
      <c r="T6" s="85" t="s">
        <v>185</v>
      </c>
      <c r="U6" s="75"/>
      <c r="V6" s="84"/>
      <c r="W6" s="72" t="s">
        <v>186</v>
      </c>
      <c r="X6" s="82"/>
      <c r="Y6" s="72"/>
      <c r="Z6" s="72" t="s">
        <v>98</v>
      </c>
      <c r="AA6" s="82"/>
      <c r="AB6" s="72"/>
      <c r="AC6" s="72" t="s">
        <v>187</v>
      </c>
      <c r="AD6" s="136"/>
      <c r="AE6" s="434"/>
      <c r="AF6" s="435"/>
      <c r="AG6" s="436"/>
    </row>
    <row r="7" spans="1:33" ht="16.5" customHeight="1">
      <c r="A7" s="428"/>
      <c r="B7" s="429"/>
      <c r="C7" s="430"/>
      <c r="D7" s="89"/>
      <c r="E7" s="93"/>
      <c r="F7" s="93"/>
      <c r="G7" s="94"/>
      <c r="H7" s="93" t="s">
        <v>188</v>
      </c>
      <c r="I7" s="95"/>
      <c r="J7" s="93"/>
      <c r="K7" s="93"/>
      <c r="L7" s="93"/>
      <c r="M7" s="94"/>
      <c r="N7" s="93"/>
      <c r="O7" s="95"/>
      <c r="P7" s="93"/>
      <c r="Q7" s="93" t="s">
        <v>87</v>
      </c>
      <c r="R7" s="93"/>
      <c r="S7" s="94"/>
      <c r="T7" s="188" t="s">
        <v>189</v>
      </c>
      <c r="U7" s="93"/>
      <c r="V7" s="189"/>
      <c r="W7" s="97"/>
      <c r="X7" s="190"/>
      <c r="Y7" s="90"/>
      <c r="Z7" s="90"/>
      <c r="AA7" s="99"/>
      <c r="AB7" s="90"/>
      <c r="AC7" s="90"/>
      <c r="AD7" s="169"/>
      <c r="AE7" s="437"/>
      <c r="AF7" s="438"/>
      <c r="AG7" s="439"/>
    </row>
    <row r="8" spans="1:34" ht="16.5" customHeight="1">
      <c r="A8" s="347"/>
      <c r="B8" s="34" t="s">
        <v>54</v>
      </c>
      <c r="C8" s="35"/>
      <c r="D8" s="143"/>
      <c r="E8" s="144">
        <v>307176</v>
      </c>
      <c r="F8" s="144"/>
      <c r="G8" s="145"/>
      <c r="H8" s="144">
        <v>8084</v>
      </c>
      <c r="I8" s="146"/>
      <c r="J8" s="144"/>
      <c r="K8" s="144">
        <f>SUM(E8:H8)</f>
        <v>315260</v>
      </c>
      <c r="L8" s="144"/>
      <c r="M8" s="145"/>
      <c r="N8" s="144">
        <v>8549550</v>
      </c>
      <c r="O8" s="146"/>
      <c r="P8" s="144"/>
      <c r="Q8" s="144">
        <v>350267</v>
      </c>
      <c r="R8" s="144"/>
      <c r="S8" s="145"/>
      <c r="T8" s="144">
        <v>1014149</v>
      </c>
      <c r="U8" s="144"/>
      <c r="V8" s="153"/>
      <c r="W8" s="150">
        <f>T8+Q8+N8+K8+'1(5)第11表-7'!W8+'1(5)第11表-7'!K8+'1(5)第11表-7'!H8</f>
        <v>1485681874</v>
      </c>
      <c r="X8" s="148"/>
      <c r="Y8" s="171"/>
      <c r="Z8" s="144">
        <v>85237297</v>
      </c>
      <c r="AA8" s="148"/>
      <c r="AB8" s="149"/>
      <c r="AC8" s="150">
        <v>0</v>
      </c>
      <c r="AD8" s="38"/>
      <c r="AE8" s="10"/>
      <c r="AF8" s="34" t="s">
        <v>54</v>
      </c>
      <c r="AG8" s="349"/>
      <c r="AH8" s="37"/>
    </row>
    <row r="9" spans="1:34" ht="16.5" customHeight="1">
      <c r="A9" s="347"/>
      <c r="B9" s="34" t="s">
        <v>53</v>
      </c>
      <c r="C9" s="21"/>
      <c r="D9" s="151"/>
      <c r="E9" s="152">
        <v>52205</v>
      </c>
      <c r="F9" s="152"/>
      <c r="G9" s="153"/>
      <c r="H9" s="152">
        <v>29</v>
      </c>
      <c r="I9" s="154"/>
      <c r="J9" s="152"/>
      <c r="K9" s="152">
        <f aca="true" t="shared" si="0" ref="K9:K47">SUM(E9:H9)</f>
        <v>52234</v>
      </c>
      <c r="L9" s="152"/>
      <c r="M9" s="153"/>
      <c r="N9" s="152">
        <v>807952</v>
      </c>
      <c r="O9" s="154"/>
      <c r="P9" s="152"/>
      <c r="Q9" s="152">
        <v>35603</v>
      </c>
      <c r="R9" s="152"/>
      <c r="S9" s="153"/>
      <c r="T9" s="152">
        <v>121417</v>
      </c>
      <c r="U9" s="152"/>
      <c r="V9" s="153"/>
      <c r="W9" s="150">
        <f>T9+Q9+N9+K9+'1(5)第11表-7'!W9+'1(5)第11表-7'!K9+'1(5)第11表-7'!H9</f>
        <v>335822603</v>
      </c>
      <c r="X9" s="148"/>
      <c r="Y9" s="149"/>
      <c r="Z9" s="150">
        <v>19464424</v>
      </c>
      <c r="AA9" s="148"/>
      <c r="AB9" s="149"/>
      <c r="AC9" s="150">
        <v>0</v>
      </c>
      <c r="AD9" s="38"/>
      <c r="AE9" s="10"/>
      <c r="AF9" s="34" t="s">
        <v>53</v>
      </c>
      <c r="AG9" s="349"/>
      <c r="AH9" s="37"/>
    </row>
    <row r="10" spans="1:34" ht="16.5" customHeight="1">
      <c r="A10" s="347"/>
      <c r="B10" s="34" t="s">
        <v>52</v>
      </c>
      <c r="C10" s="21"/>
      <c r="D10" s="151"/>
      <c r="E10" s="152">
        <v>41528</v>
      </c>
      <c r="F10" s="152"/>
      <c r="G10" s="153"/>
      <c r="H10" s="152">
        <v>0</v>
      </c>
      <c r="I10" s="154"/>
      <c r="J10" s="152"/>
      <c r="K10" s="152">
        <f t="shared" si="0"/>
        <v>41528</v>
      </c>
      <c r="L10" s="152"/>
      <c r="M10" s="153"/>
      <c r="N10" s="152">
        <v>1302587</v>
      </c>
      <c r="O10" s="154"/>
      <c r="P10" s="152"/>
      <c r="Q10" s="152">
        <v>20300</v>
      </c>
      <c r="R10" s="152"/>
      <c r="S10" s="153"/>
      <c r="T10" s="152">
        <v>83308</v>
      </c>
      <c r="U10" s="152"/>
      <c r="V10" s="153"/>
      <c r="W10" s="150">
        <f>T10+Q10+N10+K10+'1(5)第11表-7'!W10+'1(5)第11表-7'!K10+'1(5)第11表-7'!H10</f>
        <v>180963344</v>
      </c>
      <c r="X10" s="148"/>
      <c r="Y10" s="149"/>
      <c r="Z10" s="150">
        <v>10509676</v>
      </c>
      <c r="AA10" s="148"/>
      <c r="AB10" s="149"/>
      <c r="AC10" s="150">
        <v>0</v>
      </c>
      <c r="AD10" s="38"/>
      <c r="AE10" s="10"/>
      <c r="AF10" s="34" t="s">
        <v>52</v>
      </c>
      <c r="AG10" s="349"/>
      <c r="AH10" s="37"/>
    </row>
    <row r="11" spans="1:34" ht="16.5" customHeight="1">
      <c r="A11" s="347"/>
      <c r="B11" s="34" t="s">
        <v>51</v>
      </c>
      <c r="C11" s="21"/>
      <c r="D11" s="151"/>
      <c r="E11" s="152">
        <v>186695</v>
      </c>
      <c r="F11" s="152"/>
      <c r="G11" s="153"/>
      <c r="H11" s="152">
        <v>0</v>
      </c>
      <c r="I11" s="154"/>
      <c r="J11" s="152"/>
      <c r="K11" s="152">
        <f t="shared" si="0"/>
        <v>186695</v>
      </c>
      <c r="L11" s="152"/>
      <c r="M11" s="153"/>
      <c r="N11" s="152">
        <v>2416270</v>
      </c>
      <c r="O11" s="154"/>
      <c r="P11" s="152"/>
      <c r="Q11" s="152">
        <v>120890</v>
      </c>
      <c r="R11" s="152"/>
      <c r="S11" s="153"/>
      <c r="T11" s="152">
        <v>233216</v>
      </c>
      <c r="U11" s="152"/>
      <c r="V11" s="153"/>
      <c r="W11" s="150">
        <f>T11+Q11+N11+K11+'1(5)第11表-7'!W11+'1(5)第11表-7'!K11+'1(5)第11表-7'!H11</f>
        <v>588100104</v>
      </c>
      <c r="X11" s="148"/>
      <c r="Y11" s="149"/>
      <c r="Z11" s="150">
        <v>33860863</v>
      </c>
      <c r="AA11" s="148"/>
      <c r="AB11" s="149"/>
      <c r="AC11" s="150">
        <v>0</v>
      </c>
      <c r="AD11" s="38"/>
      <c r="AE11" s="10"/>
      <c r="AF11" s="34" t="s">
        <v>51</v>
      </c>
      <c r="AG11" s="349"/>
      <c r="AH11" s="37"/>
    </row>
    <row r="12" spans="1:34" ht="16.5" customHeight="1">
      <c r="A12" s="350"/>
      <c r="B12" s="34" t="s">
        <v>103</v>
      </c>
      <c r="C12" s="25"/>
      <c r="D12" s="155"/>
      <c r="E12" s="156">
        <v>1242</v>
      </c>
      <c r="F12" s="156"/>
      <c r="G12" s="157"/>
      <c r="H12" s="156">
        <v>0</v>
      </c>
      <c r="I12" s="158"/>
      <c r="J12" s="156"/>
      <c r="K12" s="156">
        <f t="shared" si="0"/>
        <v>1242</v>
      </c>
      <c r="L12" s="156"/>
      <c r="M12" s="157"/>
      <c r="N12" s="156">
        <v>1002830</v>
      </c>
      <c r="O12" s="158"/>
      <c r="P12" s="156"/>
      <c r="Q12" s="156">
        <v>13039</v>
      </c>
      <c r="R12" s="156"/>
      <c r="S12" s="157"/>
      <c r="T12" s="156">
        <v>42763</v>
      </c>
      <c r="U12" s="156"/>
      <c r="V12" s="157"/>
      <c r="W12" s="150">
        <f>T12+Q12+N12+K12+'1(5)第11表-7'!W12+'1(5)第11表-7'!K12+'1(5)第11表-7'!H12</f>
        <v>68654374</v>
      </c>
      <c r="X12" s="160"/>
      <c r="Y12" s="161"/>
      <c r="Z12" s="159">
        <v>3972931</v>
      </c>
      <c r="AA12" s="160"/>
      <c r="AB12" s="161"/>
      <c r="AC12" s="159">
        <v>0</v>
      </c>
      <c r="AD12" s="44"/>
      <c r="AE12" s="23"/>
      <c r="AF12" s="34" t="s">
        <v>103</v>
      </c>
      <c r="AG12" s="351"/>
      <c r="AH12" s="37"/>
    </row>
    <row r="13" spans="1:34" ht="16.5" customHeight="1">
      <c r="A13" s="347"/>
      <c r="B13" s="47" t="s">
        <v>104</v>
      </c>
      <c r="C13" s="21"/>
      <c r="D13" s="151"/>
      <c r="E13" s="152">
        <v>1349</v>
      </c>
      <c r="F13" s="152"/>
      <c r="G13" s="153"/>
      <c r="H13" s="152">
        <v>0</v>
      </c>
      <c r="I13" s="154"/>
      <c r="J13" s="152"/>
      <c r="K13" s="152">
        <f t="shared" si="0"/>
        <v>1349</v>
      </c>
      <c r="L13" s="152"/>
      <c r="M13" s="153"/>
      <c r="N13" s="152">
        <v>59009</v>
      </c>
      <c r="O13" s="154"/>
      <c r="P13" s="152"/>
      <c r="Q13" s="152">
        <v>44442</v>
      </c>
      <c r="R13" s="152"/>
      <c r="S13" s="153"/>
      <c r="T13" s="152">
        <v>22014</v>
      </c>
      <c r="U13" s="152"/>
      <c r="V13" s="153"/>
      <c r="W13" s="166">
        <f>T13+Q13+N13+K13+'1(5)第11表-7'!W13+'1(5)第11表-7'!K13+'1(5)第11表-7'!H13</f>
        <v>44867190</v>
      </c>
      <c r="X13" s="148"/>
      <c r="Y13" s="149"/>
      <c r="Z13" s="150">
        <v>2637073</v>
      </c>
      <c r="AA13" s="148"/>
      <c r="AB13" s="149"/>
      <c r="AC13" s="150">
        <v>0</v>
      </c>
      <c r="AD13" s="38"/>
      <c r="AE13" s="10"/>
      <c r="AF13" s="47" t="s">
        <v>104</v>
      </c>
      <c r="AG13" s="349"/>
      <c r="AH13" s="37"/>
    </row>
    <row r="14" spans="1:34" ht="16.5" customHeight="1">
      <c r="A14" s="347"/>
      <c r="B14" s="34" t="s">
        <v>105</v>
      </c>
      <c r="C14" s="21"/>
      <c r="D14" s="151"/>
      <c r="E14" s="152">
        <v>74469</v>
      </c>
      <c r="F14" s="152"/>
      <c r="G14" s="153"/>
      <c r="H14" s="152">
        <v>0</v>
      </c>
      <c r="I14" s="154"/>
      <c r="J14" s="152"/>
      <c r="K14" s="152">
        <f t="shared" si="0"/>
        <v>74469</v>
      </c>
      <c r="L14" s="152"/>
      <c r="M14" s="153"/>
      <c r="N14" s="152">
        <v>1300694</v>
      </c>
      <c r="O14" s="154"/>
      <c r="P14" s="152"/>
      <c r="Q14" s="152">
        <v>86160</v>
      </c>
      <c r="R14" s="152"/>
      <c r="S14" s="153"/>
      <c r="T14" s="152">
        <v>184398</v>
      </c>
      <c r="U14" s="152"/>
      <c r="V14" s="153"/>
      <c r="W14" s="150">
        <f>T14+Q14+N14+K14+'1(5)第11表-7'!W14+'1(5)第11表-7'!K14+'1(5)第11表-7'!H14</f>
        <v>368871207</v>
      </c>
      <c r="X14" s="148"/>
      <c r="Y14" s="149"/>
      <c r="Z14" s="150">
        <v>21339456</v>
      </c>
      <c r="AA14" s="148"/>
      <c r="AB14" s="149"/>
      <c r="AC14" s="150">
        <v>0</v>
      </c>
      <c r="AD14" s="38"/>
      <c r="AE14" s="10"/>
      <c r="AF14" s="34" t="s">
        <v>105</v>
      </c>
      <c r="AG14" s="349"/>
      <c r="AH14" s="37"/>
    </row>
    <row r="15" spans="1:34" ht="16.5" customHeight="1">
      <c r="A15" s="347"/>
      <c r="B15" s="34" t="s">
        <v>106</v>
      </c>
      <c r="C15" s="21"/>
      <c r="D15" s="151"/>
      <c r="E15" s="152">
        <v>29116</v>
      </c>
      <c r="F15" s="152"/>
      <c r="G15" s="153"/>
      <c r="H15" s="152">
        <v>0</v>
      </c>
      <c r="I15" s="154"/>
      <c r="J15" s="152"/>
      <c r="K15" s="152">
        <f t="shared" si="0"/>
        <v>29116</v>
      </c>
      <c r="L15" s="152"/>
      <c r="M15" s="153"/>
      <c r="N15" s="152">
        <v>117902</v>
      </c>
      <c r="O15" s="154"/>
      <c r="P15" s="152"/>
      <c r="Q15" s="152">
        <v>12267</v>
      </c>
      <c r="R15" s="152"/>
      <c r="S15" s="153"/>
      <c r="T15" s="152">
        <v>18120</v>
      </c>
      <c r="U15" s="152"/>
      <c r="V15" s="153"/>
      <c r="W15" s="150">
        <f>T15+Q15+N15+K15+'1(5)第11表-7'!W15+'1(5)第11表-7'!K15+'1(5)第11表-7'!H15</f>
        <v>73286899</v>
      </c>
      <c r="X15" s="148"/>
      <c r="Y15" s="149"/>
      <c r="Z15" s="150">
        <v>4227159</v>
      </c>
      <c r="AA15" s="148"/>
      <c r="AB15" s="149"/>
      <c r="AC15" s="150">
        <v>0</v>
      </c>
      <c r="AD15" s="38"/>
      <c r="AE15" s="10"/>
      <c r="AF15" s="34" t="s">
        <v>106</v>
      </c>
      <c r="AG15" s="349"/>
      <c r="AH15" s="37"/>
    </row>
    <row r="16" spans="1:34" ht="16.5" customHeight="1">
      <c r="A16" s="347"/>
      <c r="B16" s="34" t="s">
        <v>107</v>
      </c>
      <c r="C16" s="21"/>
      <c r="D16" s="151"/>
      <c r="E16" s="152">
        <v>5883</v>
      </c>
      <c r="F16" s="152"/>
      <c r="G16" s="153"/>
      <c r="H16" s="152">
        <v>0</v>
      </c>
      <c r="I16" s="154"/>
      <c r="J16" s="152"/>
      <c r="K16" s="152">
        <f t="shared" si="0"/>
        <v>5883</v>
      </c>
      <c r="L16" s="152"/>
      <c r="M16" s="153"/>
      <c r="N16" s="152">
        <v>641122</v>
      </c>
      <c r="O16" s="154"/>
      <c r="P16" s="152"/>
      <c r="Q16" s="152">
        <v>13595</v>
      </c>
      <c r="R16" s="152"/>
      <c r="S16" s="153"/>
      <c r="T16" s="152">
        <v>13020</v>
      </c>
      <c r="U16" s="152"/>
      <c r="V16" s="153"/>
      <c r="W16" s="150">
        <f>T16+Q16+N16+K16+'1(5)第11表-7'!W16+'1(5)第11表-7'!K16+'1(5)第11表-7'!H16</f>
        <v>92790623</v>
      </c>
      <c r="X16" s="148"/>
      <c r="Y16" s="149"/>
      <c r="Z16" s="150">
        <v>5420692</v>
      </c>
      <c r="AA16" s="148"/>
      <c r="AB16" s="149"/>
      <c r="AC16" s="150">
        <v>0</v>
      </c>
      <c r="AD16" s="38"/>
      <c r="AE16" s="10"/>
      <c r="AF16" s="34" t="s">
        <v>107</v>
      </c>
      <c r="AG16" s="349"/>
      <c r="AH16" s="37"/>
    </row>
    <row r="17" spans="1:34" ht="16.5" customHeight="1">
      <c r="A17" s="347"/>
      <c r="B17" s="49" t="s">
        <v>108</v>
      </c>
      <c r="C17" s="21"/>
      <c r="D17" s="151"/>
      <c r="E17" s="152">
        <v>0</v>
      </c>
      <c r="F17" s="152"/>
      <c r="G17" s="153"/>
      <c r="H17" s="152">
        <v>0</v>
      </c>
      <c r="I17" s="154"/>
      <c r="J17" s="152"/>
      <c r="K17" s="152">
        <f t="shared" si="0"/>
        <v>0</v>
      </c>
      <c r="L17" s="152"/>
      <c r="M17" s="153"/>
      <c r="N17" s="152">
        <v>78752</v>
      </c>
      <c r="O17" s="154"/>
      <c r="P17" s="152"/>
      <c r="Q17" s="152">
        <v>7320</v>
      </c>
      <c r="R17" s="152"/>
      <c r="S17" s="153"/>
      <c r="T17" s="152">
        <v>26556</v>
      </c>
      <c r="U17" s="152"/>
      <c r="V17" s="153"/>
      <c r="W17" s="159">
        <f>T17+Q17+N17+K17+'1(5)第11表-7'!W17+'1(5)第11表-7'!K17+'1(5)第11表-7'!H17</f>
        <v>62624832</v>
      </c>
      <c r="X17" s="148"/>
      <c r="Y17" s="149"/>
      <c r="Z17" s="150">
        <v>3677258</v>
      </c>
      <c r="AA17" s="148"/>
      <c r="AB17" s="149"/>
      <c r="AC17" s="159">
        <v>0</v>
      </c>
      <c r="AD17" s="38"/>
      <c r="AE17" s="10"/>
      <c r="AF17" s="49" t="s">
        <v>108</v>
      </c>
      <c r="AG17" s="349"/>
      <c r="AH17" s="37"/>
    </row>
    <row r="18" spans="1:34" ht="16.5" customHeight="1">
      <c r="A18" s="352"/>
      <c r="B18" s="34" t="s">
        <v>109</v>
      </c>
      <c r="C18" s="50"/>
      <c r="D18" s="163"/>
      <c r="E18" s="162">
        <v>4405</v>
      </c>
      <c r="F18" s="162"/>
      <c r="G18" s="164"/>
      <c r="H18" s="162">
        <v>0</v>
      </c>
      <c r="I18" s="165"/>
      <c r="J18" s="162"/>
      <c r="K18" s="162">
        <f t="shared" si="0"/>
        <v>4405</v>
      </c>
      <c r="L18" s="162"/>
      <c r="M18" s="164"/>
      <c r="N18" s="162">
        <v>1344212</v>
      </c>
      <c r="O18" s="165"/>
      <c r="P18" s="162"/>
      <c r="Q18" s="162">
        <v>78738</v>
      </c>
      <c r="R18" s="162"/>
      <c r="S18" s="164"/>
      <c r="T18" s="162">
        <v>13874</v>
      </c>
      <c r="U18" s="162"/>
      <c r="V18" s="164"/>
      <c r="W18" s="150">
        <f>T18+Q18+N18+K18+'1(5)第11表-7'!W18+'1(5)第11表-7'!K18+'1(5)第11表-7'!H18</f>
        <v>79132206</v>
      </c>
      <c r="X18" s="167"/>
      <c r="Y18" s="168"/>
      <c r="Z18" s="166">
        <v>4565453</v>
      </c>
      <c r="AA18" s="167"/>
      <c r="AB18" s="168"/>
      <c r="AC18" s="150">
        <v>0</v>
      </c>
      <c r="AD18" s="52"/>
      <c r="AE18" s="7"/>
      <c r="AF18" s="34" t="s">
        <v>109</v>
      </c>
      <c r="AG18" s="353"/>
      <c r="AH18" s="37"/>
    </row>
    <row r="19" spans="1:34" ht="16.5" customHeight="1">
      <c r="A19" s="347"/>
      <c r="B19" s="34" t="s">
        <v>0</v>
      </c>
      <c r="C19" s="21"/>
      <c r="D19" s="151"/>
      <c r="E19" s="152">
        <v>8733</v>
      </c>
      <c r="F19" s="152"/>
      <c r="G19" s="153"/>
      <c r="H19" s="152">
        <v>38302</v>
      </c>
      <c r="I19" s="154"/>
      <c r="J19" s="152"/>
      <c r="K19" s="152">
        <f t="shared" si="0"/>
        <v>47035</v>
      </c>
      <c r="L19" s="152"/>
      <c r="M19" s="153"/>
      <c r="N19" s="152">
        <v>1828892</v>
      </c>
      <c r="O19" s="154"/>
      <c r="P19" s="152"/>
      <c r="Q19" s="152">
        <v>54166</v>
      </c>
      <c r="R19" s="152"/>
      <c r="S19" s="153"/>
      <c r="T19" s="152">
        <v>75858</v>
      </c>
      <c r="U19" s="152"/>
      <c r="V19" s="153"/>
      <c r="W19" s="150">
        <f>T19+Q19+N19+K19+'1(5)第11表-7'!W19+'1(5)第11表-7'!K19+'1(5)第11表-7'!H19</f>
        <v>205525156</v>
      </c>
      <c r="X19" s="148"/>
      <c r="Y19" s="149"/>
      <c r="Z19" s="150">
        <v>11904886</v>
      </c>
      <c r="AA19" s="148"/>
      <c r="AB19" s="149"/>
      <c r="AC19" s="150">
        <v>0</v>
      </c>
      <c r="AD19" s="38"/>
      <c r="AE19" s="10"/>
      <c r="AF19" s="34" t="s">
        <v>0</v>
      </c>
      <c r="AG19" s="349"/>
      <c r="AH19" s="37"/>
    </row>
    <row r="20" spans="1:34" ht="16.5" customHeight="1">
      <c r="A20" s="347"/>
      <c r="B20" s="34" t="s">
        <v>2</v>
      </c>
      <c r="C20" s="21"/>
      <c r="D20" s="151"/>
      <c r="E20" s="152">
        <v>8904</v>
      </c>
      <c r="F20" s="152"/>
      <c r="G20" s="153"/>
      <c r="H20" s="152">
        <v>0</v>
      </c>
      <c r="I20" s="154"/>
      <c r="J20" s="152"/>
      <c r="K20" s="152">
        <f t="shared" si="0"/>
        <v>8904</v>
      </c>
      <c r="L20" s="152"/>
      <c r="M20" s="153"/>
      <c r="N20" s="152">
        <v>711671</v>
      </c>
      <c r="O20" s="154"/>
      <c r="P20" s="152"/>
      <c r="Q20" s="152">
        <v>12984</v>
      </c>
      <c r="R20" s="152"/>
      <c r="S20" s="153"/>
      <c r="T20" s="152">
        <v>42903</v>
      </c>
      <c r="U20" s="152"/>
      <c r="V20" s="153"/>
      <c r="W20" s="150">
        <f>T20+Q20+N20+K20+'1(5)第11表-7'!W20+'1(5)第11表-7'!K20+'1(5)第11表-7'!H20</f>
        <v>144825544</v>
      </c>
      <c r="X20" s="148"/>
      <c r="Y20" s="149"/>
      <c r="Z20" s="150">
        <v>8411089</v>
      </c>
      <c r="AA20" s="148"/>
      <c r="AB20" s="149"/>
      <c r="AC20" s="150">
        <v>0</v>
      </c>
      <c r="AD20" s="38"/>
      <c r="AE20" s="10"/>
      <c r="AF20" s="34" t="s">
        <v>2</v>
      </c>
      <c r="AG20" s="349"/>
      <c r="AH20" s="37"/>
    </row>
    <row r="21" spans="1:34" ht="16.5" customHeight="1">
      <c r="A21" s="347"/>
      <c r="B21" s="34" t="s">
        <v>3</v>
      </c>
      <c r="C21" s="21"/>
      <c r="D21" s="151"/>
      <c r="E21" s="152">
        <v>19539</v>
      </c>
      <c r="F21" s="152"/>
      <c r="G21" s="153"/>
      <c r="H21" s="152">
        <v>0</v>
      </c>
      <c r="I21" s="154"/>
      <c r="J21" s="152"/>
      <c r="K21" s="152">
        <f t="shared" si="0"/>
        <v>19539</v>
      </c>
      <c r="L21" s="152"/>
      <c r="M21" s="153"/>
      <c r="N21" s="152">
        <v>213321</v>
      </c>
      <c r="O21" s="154"/>
      <c r="P21" s="152"/>
      <c r="Q21" s="152">
        <v>8766</v>
      </c>
      <c r="R21" s="152"/>
      <c r="S21" s="153"/>
      <c r="T21" s="152">
        <v>29913</v>
      </c>
      <c r="U21" s="152"/>
      <c r="V21" s="153"/>
      <c r="W21" s="150">
        <f>T21+Q21+N21+K21+'1(5)第11表-7'!W21+'1(5)第11表-7'!K21+'1(5)第11表-7'!H21</f>
        <v>43001203</v>
      </c>
      <c r="X21" s="148"/>
      <c r="Y21" s="149"/>
      <c r="Z21" s="150">
        <v>2520133</v>
      </c>
      <c r="AA21" s="148"/>
      <c r="AB21" s="149"/>
      <c r="AC21" s="150">
        <v>0</v>
      </c>
      <c r="AD21" s="38"/>
      <c r="AE21" s="10"/>
      <c r="AF21" s="34" t="s">
        <v>3</v>
      </c>
      <c r="AG21" s="349"/>
      <c r="AH21" s="37"/>
    </row>
    <row r="22" spans="1:34" ht="16.5" customHeight="1">
      <c r="A22" s="350"/>
      <c r="B22" s="49" t="s">
        <v>4</v>
      </c>
      <c r="C22" s="25"/>
      <c r="D22" s="155"/>
      <c r="E22" s="156">
        <v>6539</v>
      </c>
      <c r="F22" s="156"/>
      <c r="G22" s="157"/>
      <c r="H22" s="156">
        <v>0</v>
      </c>
      <c r="I22" s="158"/>
      <c r="J22" s="156"/>
      <c r="K22" s="156">
        <f t="shared" si="0"/>
        <v>6539</v>
      </c>
      <c r="L22" s="156"/>
      <c r="M22" s="157"/>
      <c r="N22" s="156">
        <v>424513</v>
      </c>
      <c r="O22" s="158"/>
      <c r="P22" s="156"/>
      <c r="Q22" s="156">
        <v>32072</v>
      </c>
      <c r="R22" s="156"/>
      <c r="S22" s="157"/>
      <c r="T22" s="156">
        <v>79864</v>
      </c>
      <c r="U22" s="156"/>
      <c r="V22" s="157"/>
      <c r="W22" s="159">
        <f>T22+Q22+N22+K22+'1(5)第11表-7'!W22+'1(5)第11表-7'!K22+'1(5)第11表-7'!H22</f>
        <v>108597782</v>
      </c>
      <c r="X22" s="160"/>
      <c r="Y22" s="161"/>
      <c r="Z22" s="159">
        <v>6311215</v>
      </c>
      <c r="AA22" s="160"/>
      <c r="AB22" s="161"/>
      <c r="AC22" s="159">
        <v>0</v>
      </c>
      <c r="AD22" s="44"/>
      <c r="AE22" s="23"/>
      <c r="AF22" s="49" t="s">
        <v>4</v>
      </c>
      <c r="AG22" s="351"/>
      <c r="AH22" s="37"/>
    </row>
    <row r="23" spans="1:33" s="11" customFormat="1" ht="16.5" customHeight="1">
      <c r="A23" s="347"/>
      <c r="B23" s="34" t="s">
        <v>5</v>
      </c>
      <c r="C23" s="21"/>
      <c r="D23" s="151"/>
      <c r="E23" s="152">
        <v>3152</v>
      </c>
      <c r="F23" s="152"/>
      <c r="G23" s="153"/>
      <c r="H23" s="152">
        <v>0</v>
      </c>
      <c r="I23" s="154"/>
      <c r="J23" s="152"/>
      <c r="K23" s="152">
        <f t="shared" si="0"/>
        <v>3152</v>
      </c>
      <c r="L23" s="152"/>
      <c r="M23" s="153"/>
      <c r="N23" s="152">
        <v>221857</v>
      </c>
      <c r="O23" s="154"/>
      <c r="P23" s="152"/>
      <c r="Q23" s="152">
        <v>24865</v>
      </c>
      <c r="R23" s="152"/>
      <c r="S23" s="153"/>
      <c r="T23" s="152">
        <v>29233</v>
      </c>
      <c r="U23" s="152"/>
      <c r="V23" s="153"/>
      <c r="W23" s="150">
        <f>T23+Q23+N23+K23+'1(5)第11表-7'!W23+'1(5)第11表-7'!K23+'1(5)第11表-7'!H23</f>
        <v>118236760</v>
      </c>
      <c r="X23" s="148"/>
      <c r="Y23" s="149"/>
      <c r="Z23" s="150">
        <v>6906210</v>
      </c>
      <c r="AA23" s="148"/>
      <c r="AB23" s="149"/>
      <c r="AC23" s="150">
        <v>0</v>
      </c>
      <c r="AD23" s="38"/>
      <c r="AE23" s="10"/>
      <c r="AF23" s="34" t="s">
        <v>5</v>
      </c>
      <c r="AG23" s="349"/>
    </row>
    <row r="24" spans="1:33" ht="16.5" customHeight="1">
      <c r="A24" s="347"/>
      <c r="B24" s="34" t="s">
        <v>6</v>
      </c>
      <c r="C24" s="21"/>
      <c r="D24" s="151"/>
      <c r="E24" s="152">
        <v>11843</v>
      </c>
      <c r="F24" s="152"/>
      <c r="G24" s="153"/>
      <c r="H24" s="152">
        <v>0</v>
      </c>
      <c r="I24" s="154"/>
      <c r="J24" s="152"/>
      <c r="K24" s="152">
        <f t="shared" si="0"/>
        <v>11843</v>
      </c>
      <c r="L24" s="152"/>
      <c r="M24" s="153"/>
      <c r="N24" s="152">
        <v>501055</v>
      </c>
      <c r="O24" s="154"/>
      <c r="P24" s="152"/>
      <c r="Q24" s="152">
        <v>28388</v>
      </c>
      <c r="R24" s="152"/>
      <c r="S24" s="153"/>
      <c r="T24" s="152">
        <v>87568</v>
      </c>
      <c r="U24" s="152"/>
      <c r="V24" s="153"/>
      <c r="W24" s="150">
        <f>T24+Q24+N24+K24+'1(5)第11表-7'!W24+'1(5)第11表-7'!K24+'1(5)第11表-7'!H24</f>
        <v>217219233</v>
      </c>
      <c r="X24" s="148"/>
      <c r="Y24" s="149"/>
      <c r="Z24" s="150">
        <v>12543289</v>
      </c>
      <c r="AA24" s="148"/>
      <c r="AB24" s="149"/>
      <c r="AC24" s="150">
        <v>0</v>
      </c>
      <c r="AD24" s="38"/>
      <c r="AE24" s="10"/>
      <c r="AF24" s="34" t="s">
        <v>6</v>
      </c>
      <c r="AG24" s="349"/>
    </row>
    <row r="25" spans="1:33" ht="16.5" customHeight="1">
      <c r="A25" s="347"/>
      <c r="B25" s="34" t="s">
        <v>7</v>
      </c>
      <c r="C25" s="21"/>
      <c r="D25" s="151"/>
      <c r="E25" s="152">
        <v>25728</v>
      </c>
      <c r="F25" s="152"/>
      <c r="G25" s="153"/>
      <c r="H25" s="152">
        <v>481</v>
      </c>
      <c r="I25" s="154"/>
      <c r="J25" s="152"/>
      <c r="K25" s="152">
        <f t="shared" si="0"/>
        <v>26209</v>
      </c>
      <c r="L25" s="152"/>
      <c r="M25" s="153"/>
      <c r="N25" s="152">
        <v>1574734</v>
      </c>
      <c r="O25" s="154"/>
      <c r="P25" s="152"/>
      <c r="Q25" s="152">
        <v>47867</v>
      </c>
      <c r="R25" s="152"/>
      <c r="S25" s="153"/>
      <c r="T25" s="152">
        <v>117850</v>
      </c>
      <c r="U25" s="152"/>
      <c r="V25" s="153"/>
      <c r="W25" s="150">
        <f>T25+Q25+N25+K25+'1(5)第11表-7'!W25+'1(5)第11表-7'!K25+'1(5)第11表-7'!H25</f>
        <v>239151430</v>
      </c>
      <c r="X25" s="148"/>
      <c r="Y25" s="149"/>
      <c r="Z25" s="150">
        <v>13735497</v>
      </c>
      <c r="AA25" s="148"/>
      <c r="AB25" s="149"/>
      <c r="AC25" s="150">
        <v>0</v>
      </c>
      <c r="AD25" s="38"/>
      <c r="AE25" s="10"/>
      <c r="AF25" s="34" t="s">
        <v>7</v>
      </c>
      <c r="AG25" s="349"/>
    </row>
    <row r="26" spans="1:33" ht="16.5" customHeight="1">
      <c r="A26" s="347"/>
      <c r="B26" s="34" t="s">
        <v>8</v>
      </c>
      <c r="C26" s="21"/>
      <c r="D26" s="151"/>
      <c r="E26" s="152">
        <v>59684</v>
      </c>
      <c r="F26" s="152"/>
      <c r="G26" s="153"/>
      <c r="H26" s="152">
        <v>0</v>
      </c>
      <c r="I26" s="154"/>
      <c r="J26" s="152"/>
      <c r="K26" s="152">
        <f t="shared" si="0"/>
        <v>59684</v>
      </c>
      <c r="L26" s="152"/>
      <c r="M26" s="153"/>
      <c r="N26" s="152">
        <v>573954</v>
      </c>
      <c r="O26" s="154"/>
      <c r="P26" s="152"/>
      <c r="Q26" s="152">
        <v>41190</v>
      </c>
      <c r="R26" s="152"/>
      <c r="S26" s="153"/>
      <c r="T26" s="152">
        <v>119710</v>
      </c>
      <c r="U26" s="152"/>
      <c r="V26" s="153"/>
      <c r="W26" s="150">
        <f>T26+Q26+N26+K26+'1(5)第11表-7'!W26+'1(5)第11表-7'!K26+'1(5)第11表-7'!H26</f>
        <v>324413048</v>
      </c>
      <c r="X26" s="148"/>
      <c r="Y26" s="149"/>
      <c r="Z26" s="150">
        <v>18847229</v>
      </c>
      <c r="AA26" s="148"/>
      <c r="AB26" s="149"/>
      <c r="AC26" s="150">
        <v>0</v>
      </c>
      <c r="AD26" s="38"/>
      <c r="AE26" s="10"/>
      <c r="AF26" s="34" t="s">
        <v>8</v>
      </c>
      <c r="AG26" s="349"/>
    </row>
    <row r="27" spans="1:33" ht="16.5" customHeight="1">
      <c r="A27" s="350"/>
      <c r="B27" s="49" t="s">
        <v>9</v>
      </c>
      <c r="C27" s="25"/>
      <c r="D27" s="155"/>
      <c r="E27" s="156">
        <v>10561</v>
      </c>
      <c r="F27" s="156"/>
      <c r="G27" s="157"/>
      <c r="H27" s="156">
        <v>0</v>
      </c>
      <c r="I27" s="158"/>
      <c r="J27" s="156"/>
      <c r="K27" s="156">
        <f t="shared" si="0"/>
        <v>10561</v>
      </c>
      <c r="L27" s="156"/>
      <c r="M27" s="157"/>
      <c r="N27" s="156">
        <v>133250</v>
      </c>
      <c r="O27" s="158"/>
      <c r="P27" s="156"/>
      <c r="Q27" s="156">
        <v>7721</v>
      </c>
      <c r="R27" s="156"/>
      <c r="S27" s="157"/>
      <c r="T27" s="156">
        <v>12399</v>
      </c>
      <c r="U27" s="156"/>
      <c r="V27" s="157"/>
      <c r="W27" s="159">
        <f>T27+Q27+N27+K27+'1(5)第11表-7'!W27+'1(5)第11表-7'!K27+'1(5)第11表-7'!H27</f>
        <v>76183824</v>
      </c>
      <c r="X27" s="160"/>
      <c r="Y27" s="161"/>
      <c r="Z27" s="159">
        <v>4381331</v>
      </c>
      <c r="AA27" s="160"/>
      <c r="AB27" s="161"/>
      <c r="AC27" s="159">
        <v>0</v>
      </c>
      <c r="AD27" s="44"/>
      <c r="AE27" s="23"/>
      <c r="AF27" s="49" t="s">
        <v>9</v>
      </c>
      <c r="AG27" s="351"/>
    </row>
    <row r="28" spans="1:33" s="11" customFormat="1" ht="16.5" customHeight="1">
      <c r="A28" s="347"/>
      <c r="B28" s="34" t="s">
        <v>10</v>
      </c>
      <c r="C28" s="21"/>
      <c r="D28" s="151"/>
      <c r="E28" s="152">
        <v>27726</v>
      </c>
      <c r="F28" s="152"/>
      <c r="G28" s="153"/>
      <c r="H28" s="152">
        <v>21248</v>
      </c>
      <c r="I28" s="154"/>
      <c r="J28" s="152"/>
      <c r="K28" s="152">
        <f t="shared" si="0"/>
        <v>48974</v>
      </c>
      <c r="L28" s="152"/>
      <c r="M28" s="153"/>
      <c r="N28" s="152">
        <v>302755</v>
      </c>
      <c r="O28" s="154"/>
      <c r="P28" s="152"/>
      <c r="Q28" s="152">
        <v>25105</v>
      </c>
      <c r="R28" s="152"/>
      <c r="S28" s="153"/>
      <c r="T28" s="152">
        <v>58393</v>
      </c>
      <c r="U28" s="152"/>
      <c r="V28" s="153"/>
      <c r="W28" s="150">
        <f>T28+Q28+N28+K28+'1(5)第11表-7'!W28+'1(5)第11表-7'!K28+'1(5)第11表-7'!H28</f>
        <v>150302339</v>
      </c>
      <c r="X28" s="148"/>
      <c r="Y28" s="149"/>
      <c r="Z28" s="150">
        <v>8803660</v>
      </c>
      <c r="AA28" s="148"/>
      <c r="AB28" s="149"/>
      <c r="AC28" s="150">
        <v>0</v>
      </c>
      <c r="AD28" s="38"/>
      <c r="AE28" s="10"/>
      <c r="AF28" s="34" t="s">
        <v>10</v>
      </c>
      <c r="AG28" s="349"/>
    </row>
    <row r="29" spans="1:33" ht="16.5" customHeight="1">
      <c r="A29" s="347"/>
      <c r="B29" s="34" t="s">
        <v>11</v>
      </c>
      <c r="C29" s="21"/>
      <c r="D29" s="151"/>
      <c r="E29" s="152">
        <v>5360</v>
      </c>
      <c r="F29" s="152"/>
      <c r="G29" s="153"/>
      <c r="H29" s="152">
        <v>0</v>
      </c>
      <c r="I29" s="154"/>
      <c r="J29" s="152"/>
      <c r="K29" s="152">
        <f t="shared" si="0"/>
        <v>5360</v>
      </c>
      <c r="L29" s="152"/>
      <c r="M29" s="153"/>
      <c r="N29" s="152">
        <v>201520</v>
      </c>
      <c r="O29" s="154"/>
      <c r="P29" s="152"/>
      <c r="Q29" s="152">
        <v>12869</v>
      </c>
      <c r="R29" s="152"/>
      <c r="S29" s="153"/>
      <c r="T29" s="152">
        <v>52066</v>
      </c>
      <c r="U29" s="152"/>
      <c r="V29" s="153"/>
      <c r="W29" s="150">
        <f>T29+Q29+N29+K29+'1(5)第11表-7'!W29+'1(5)第11表-7'!K29+'1(5)第11表-7'!H29</f>
        <v>140902812</v>
      </c>
      <c r="X29" s="148"/>
      <c r="Y29" s="149"/>
      <c r="Z29" s="150">
        <v>8125645</v>
      </c>
      <c r="AA29" s="148"/>
      <c r="AB29" s="149"/>
      <c r="AC29" s="150">
        <v>0</v>
      </c>
      <c r="AD29" s="38"/>
      <c r="AE29" s="10"/>
      <c r="AF29" s="34" t="s">
        <v>11</v>
      </c>
      <c r="AG29" s="349"/>
    </row>
    <row r="30" spans="1:33" ht="16.5" customHeight="1">
      <c r="A30" s="347"/>
      <c r="B30" s="34" t="s">
        <v>12</v>
      </c>
      <c r="C30" s="21"/>
      <c r="D30" s="151"/>
      <c r="E30" s="152">
        <v>22141</v>
      </c>
      <c r="F30" s="152"/>
      <c r="G30" s="153"/>
      <c r="H30" s="152">
        <v>0</v>
      </c>
      <c r="I30" s="154"/>
      <c r="J30" s="152"/>
      <c r="K30" s="152">
        <f t="shared" si="0"/>
        <v>22141</v>
      </c>
      <c r="L30" s="152"/>
      <c r="M30" s="153"/>
      <c r="N30" s="152">
        <v>788734</v>
      </c>
      <c r="O30" s="154"/>
      <c r="P30" s="152"/>
      <c r="Q30" s="152">
        <v>15971</v>
      </c>
      <c r="R30" s="152"/>
      <c r="S30" s="153"/>
      <c r="T30" s="152">
        <v>92179</v>
      </c>
      <c r="U30" s="152"/>
      <c r="V30" s="153"/>
      <c r="W30" s="150">
        <f>T30+Q30+N30+K30+'1(5)第11表-7'!W30+'1(5)第11表-7'!K30+'1(5)第11表-7'!H30</f>
        <v>154074958</v>
      </c>
      <c r="X30" s="148"/>
      <c r="Y30" s="149"/>
      <c r="Z30" s="150">
        <v>8793032</v>
      </c>
      <c r="AA30" s="148"/>
      <c r="AB30" s="149"/>
      <c r="AC30" s="150">
        <v>0</v>
      </c>
      <c r="AD30" s="38"/>
      <c r="AE30" s="10"/>
      <c r="AF30" s="34" t="s">
        <v>12</v>
      </c>
      <c r="AG30" s="349"/>
    </row>
    <row r="31" spans="1:33" ht="16.5" customHeight="1">
      <c r="A31" s="347"/>
      <c r="B31" s="34" t="s">
        <v>13</v>
      </c>
      <c r="C31" s="21"/>
      <c r="D31" s="151"/>
      <c r="E31" s="152">
        <v>18544</v>
      </c>
      <c r="F31" s="152"/>
      <c r="G31" s="153"/>
      <c r="H31" s="152">
        <v>0</v>
      </c>
      <c r="I31" s="154"/>
      <c r="J31" s="152"/>
      <c r="K31" s="152">
        <f t="shared" si="0"/>
        <v>18544</v>
      </c>
      <c r="L31" s="152"/>
      <c r="M31" s="153"/>
      <c r="N31" s="152">
        <v>114745</v>
      </c>
      <c r="O31" s="154"/>
      <c r="P31" s="152"/>
      <c r="Q31" s="152">
        <v>16694</v>
      </c>
      <c r="R31" s="152"/>
      <c r="S31" s="153"/>
      <c r="T31" s="152">
        <v>166451</v>
      </c>
      <c r="U31" s="152"/>
      <c r="V31" s="153"/>
      <c r="W31" s="150">
        <f>T31+Q31+N31+K31+'1(5)第11表-7'!W31+'1(5)第11表-7'!K31+'1(5)第11表-7'!H31</f>
        <v>81119365</v>
      </c>
      <c r="X31" s="148"/>
      <c r="Y31" s="149"/>
      <c r="Z31" s="150">
        <v>4711010</v>
      </c>
      <c r="AA31" s="148"/>
      <c r="AB31" s="149"/>
      <c r="AC31" s="150">
        <v>0</v>
      </c>
      <c r="AD31" s="38"/>
      <c r="AE31" s="10"/>
      <c r="AF31" s="34" t="s">
        <v>13</v>
      </c>
      <c r="AG31" s="349"/>
    </row>
    <row r="32" spans="1:33" ht="16.5" customHeight="1">
      <c r="A32" s="350"/>
      <c r="B32" s="49" t="s">
        <v>14</v>
      </c>
      <c r="C32" s="25"/>
      <c r="D32" s="155"/>
      <c r="E32" s="156">
        <v>21988</v>
      </c>
      <c r="F32" s="156"/>
      <c r="G32" s="157"/>
      <c r="H32" s="156">
        <v>0</v>
      </c>
      <c r="I32" s="158"/>
      <c r="J32" s="156"/>
      <c r="K32" s="156">
        <f t="shared" si="0"/>
        <v>21988</v>
      </c>
      <c r="L32" s="156"/>
      <c r="M32" s="157"/>
      <c r="N32" s="156">
        <v>473762</v>
      </c>
      <c r="O32" s="158"/>
      <c r="P32" s="156"/>
      <c r="Q32" s="156">
        <v>33431</v>
      </c>
      <c r="R32" s="156"/>
      <c r="S32" s="157"/>
      <c r="T32" s="156">
        <v>66013</v>
      </c>
      <c r="U32" s="156"/>
      <c r="V32" s="157"/>
      <c r="W32" s="159">
        <f>T32+Q32+N32+K32+'1(5)第11表-7'!W32+'1(5)第11表-7'!K32+'1(5)第11表-7'!H32</f>
        <v>101787101</v>
      </c>
      <c r="X32" s="160"/>
      <c r="Y32" s="161"/>
      <c r="Z32" s="159">
        <v>5927080</v>
      </c>
      <c r="AA32" s="160"/>
      <c r="AB32" s="161"/>
      <c r="AC32" s="159">
        <v>0</v>
      </c>
      <c r="AD32" s="44"/>
      <c r="AE32" s="23"/>
      <c r="AF32" s="49" t="s">
        <v>14</v>
      </c>
      <c r="AG32" s="351"/>
    </row>
    <row r="33" spans="1:33" s="11" customFormat="1" ht="16.5" customHeight="1">
      <c r="A33" s="347"/>
      <c r="B33" s="34" t="s">
        <v>15</v>
      </c>
      <c r="C33" s="21"/>
      <c r="D33" s="151"/>
      <c r="E33" s="152">
        <v>99115</v>
      </c>
      <c r="F33" s="152"/>
      <c r="G33" s="153"/>
      <c r="H33" s="152">
        <v>0</v>
      </c>
      <c r="I33" s="154"/>
      <c r="J33" s="152"/>
      <c r="K33" s="152">
        <f t="shared" si="0"/>
        <v>99115</v>
      </c>
      <c r="L33" s="152"/>
      <c r="M33" s="153"/>
      <c r="N33" s="152">
        <v>315564</v>
      </c>
      <c r="O33" s="154"/>
      <c r="P33" s="152"/>
      <c r="Q33" s="152">
        <v>19766</v>
      </c>
      <c r="R33" s="152"/>
      <c r="S33" s="153"/>
      <c r="T33" s="152">
        <v>48010</v>
      </c>
      <c r="U33" s="152"/>
      <c r="V33" s="153"/>
      <c r="W33" s="150">
        <f>T33+Q33+N33+K33+'1(5)第11表-7'!W33+'1(5)第11表-7'!K33+'1(5)第11表-7'!H33</f>
        <v>160792484</v>
      </c>
      <c r="X33" s="148"/>
      <c r="Y33" s="149"/>
      <c r="Z33" s="150">
        <v>9230123</v>
      </c>
      <c r="AA33" s="148"/>
      <c r="AB33" s="149"/>
      <c r="AC33" s="150">
        <v>0</v>
      </c>
      <c r="AD33" s="38"/>
      <c r="AE33" s="10"/>
      <c r="AF33" s="34" t="s">
        <v>15</v>
      </c>
      <c r="AG33" s="349"/>
    </row>
    <row r="34" spans="1:33" ht="16.5" customHeight="1">
      <c r="A34" s="347"/>
      <c r="B34" s="34" t="s">
        <v>16</v>
      </c>
      <c r="C34" s="21"/>
      <c r="D34" s="151"/>
      <c r="E34" s="152">
        <v>7047</v>
      </c>
      <c r="F34" s="152"/>
      <c r="G34" s="153"/>
      <c r="H34" s="152">
        <v>0</v>
      </c>
      <c r="I34" s="154"/>
      <c r="J34" s="152"/>
      <c r="K34" s="152">
        <f t="shared" si="0"/>
        <v>7047</v>
      </c>
      <c r="L34" s="152"/>
      <c r="M34" s="153"/>
      <c r="N34" s="152">
        <v>76355</v>
      </c>
      <c r="O34" s="154"/>
      <c r="P34" s="152"/>
      <c r="Q34" s="152">
        <v>6348</v>
      </c>
      <c r="R34" s="152"/>
      <c r="S34" s="153"/>
      <c r="T34" s="152">
        <v>82133</v>
      </c>
      <c r="U34" s="152"/>
      <c r="V34" s="153"/>
      <c r="W34" s="150">
        <f>T34+Q34+N34+K34+'1(5)第11表-7'!W34+'1(5)第11表-7'!K34+'1(5)第11表-7'!H34</f>
        <v>71030815</v>
      </c>
      <c r="X34" s="148"/>
      <c r="Y34" s="149"/>
      <c r="Z34" s="150">
        <v>4087035</v>
      </c>
      <c r="AA34" s="148"/>
      <c r="AB34" s="149"/>
      <c r="AC34" s="150">
        <v>0</v>
      </c>
      <c r="AD34" s="38"/>
      <c r="AE34" s="10"/>
      <c r="AF34" s="34" t="s">
        <v>16</v>
      </c>
      <c r="AG34" s="349"/>
    </row>
    <row r="35" spans="1:33" ht="16.5" customHeight="1">
      <c r="A35" s="347"/>
      <c r="B35" s="34" t="s">
        <v>17</v>
      </c>
      <c r="C35" s="21"/>
      <c r="D35" s="151"/>
      <c r="E35" s="152">
        <v>1512</v>
      </c>
      <c r="F35" s="152"/>
      <c r="G35" s="153"/>
      <c r="H35" s="152">
        <v>0</v>
      </c>
      <c r="I35" s="154"/>
      <c r="J35" s="152"/>
      <c r="K35" s="152">
        <f t="shared" si="0"/>
        <v>1512</v>
      </c>
      <c r="L35" s="152"/>
      <c r="M35" s="153"/>
      <c r="N35" s="152">
        <v>832381</v>
      </c>
      <c r="O35" s="154"/>
      <c r="P35" s="152"/>
      <c r="Q35" s="152">
        <v>24622</v>
      </c>
      <c r="R35" s="152"/>
      <c r="S35" s="153"/>
      <c r="T35" s="152">
        <v>34862</v>
      </c>
      <c r="U35" s="152"/>
      <c r="V35" s="153"/>
      <c r="W35" s="150">
        <f>T35+Q35+N35+K35+'1(5)第11表-7'!W35+'1(5)第11表-7'!K35+'1(5)第11表-7'!H35</f>
        <v>141436364</v>
      </c>
      <c r="X35" s="148"/>
      <c r="Y35" s="149"/>
      <c r="Z35" s="150">
        <v>8240576</v>
      </c>
      <c r="AA35" s="148"/>
      <c r="AB35" s="149"/>
      <c r="AC35" s="150">
        <v>0</v>
      </c>
      <c r="AD35" s="38"/>
      <c r="AE35" s="10"/>
      <c r="AF35" s="34" t="s">
        <v>17</v>
      </c>
      <c r="AG35" s="349"/>
    </row>
    <row r="36" spans="1:33" ht="16.5" customHeight="1">
      <c r="A36" s="347"/>
      <c r="B36" s="34" t="s">
        <v>18</v>
      </c>
      <c r="C36" s="21"/>
      <c r="D36" s="151"/>
      <c r="E36" s="152">
        <v>10615</v>
      </c>
      <c r="F36" s="152"/>
      <c r="G36" s="153"/>
      <c r="H36" s="152">
        <v>0</v>
      </c>
      <c r="I36" s="154"/>
      <c r="J36" s="152"/>
      <c r="K36" s="152">
        <f t="shared" si="0"/>
        <v>10615</v>
      </c>
      <c r="L36" s="152"/>
      <c r="M36" s="153"/>
      <c r="N36" s="152">
        <v>281299</v>
      </c>
      <c r="O36" s="154"/>
      <c r="P36" s="152"/>
      <c r="Q36" s="152">
        <v>10398</v>
      </c>
      <c r="R36" s="152"/>
      <c r="S36" s="153"/>
      <c r="T36" s="152">
        <v>13649</v>
      </c>
      <c r="U36" s="152"/>
      <c r="V36" s="153"/>
      <c r="W36" s="150">
        <f>T36+Q36+N36+K36+'1(5)第11表-7'!W36+'1(5)第11表-7'!K36+'1(5)第11表-7'!H36</f>
        <v>63807211</v>
      </c>
      <c r="X36" s="148"/>
      <c r="Y36" s="149"/>
      <c r="Z36" s="150">
        <v>3659370</v>
      </c>
      <c r="AA36" s="148"/>
      <c r="AB36" s="149"/>
      <c r="AC36" s="150">
        <v>0</v>
      </c>
      <c r="AD36" s="38"/>
      <c r="AE36" s="10"/>
      <c r="AF36" s="34" t="s">
        <v>18</v>
      </c>
      <c r="AG36" s="349"/>
    </row>
    <row r="37" spans="1:33" ht="16.5" customHeight="1">
      <c r="A37" s="350"/>
      <c r="B37" s="49" t="s">
        <v>19</v>
      </c>
      <c r="C37" s="25"/>
      <c r="D37" s="155"/>
      <c r="E37" s="156">
        <v>45619</v>
      </c>
      <c r="F37" s="156"/>
      <c r="G37" s="157"/>
      <c r="H37" s="156">
        <v>0</v>
      </c>
      <c r="I37" s="158"/>
      <c r="J37" s="156"/>
      <c r="K37" s="156">
        <f t="shared" si="0"/>
        <v>45619</v>
      </c>
      <c r="L37" s="156"/>
      <c r="M37" s="157"/>
      <c r="N37" s="156">
        <v>86973</v>
      </c>
      <c r="O37" s="158"/>
      <c r="P37" s="156"/>
      <c r="Q37" s="156">
        <v>4760</v>
      </c>
      <c r="R37" s="156"/>
      <c r="S37" s="157"/>
      <c r="T37" s="156">
        <v>158849</v>
      </c>
      <c r="U37" s="156"/>
      <c r="V37" s="157"/>
      <c r="W37" s="159">
        <f>T37+Q37+N37+K37+'1(5)第11表-7'!W37+'1(5)第11表-7'!K37+'1(5)第11表-7'!H37</f>
        <v>78305863</v>
      </c>
      <c r="X37" s="160"/>
      <c r="Y37" s="161"/>
      <c r="Z37" s="159">
        <v>4523190</v>
      </c>
      <c r="AA37" s="160"/>
      <c r="AB37" s="161"/>
      <c r="AC37" s="159">
        <v>0</v>
      </c>
      <c r="AD37" s="44"/>
      <c r="AE37" s="23"/>
      <c r="AF37" s="49" t="s">
        <v>19</v>
      </c>
      <c r="AG37" s="351"/>
    </row>
    <row r="38" spans="1:33" ht="16.5" customHeight="1">
      <c r="A38" s="347"/>
      <c r="B38" s="34" t="s">
        <v>1</v>
      </c>
      <c r="C38" s="21"/>
      <c r="D38" s="151"/>
      <c r="E38" s="152">
        <v>361</v>
      </c>
      <c r="F38" s="152"/>
      <c r="G38" s="153"/>
      <c r="H38" s="152">
        <v>0</v>
      </c>
      <c r="I38" s="154"/>
      <c r="J38" s="152"/>
      <c r="K38" s="152">
        <f t="shared" si="0"/>
        <v>361</v>
      </c>
      <c r="L38" s="152"/>
      <c r="M38" s="153"/>
      <c r="N38" s="152">
        <v>328804</v>
      </c>
      <c r="O38" s="154"/>
      <c r="P38" s="152"/>
      <c r="Q38" s="152">
        <v>8350</v>
      </c>
      <c r="R38" s="152"/>
      <c r="S38" s="153"/>
      <c r="T38" s="152">
        <v>72858</v>
      </c>
      <c r="U38" s="152"/>
      <c r="V38" s="153"/>
      <c r="W38" s="150">
        <f>T38+Q38+N38+K38+'1(5)第11表-7'!W38+'1(5)第11表-7'!K38+'1(5)第11表-7'!H38</f>
        <v>113556364</v>
      </c>
      <c r="X38" s="148"/>
      <c r="Y38" s="149"/>
      <c r="Z38" s="150">
        <v>6244075</v>
      </c>
      <c r="AA38" s="148"/>
      <c r="AB38" s="149"/>
      <c r="AC38" s="150">
        <v>0</v>
      </c>
      <c r="AD38" s="38"/>
      <c r="AE38" s="10"/>
      <c r="AF38" s="34" t="s">
        <v>1</v>
      </c>
      <c r="AG38" s="349"/>
    </row>
    <row r="39" spans="1:33" ht="16.5" customHeight="1">
      <c r="A39" s="347"/>
      <c r="B39" s="34" t="s">
        <v>20</v>
      </c>
      <c r="C39" s="21"/>
      <c r="D39" s="151"/>
      <c r="E39" s="152">
        <v>39363</v>
      </c>
      <c r="F39" s="152"/>
      <c r="G39" s="153"/>
      <c r="H39" s="152">
        <v>0</v>
      </c>
      <c r="I39" s="154"/>
      <c r="J39" s="152"/>
      <c r="K39" s="152">
        <f t="shared" si="0"/>
        <v>39363</v>
      </c>
      <c r="L39" s="152"/>
      <c r="M39" s="153"/>
      <c r="N39" s="152">
        <v>614653</v>
      </c>
      <c r="O39" s="154"/>
      <c r="P39" s="152"/>
      <c r="Q39" s="152">
        <v>11094</v>
      </c>
      <c r="R39" s="152"/>
      <c r="S39" s="153"/>
      <c r="T39" s="152">
        <v>55933</v>
      </c>
      <c r="U39" s="152"/>
      <c r="V39" s="153"/>
      <c r="W39" s="150">
        <f>T39+Q39+N39+K39+'1(5)第11表-7'!W39+'1(5)第11表-7'!K39+'1(5)第11表-7'!H39</f>
        <v>124777966</v>
      </c>
      <c r="X39" s="148"/>
      <c r="Y39" s="149"/>
      <c r="Z39" s="150">
        <v>7072075</v>
      </c>
      <c r="AA39" s="148"/>
      <c r="AB39" s="149"/>
      <c r="AC39" s="150">
        <v>0</v>
      </c>
      <c r="AD39" s="38"/>
      <c r="AE39" s="10"/>
      <c r="AF39" s="34" t="s">
        <v>20</v>
      </c>
      <c r="AG39" s="349"/>
    </row>
    <row r="40" spans="1:33" ht="16.5" customHeight="1">
      <c r="A40" s="347"/>
      <c r="B40" s="34" t="s">
        <v>21</v>
      </c>
      <c r="C40" s="21"/>
      <c r="D40" s="151"/>
      <c r="E40" s="152">
        <v>3933</v>
      </c>
      <c r="F40" s="152"/>
      <c r="G40" s="153"/>
      <c r="H40" s="152">
        <v>0</v>
      </c>
      <c r="I40" s="154"/>
      <c r="J40" s="152"/>
      <c r="K40" s="152">
        <f t="shared" si="0"/>
        <v>3933</v>
      </c>
      <c r="L40" s="152"/>
      <c r="M40" s="153"/>
      <c r="N40" s="152">
        <v>403774</v>
      </c>
      <c r="O40" s="154"/>
      <c r="P40" s="152"/>
      <c r="Q40" s="152">
        <v>12549</v>
      </c>
      <c r="R40" s="152"/>
      <c r="S40" s="153"/>
      <c r="T40" s="152">
        <v>17928</v>
      </c>
      <c r="U40" s="152"/>
      <c r="V40" s="153"/>
      <c r="W40" s="150">
        <f>T40+Q40+N40+K40+'1(5)第11表-7'!W40+'1(5)第11表-7'!K40+'1(5)第11表-7'!H40</f>
        <v>61616693</v>
      </c>
      <c r="X40" s="148"/>
      <c r="Y40" s="149"/>
      <c r="Z40" s="150">
        <v>3577786</v>
      </c>
      <c r="AA40" s="148"/>
      <c r="AB40" s="149"/>
      <c r="AC40" s="150">
        <v>0</v>
      </c>
      <c r="AD40" s="38"/>
      <c r="AE40" s="10"/>
      <c r="AF40" s="34" t="s">
        <v>21</v>
      </c>
      <c r="AG40" s="349"/>
    </row>
    <row r="41" spans="1:33" ht="16.5" customHeight="1">
      <c r="A41" s="347"/>
      <c r="B41" s="34" t="s">
        <v>22</v>
      </c>
      <c r="C41" s="21"/>
      <c r="D41" s="151"/>
      <c r="E41" s="152">
        <v>11768</v>
      </c>
      <c r="F41" s="152"/>
      <c r="G41" s="153"/>
      <c r="H41" s="152">
        <v>0</v>
      </c>
      <c r="I41" s="154"/>
      <c r="J41" s="152"/>
      <c r="K41" s="152">
        <f t="shared" si="0"/>
        <v>11768</v>
      </c>
      <c r="L41" s="152"/>
      <c r="M41" s="153"/>
      <c r="N41" s="152">
        <v>486492</v>
      </c>
      <c r="O41" s="154"/>
      <c r="P41" s="152"/>
      <c r="Q41" s="152">
        <v>7739</v>
      </c>
      <c r="R41" s="152"/>
      <c r="S41" s="153"/>
      <c r="T41" s="152">
        <v>80047</v>
      </c>
      <c r="U41" s="152"/>
      <c r="V41" s="153"/>
      <c r="W41" s="150">
        <f>T41+Q41+N41+K41+'1(5)第11表-7'!W41+'1(5)第11表-7'!K41+'1(5)第11表-7'!H41</f>
        <v>87639373</v>
      </c>
      <c r="X41" s="148"/>
      <c r="Y41" s="149"/>
      <c r="Z41" s="150">
        <v>5122074</v>
      </c>
      <c r="AA41" s="148"/>
      <c r="AB41" s="149"/>
      <c r="AC41" s="150">
        <v>0</v>
      </c>
      <c r="AD41" s="38"/>
      <c r="AE41" s="10"/>
      <c r="AF41" s="34" t="s">
        <v>22</v>
      </c>
      <c r="AG41" s="349"/>
    </row>
    <row r="42" spans="1:33" ht="16.5" customHeight="1">
      <c r="A42" s="350"/>
      <c r="B42" s="49" t="s">
        <v>23</v>
      </c>
      <c r="C42" s="25"/>
      <c r="D42" s="155"/>
      <c r="E42" s="156">
        <v>15652</v>
      </c>
      <c r="F42" s="156"/>
      <c r="G42" s="157"/>
      <c r="H42" s="156">
        <v>0</v>
      </c>
      <c r="I42" s="158"/>
      <c r="J42" s="156"/>
      <c r="K42" s="156">
        <f t="shared" si="0"/>
        <v>15652</v>
      </c>
      <c r="L42" s="156"/>
      <c r="M42" s="157"/>
      <c r="N42" s="156">
        <v>608232</v>
      </c>
      <c r="O42" s="158"/>
      <c r="P42" s="156"/>
      <c r="Q42" s="156">
        <v>3876</v>
      </c>
      <c r="R42" s="156"/>
      <c r="S42" s="157"/>
      <c r="T42" s="156">
        <v>21707</v>
      </c>
      <c r="U42" s="156"/>
      <c r="V42" s="157"/>
      <c r="W42" s="159">
        <f>T42+Q42+N42+K42+'1(5)第11表-7'!W42+'1(5)第11表-7'!K42+'1(5)第11表-7'!H42</f>
        <v>45911842</v>
      </c>
      <c r="X42" s="160"/>
      <c r="Y42" s="161"/>
      <c r="Z42" s="159">
        <v>2532724</v>
      </c>
      <c r="AA42" s="160"/>
      <c r="AB42" s="161"/>
      <c r="AC42" s="159">
        <v>0</v>
      </c>
      <c r="AD42" s="44"/>
      <c r="AE42" s="23"/>
      <c r="AF42" s="49" t="s">
        <v>23</v>
      </c>
      <c r="AG42" s="351"/>
    </row>
    <row r="43" spans="1:33" ht="16.5" customHeight="1">
      <c r="A43" s="347"/>
      <c r="B43" s="34" t="s">
        <v>204</v>
      </c>
      <c r="C43" s="21"/>
      <c r="D43" s="151"/>
      <c r="E43" s="152">
        <v>28991</v>
      </c>
      <c r="F43" s="152"/>
      <c r="G43" s="153"/>
      <c r="H43" s="152">
        <v>0</v>
      </c>
      <c r="I43" s="154"/>
      <c r="J43" s="152"/>
      <c r="K43" s="152">
        <f t="shared" si="0"/>
        <v>28991</v>
      </c>
      <c r="L43" s="152"/>
      <c r="M43" s="153"/>
      <c r="N43" s="152">
        <v>84240</v>
      </c>
      <c r="O43" s="154"/>
      <c r="P43" s="152"/>
      <c r="Q43" s="152">
        <v>10716</v>
      </c>
      <c r="R43" s="152"/>
      <c r="S43" s="153"/>
      <c r="T43" s="152">
        <v>15480</v>
      </c>
      <c r="U43" s="152"/>
      <c r="V43" s="153"/>
      <c r="W43" s="150">
        <f>T43+Q43+N43+K43+'1(5)第11表-7'!W43+'1(5)第11表-7'!K43+'1(5)第11表-7'!H43</f>
        <v>66373940</v>
      </c>
      <c r="X43" s="148"/>
      <c r="Y43" s="149"/>
      <c r="Z43" s="150">
        <v>3900753</v>
      </c>
      <c r="AA43" s="148"/>
      <c r="AB43" s="149"/>
      <c r="AC43" s="150">
        <v>0</v>
      </c>
      <c r="AD43" s="38"/>
      <c r="AE43" s="10"/>
      <c r="AF43" s="34" t="s">
        <v>204</v>
      </c>
      <c r="AG43" s="349"/>
    </row>
    <row r="44" spans="1:33" ht="16.5" customHeight="1">
      <c r="A44" s="347"/>
      <c r="B44" s="34" t="s">
        <v>24</v>
      </c>
      <c r="C44" s="21"/>
      <c r="D44" s="151"/>
      <c r="E44" s="152">
        <v>11205</v>
      </c>
      <c r="F44" s="152"/>
      <c r="G44" s="153"/>
      <c r="H44" s="152">
        <v>0</v>
      </c>
      <c r="I44" s="154"/>
      <c r="J44" s="152"/>
      <c r="K44" s="152">
        <f t="shared" si="0"/>
        <v>11205</v>
      </c>
      <c r="L44" s="152"/>
      <c r="M44" s="153"/>
      <c r="N44" s="152">
        <v>367417</v>
      </c>
      <c r="O44" s="154"/>
      <c r="P44" s="152"/>
      <c r="Q44" s="152">
        <v>2090</v>
      </c>
      <c r="R44" s="152"/>
      <c r="S44" s="153"/>
      <c r="T44" s="152">
        <v>11226</v>
      </c>
      <c r="U44" s="152"/>
      <c r="V44" s="153"/>
      <c r="W44" s="150">
        <f>T44+Q44+N44+K44+'1(5)第11表-7'!W44+'1(5)第11表-7'!K44+'1(5)第11表-7'!H44</f>
        <v>48869383</v>
      </c>
      <c r="X44" s="148"/>
      <c r="Y44" s="149"/>
      <c r="Z44" s="150">
        <v>2851103</v>
      </c>
      <c r="AA44" s="148"/>
      <c r="AB44" s="149"/>
      <c r="AC44" s="150">
        <v>0</v>
      </c>
      <c r="AD44" s="38"/>
      <c r="AE44" s="10"/>
      <c r="AF44" s="34" t="s">
        <v>24</v>
      </c>
      <c r="AG44" s="349"/>
    </row>
    <row r="45" spans="1:33" ht="16.5" customHeight="1">
      <c r="A45" s="347"/>
      <c r="B45" s="34" t="s">
        <v>25</v>
      </c>
      <c r="C45" s="21"/>
      <c r="D45" s="151"/>
      <c r="E45" s="152">
        <v>985</v>
      </c>
      <c r="F45" s="152"/>
      <c r="G45" s="153"/>
      <c r="H45" s="152">
        <v>0</v>
      </c>
      <c r="I45" s="154"/>
      <c r="J45" s="152"/>
      <c r="K45" s="152">
        <f t="shared" si="0"/>
        <v>985</v>
      </c>
      <c r="L45" s="152"/>
      <c r="M45" s="153"/>
      <c r="N45" s="152">
        <v>157587</v>
      </c>
      <c r="O45" s="154"/>
      <c r="P45" s="152"/>
      <c r="Q45" s="152">
        <v>6255</v>
      </c>
      <c r="R45" s="152"/>
      <c r="S45" s="153"/>
      <c r="T45" s="152">
        <v>39832</v>
      </c>
      <c r="U45" s="152"/>
      <c r="V45" s="153"/>
      <c r="W45" s="150">
        <f>T45+Q45+N45+K45+'1(5)第11表-7'!W45+'1(5)第11表-7'!K45+'1(5)第11表-7'!H45</f>
        <v>62989612</v>
      </c>
      <c r="X45" s="148"/>
      <c r="Y45" s="149"/>
      <c r="Z45" s="150">
        <v>3637088</v>
      </c>
      <c r="AA45" s="148"/>
      <c r="AB45" s="149"/>
      <c r="AC45" s="150">
        <v>0</v>
      </c>
      <c r="AD45" s="38"/>
      <c r="AE45" s="10"/>
      <c r="AF45" s="34" t="s">
        <v>25</v>
      </c>
      <c r="AG45" s="349"/>
    </row>
    <row r="46" spans="1:33" ht="16.5" customHeight="1">
      <c r="A46" s="347"/>
      <c r="B46" s="34" t="s">
        <v>63</v>
      </c>
      <c r="C46" s="21"/>
      <c r="D46" s="151"/>
      <c r="E46" s="152">
        <v>30096</v>
      </c>
      <c r="F46" s="152"/>
      <c r="G46" s="153"/>
      <c r="H46" s="152">
        <v>0</v>
      </c>
      <c r="I46" s="154"/>
      <c r="J46" s="152"/>
      <c r="K46" s="152">
        <f t="shared" si="0"/>
        <v>30096</v>
      </c>
      <c r="L46" s="152"/>
      <c r="M46" s="153"/>
      <c r="N46" s="152">
        <v>349339</v>
      </c>
      <c r="O46" s="154"/>
      <c r="P46" s="152"/>
      <c r="Q46" s="152">
        <v>17105</v>
      </c>
      <c r="R46" s="152"/>
      <c r="S46" s="153"/>
      <c r="T46" s="152">
        <v>123837</v>
      </c>
      <c r="U46" s="152"/>
      <c r="V46" s="153"/>
      <c r="W46" s="150">
        <f>T46+Q46+N46+K46+'1(5)第11表-7'!W46+'1(5)第11表-7'!K46+'1(5)第11表-7'!H46</f>
        <v>108857385</v>
      </c>
      <c r="X46" s="148"/>
      <c r="Y46" s="149"/>
      <c r="Z46" s="150">
        <v>6192152</v>
      </c>
      <c r="AA46" s="148"/>
      <c r="AB46" s="149"/>
      <c r="AC46" s="150">
        <v>0</v>
      </c>
      <c r="AD46" s="38"/>
      <c r="AE46" s="10"/>
      <c r="AF46" s="34" t="s">
        <v>63</v>
      </c>
      <c r="AG46" s="349"/>
    </row>
    <row r="47" spans="1:33" ht="16.5" customHeight="1" thickBot="1">
      <c r="A47" s="347"/>
      <c r="B47" s="34" t="s">
        <v>212</v>
      </c>
      <c r="C47" s="21"/>
      <c r="D47" s="151"/>
      <c r="E47" s="152">
        <v>3509</v>
      </c>
      <c r="F47" s="152"/>
      <c r="G47" s="153"/>
      <c r="H47" s="152">
        <v>0</v>
      </c>
      <c r="I47" s="154"/>
      <c r="J47" s="152"/>
      <c r="K47" s="152">
        <f t="shared" si="0"/>
        <v>3509</v>
      </c>
      <c r="L47" s="152"/>
      <c r="M47" s="153"/>
      <c r="N47" s="152">
        <v>51907</v>
      </c>
      <c r="O47" s="154"/>
      <c r="P47" s="152"/>
      <c r="Q47" s="152">
        <v>6792</v>
      </c>
      <c r="R47" s="152"/>
      <c r="S47" s="153"/>
      <c r="T47" s="152">
        <v>6980</v>
      </c>
      <c r="U47" s="152"/>
      <c r="V47" s="153"/>
      <c r="W47" s="150">
        <f>T47+Q47+N47+K47+'1(5)第11表-7'!W47+'1(5)第11表-7'!K47+'1(5)第11表-7'!H47</f>
        <v>50018634</v>
      </c>
      <c r="X47" s="148"/>
      <c r="Y47" s="149"/>
      <c r="Z47" s="150">
        <v>2920974</v>
      </c>
      <c r="AA47" s="148"/>
      <c r="AB47" s="149"/>
      <c r="AC47" s="150"/>
      <c r="AD47" s="38"/>
      <c r="AE47" s="10"/>
      <c r="AF47" s="34" t="s">
        <v>212</v>
      </c>
      <c r="AG47" s="349"/>
    </row>
    <row r="48" spans="1:33" ht="16.5" customHeight="1" thickTop="1">
      <c r="A48" s="354"/>
      <c r="B48" s="287" t="s">
        <v>26</v>
      </c>
      <c r="C48" s="288"/>
      <c r="D48" s="289"/>
      <c r="E48" s="290">
        <f>SUM(E8:E47)</f>
        <v>1264281</v>
      </c>
      <c r="F48" s="291"/>
      <c r="G48" s="292"/>
      <c r="H48" s="290">
        <f>SUM(H8:H47)</f>
        <v>68144</v>
      </c>
      <c r="I48" s="293"/>
      <c r="J48" s="291"/>
      <c r="K48" s="290">
        <f>SUM(K8:K47)</f>
        <v>1332425</v>
      </c>
      <c r="L48" s="291"/>
      <c r="M48" s="292"/>
      <c r="N48" s="290">
        <f>SUM(N8:N47)</f>
        <v>30730660</v>
      </c>
      <c r="O48" s="293"/>
      <c r="P48" s="291"/>
      <c r="Q48" s="291">
        <f>SUM(Q8:Q47)</f>
        <v>1297170</v>
      </c>
      <c r="R48" s="291"/>
      <c r="S48" s="292"/>
      <c r="T48" s="290">
        <f>SUM(T8:T47)</f>
        <v>3586566</v>
      </c>
      <c r="U48" s="291"/>
      <c r="V48" s="292"/>
      <c r="W48" s="290">
        <f>SUM(W8:W47)</f>
        <v>6772119740</v>
      </c>
      <c r="X48" s="294"/>
      <c r="Y48" s="295"/>
      <c r="Z48" s="290">
        <f>SUM(Z8:Z47)</f>
        <v>390624686</v>
      </c>
      <c r="AA48" s="294"/>
      <c r="AB48" s="295"/>
      <c r="AC48" s="290">
        <f>SUM(AC8:AC47)</f>
        <v>0</v>
      </c>
      <c r="AD48" s="296"/>
      <c r="AE48" s="286"/>
      <c r="AF48" s="287" t="s">
        <v>26</v>
      </c>
      <c r="AG48" s="355"/>
    </row>
    <row r="49" spans="1:33" ht="21.75" customHeight="1">
      <c r="A49" s="352"/>
      <c r="B49" s="47" t="s">
        <v>27</v>
      </c>
      <c r="C49" s="50"/>
      <c r="D49" s="163"/>
      <c r="E49" s="162">
        <v>1324</v>
      </c>
      <c r="F49" s="162"/>
      <c r="G49" s="164"/>
      <c r="H49" s="162">
        <v>0</v>
      </c>
      <c r="I49" s="165"/>
      <c r="J49" s="162"/>
      <c r="K49" s="162">
        <f aca="true" t="shared" si="1" ref="K49:K71">SUM(E49:H49)</f>
        <v>1324</v>
      </c>
      <c r="L49" s="162"/>
      <c r="M49" s="164"/>
      <c r="N49" s="162">
        <v>10787</v>
      </c>
      <c r="O49" s="165"/>
      <c r="P49" s="162"/>
      <c r="Q49" s="162">
        <v>6025</v>
      </c>
      <c r="R49" s="162"/>
      <c r="S49" s="164"/>
      <c r="T49" s="162">
        <v>10117</v>
      </c>
      <c r="U49" s="162"/>
      <c r="V49" s="164"/>
      <c r="W49" s="166">
        <f>T49+Q49+N49+K49+'1(5)第11表-7'!W49+'1(5)第11表-7'!K49+'1(5)第11表-7'!H49</f>
        <v>39435702</v>
      </c>
      <c r="X49" s="167"/>
      <c r="Y49" s="168"/>
      <c r="Z49" s="166">
        <v>2283962</v>
      </c>
      <c r="AA49" s="167"/>
      <c r="AB49" s="168"/>
      <c r="AC49" s="166">
        <v>0</v>
      </c>
      <c r="AD49" s="52"/>
      <c r="AE49" s="7"/>
      <c r="AF49" s="47" t="s">
        <v>27</v>
      </c>
      <c r="AG49" s="353"/>
    </row>
    <row r="50" spans="1:33" s="11" customFormat="1" ht="21.75" customHeight="1">
      <c r="A50" s="347"/>
      <c r="B50" s="34" t="s">
        <v>28</v>
      </c>
      <c r="C50" s="21"/>
      <c r="D50" s="151"/>
      <c r="E50" s="152">
        <v>12441</v>
      </c>
      <c r="F50" s="152"/>
      <c r="G50" s="153"/>
      <c r="H50" s="152">
        <v>0</v>
      </c>
      <c r="I50" s="154"/>
      <c r="J50" s="152"/>
      <c r="K50" s="152">
        <f t="shared" si="1"/>
        <v>12441</v>
      </c>
      <c r="L50" s="152"/>
      <c r="M50" s="153"/>
      <c r="N50" s="152">
        <v>78430</v>
      </c>
      <c r="O50" s="154"/>
      <c r="P50" s="152"/>
      <c r="Q50" s="152">
        <v>5933</v>
      </c>
      <c r="R50" s="152"/>
      <c r="S50" s="153"/>
      <c r="T50" s="152">
        <v>3250</v>
      </c>
      <c r="U50" s="152"/>
      <c r="V50" s="153"/>
      <c r="W50" s="150">
        <f>T50+Q50+N50+K50+'1(5)第11表-7'!W50+'1(5)第11表-7'!K50+'1(5)第11表-7'!H50</f>
        <v>36510304</v>
      </c>
      <c r="X50" s="148"/>
      <c r="Y50" s="149"/>
      <c r="Z50" s="150">
        <v>2123895</v>
      </c>
      <c r="AA50" s="148"/>
      <c r="AB50" s="149"/>
      <c r="AC50" s="150">
        <v>0</v>
      </c>
      <c r="AD50" s="38"/>
      <c r="AE50" s="10"/>
      <c r="AF50" s="34" t="s">
        <v>28</v>
      </c>
      <c r="AG50" s="349"/>
    </row>
    <row r="51" spans="1:33" ht="21.75" customHeight="1">
      <c r="A51" s="347"/>
      <c r="B51" s="34" t="s">
        <v>29</v>
      </c>
      <c r="C51" s="21"/>
      <c r="D51" s="151"/>
      <c r="E51" s="152">
        <v>10050</v>
      </c>
      <c r="F51" s="152"/>
      <c r="G51" s="153"/>
      <c r="H51" s="152">
        <v>0</v>
      </c>
      <c r="I51" s="154"/>
      <c r="J51" s="152"/>
      <c r="K51" s="152">
        <f t="shared" si="1"/>
        <v>10050</v>
      </c>
      <c r="L51" s="152"/>
      <c r="M51" s="153"/>
      <c r="N51" s="152">
        <v>19277</v>
      </c>
      <c r="O51" s="154"/>
      <c r="P51" s="152"/>
      <c r="Q51" s="152">
        <v>1839</v>
      </c>
      <c r="R51" s="152"/>
      <c r="S51" s="153"/>
      <c r="T51" s="152">
        <v>2957</v>
      </c>
      <c r="U51" s="152"/>
      <c r="V51" s="153"/>
      <c r="W51" s="150">
        <f>T51+Q51+N51+K51+'1(5)第11表-7'!W51+'1(5)第11表-7'!K51+'1(5)第11表-7'!H51</f>
        <v>27430045</v>
      </c>
      <c r="X51" s="148"/>
      <c r="Y51" s="149"/>
      <c r="Z51" s="150">
        <v>1612080</v>
      </c>
      <c r="AA51" s="148"/>
      <c r="AB51" s="149"/>
      <c r="AC51" s="150">
        <v>0</v>
      </c>
      <c r="AD51" s="38"/>
      <c r="AE51" s="10"/>
      <c r="AF51" s="34" t="s">
        <v>29</v>
      </c>
      <c r="AG51" s="349"/>
    </row>
    <row r="52" spans="1:33" ht="21.75" customHeight="1">
      <c r="A52" s="347"/>
      <c r="B52" s="34" t="s">
        <v>64</v>
      </c>
      <c r="C52" s="21"/>
      <c r="D52" s="151"/>
      <c r="E52" s="152">
        <v>375</v>
      </c>
      <c r="F52" s="152"/>
      <c r="G52" s="153"/>
      <c r="H52" s="152">
        <v>0</v>
      </c>
      <c r="I52" s="154"/>
      <c r="J52" s="152"/>
      <c r="K52" s="152">
        <f t="shared" si="1"/>
        <v>375</v>
      </c>
      <c r="L52" s="152"/>
      <c r="M52" s="153"/>
      <c r="N52" s="152">
        <v>5931</v>
      </c>
      <c r="O52" s="154"/>
      <c r="P52" s="152"/>
      <c r="Q52" s="152">
        <v>4644</v>
      </c>
      <c r="R52" s="152"/>
      <c r="S52" s="153"/>
      <c r="T52" s="152">
        <v>1071</v>
      </c>
      <c r="U52" s="152"/>
      <c r="V52" s="153"/>
      <c r="W52" s="150">
        <f>T52+Q52+N52+K52+'1(5)第11表-7'!W52+'1(5)第11表-7'!K52+'1(5)第11表-7'!H52</f>
        <v>9380400</v>
      </c>
      <c r="X52" s="148"/>
      <c r="Y52" s="149"/>
      <c r="Z52" s="150">
        <v>555007</v>
      </c>
      <c r="AA52" s="148"/>
      <c r="AB52" s="149"/>
      <c r="AC52" s="150">
        <v>0</v>
      </c>
      <c r="AD52" s="38"/>
      <c r="AE52" s="10"/>
      <c r="AF52" s="34" t="s">
        <v>64</v>
      </c>
      <c r="AG52" s="349"/>
    </row>
    <row r="53" spans="1:33" ht="21.75" customHeight="1">
      <c r="A53" s="350"/>
      <c r="B53" s="49" t="s">
        <v>30</v>
      </c>
      <c r="C53" s="25"/>
      <c r="D53" s="155"/>
      <c r="E53" s="156">
        <v>0</v>
      </c>
      <c r="F53" s="156"/>
      <c r="G53" s="157"/>
      <c r="H53" s="156">
        <v>0</v>
      </c>
      <c r="I53" s="158"/>
      <c r="J53" s="156"/>
      <c r="K53" s="156">
        <f t="shared" si="1"/>
        <v>0</v>
      </c>
      <c r="L53" s="156"/>
      <c r="M53" s="157"/>
      <c r="N53" s="156">
        <v>19</v>
      </c>
      <c r="O53" s="158"/>
      <c r="P53" s="156"/>
      <c r="Q53" s="156">
        <v>1675</v>
      </c>
      <c r="R53" s="156"/>
      <c r="S53" s="157"/>
      <c r="T53" s="156">
        <v>3910</v>
      </c>
      <c r="U53" s="156"/>
      <c r="V53" s="157"/>
      <c r="W53" s="159">
        <f>T53+Q53+N53+K53+'1(5)第11表-7'!W53+'1(5)第11表-7'!K53+'1(5)第11表-7'!H53</f>
        <v>15344428</v>
      </c>
      <c r="X53" s="160"/>
      <c r="Y53" s="161"/>
      <c r="Z53" s="159">
        <v>900553</v>
      </c>
      <c r="AA53" s="160"/>
      <c r="AB53" s="161"/>
      <c r="AC53" s="159">
        <v>0</v>
      </c>
      <c r="AD53" s="44"/>
      <c r="AE53" s="23"/>
      <c r="AF53" s="49" t="s">
        <v>30</v>
      </c>
      <c r="AG53" s="351"/>
    </row>
    <row r="54" spans="1:33" ht="21.75" customHeight="1">
      <c r="A54" s="347"/>
      <c r="B54" s="34" t="s">
        <v>31</v>
      </c>
      <c r="C54" s="21"/>
      <c r="D54" s="151"/>
      <c r="E54" s="152">
        <v>0</v>
      </c>
      <c r="F54" s="152"/>
      <c r="G54" s="153"/>
      <c r="H54" s="152">
        <v>0</v>
      </c>
      <c r="I54" s="154"/>
      <c r="J54" s="152"/>
      <c r="K54" s="152">
        <f t="shared" si="1"/>
        <v>0</v>
      </c>
      <c r="L54" s="152"/>
      <c r="M54" s="153"/>
      <c r="N54" s="152">
        <v>121508</v>
      </c>
      <c r="O54" s="154"/>
      <c r="P54" s="152"/>
      <c r="Q54" s="152">
        <v>651</v>
      </c>
      <c r="R54" s="152"/>
      <c r="S54" s="153"/>
      <c r="T54" s="152">
        <v>3229</v>
      </c>
      <c r="U54" s="152"/>
      <c r="V54" s="153"/>
      <c r="W54" s="150">
        <f>T54+Q54+N54+K54+'1(5)第11表-7'!W54+'1(5)第11表-7'!K54+'1(5)第11表-7'!H54</f>
        <v>14168770</v>
      </c>
      <c r="X54" s="148"/>
      <c r="Y54" s="149"/>
      <c r="Z54" s="150">
        <v>833526</v>
      </c>
      <c r="AA54" s="148"/>
      <c r="AB54" s="149"/>
      <c r="AC54" s="150">
        <v>0</v>
      </c>
      <c r="AD54" s="38"/>
      <c r="AE54" s="10"/>
      <c r="AF54" s="34" t="s">
        <v>31</v>
      </c>
      <c r="AG54" s="349"/>
    </row>
    <row r="55" spans="1:33" s="11" customFormat="1" ht="21.75" customHeight="1">
      <c r="A55" s="347"/>
      <c r="B55" s="34" t="s">
        <v>32</v>
      </c>
      <c r="C55" s="21"/>
      <c r="D55" s="151"/>
      <c r="E55" s="152">
        <v>0</v>
      </c>
      <c r="F55" s="152"/>
      <c r="G55" s="153"/>
      <c r="H55" s="152">
        <v>0</v>
      </c>
      <c r="I55" s="154"/>
      <c r="J55" s="152"/>
      <c r="K55" s="152">
        <f t="shared" si="1"/>
        <v>0</v>
      </c>
      <c r="L55" s="152"/>
      <c r="M55" s="153"/>
      <c r="N55" s="152">
        <v>10204</v>
      </c>
      <c r="O55" s="154"/>
      <c r="P55" s="152"/>
      <c r="Q55" s="152">
        <v>3099</v>
      </c>
      <c r="R55" s="152"/>
      <c r="S55" s="153"/>
      <c r="T55" s="152">
        <v>8838</v>
      </c>
      <c r="U55" s="152"/>
      <c r="V55" s="153"/>
      <c r="W55" s="150">
        <f>T55+Q55+N55+K55+'1(5)第11表-7'!W55+'1(5)第11表-7'!K55+'1(5)第11表-7'!H55</f>
        <v>26256647</v>
      </c>
      <c r="X55" s="148"/>
      <c r="Y55" s="149"/>
      <c r="Z55" s="150">
        <v>1557266</v>
      </c>
      <c r="AA55" s="148"/>
      <c r="AB55" s="149"/>
      <c r="AC55" s="150">
        <v>0</v>
      </c>
      <c r="AD55" s="38"/>
      <c r="AE55" s="10"/>
      <c r="AF55" s="34" t="s">
        <v>32</v>
      </c>
      <c r="AG55" s="349"/>
    </row>
    <row r="56" spans="1:33" ht="21.75" customHeight="1">
      <c r="A56" s="347"/>
      <c r="B56" s="34" t="s">
        <v>33</v>
      </c>
      <c r="C56" s="21"/>
      <c r="D56" s="151"/>
      <c r="E56" s="152">
        <v>6925</v>
      </c>
      <c r="F56" s="152"/>
      <c r="G56" s="153"/>
      <c r="H56" s="152">
        <v>0</v>
      </c>
      <c r="I56" s="154"/>
      <c r="J56" s="152"/>
      <c r="K56" s="152">
        <f t="shared" si="1"/>
        <v>6925</v>
      </c>
      <c r="L56" s="152"/>
      <c r="M56" s="153"/>
      <c r="N56" s="152">
        <v>35222</v>
      </c>
      <c r="O56" s="154"/>
      <c r="P56" s="152"/>
      <c r="Q56" s="152">
        <v>592</v>
      </c>
      <c r="R56" s="152"/>
      <c r="S56" s="153"/>
      <c r="T56" s="152">
        <v>2031</v>
      </c>
      <c r="U56" s="152"/>
      <c r="V56" s="153"/>
      <c r="W56" s="150">
        <f>T56+Q56+N56+K56+'1(5)第11表-7'!W56+'1(5)第11表-7'!K56+'1(5)第11表-7'!H56</f>
        <v>16892606</v>
      </c>
      <c r="X56" s="148"/>
      <c r="Y56" s="149"/>
      <c r="Z56" s="150">
        <v>993809</v>
      </c>
      <c r="AA56" s="148"/>
      <c r="AB56" s="149"/>
      <c r="AC56" s="150">
        <v>0</v>
      </c>
      <c r="AD56" s="38"/>
      <c r="AE56" s="10"/>
      <c r="AF56" s="34" t="s">
        <v>33</v>
      </c>
      <c r="AG56" s="349"/>
    </row>
    <row r="57" spans="1:33" ht="21.75" customHeight="1">
      <c r="A57" s="347"/>
      <c r="B57" s="34" t="s">
        <v>34</v>
      </c>
      <c r="C57" s="21"/>
      <c r="D57" s="151"/>
      <c r="E57" s="152">
        <v>2648</v>
      </c>
      <c r="F57" s="152"/>
      <c r="G57" s="153"/>
      <c r="H57" s="152">
        <v>0</v>
      </c>
      <c r="I57" s="154"/>
      <c r="J57" s="152"/>
      <c r="K57" s="152">
        <f t="shared" si="1"/>
        <v>2648</v>
      </c>
      <c r="L57" s="152"/>
      <c r="M57" s="153"/>
      <c r="N57" s="152">
        <v>4781</v>
      </c>
      <c r="O57" s="154"/>
      <c r="P57" s="152"/>
      <c r="Q57" s="152">
        <v>3612</v>
      </c>
      <c r="R57" s="152"/>
      <c r="S57" s="153"/>
      <c r="T57" s="152">
        <v>6993</v>
      </c>
      <c r="U57" s="152"/>
      <c r="V57" s="153"/>
      <c r="W57" s="150">
        <f>T57+Q57+N57+K57+'1(5)第11表-7'!W57+'1(5)第11表-7'!K57+'1(5)第11表-7'!H57</f>
        <v>15889376</v>
      </c>
      <c r="X57" s="148"/>
      <c r="Y57" s="149"/>
      <c r="Z57" s="150">
        <v>946805</v>
      </c>
      <c r="AA57" s="148"/>
      <c r="AB57" s="149"/>
      <c r="AC57" s="150">
        <v>0</v>
      </c>
      <c r="AD57" s="38"/>
      <c r="AE57" s="10"/>
      <c r="AF57" s="34" t="s">
        <v>34</v>
      </c>
      <c r="AG57" s="349"/>
    </row>
    <row r="58" spans="1:33" ht="21.75" customHeight="1">
      <c r="A58" s="350"/>
      <c r="B58" s="49" t="s">
        <v>35</v>
      </c>
      <c r="C58" s="25"/>
      <c r="D58" s="155"/>
      <c r="E58" s="156">
        <v>5179</v>
      </c>
      <c r="F58" s="156"/>
      <c r="G58" s="157"/>
      <c r="H58" s="156">
        <v>0</v>
      </c>
      <c r="I58" s="158"/>
      <c r="J58" s="156"/>
      <c r="K58" s="156">
        <f t="shared" si="1"/>
        <v>5179</v>
      </c>
      <c r="L58" s="156"/>
      <c r="M58" s="157"/>
      <c r="N58" s="156">
        <v>6268</v>
      </c>
      <c r="O58" s="158"/>
      <c r="P58" s="156"/>
      <c r="Q58" s="156">
        <v>1217</v>
      </c>
      <c r="R58" s="156"/>
      <c r="S58" s="157"/>
      <c r="T58" s="156">
        <v>1858</v>
      </c>
      <c r="U58" s="156"/>
      <c r="V58" s="157"/>
      <c r="W58" s="159">
        <f>T58+Q58+N58+K58+'1(5)第11表-7'!W58+'1(5)第11表-7'!K58+'1(5)第11表-7'!H58</f>
        <v>12893393</v>
      </c>
      <c r="X58" s="160"/>
      <c r="Y58" s="161"/>
      <c r="Z58" s="159">
        <v>750408</v>
      </c>
      <c r="AA58" s="160"/>
      <c r="AB58" s="161"/>
      <c r="AC58" s="159">
        <v>0</v>
      </c>
      <c r="AD58" s="44"/>
      <c r="AE58" s="23"/>
      <c r="AF58" s="49" t="s">
        <v>35</v>
      </c>
      <c r="AG58" s="351"/>
    </row>
    <row r="59" spans="1:33" ht="21.75" customHeight="1">
      <c r="A59" s="347"/>
      <c r="B59" s="34" t="s">
        <v>65</v>
      </c>
      <c r="C59" s="21"/>
      <c r="D59" s="151"/>
      <c r="E59" s="152">
        <v>0</v>
      </c>
      <c r="F59" s="152"/>
      <c r="G59" s="153"/>
      <c r="H59" s="152">
        <v>0</v>
      </c>
      <c r="I59" s="154"/>
      <c r="J59" s="152"/>
      <c r="K59" s="152">
        <f t="shared" si="1"/>
        <v>0</v>
      </c>
      <c r="L59" s="152"/>
      <c r="M59" s="153"/>
      <c r="N59" s="152">
        <v>8641</v>
      </c>
      <c r="O59" s="154"/>
      <c r="P59" s="152"/>
      <c r="Q59" s="152">
        <v>2547</v>
      </c>
      <c r="R59" s="152"/>
      <c r="S59" s="153"/>
      <c r="T59" s="152">
        <v>1285</v>
      </c>
      <c r="U59" s="152"/>
      <c r="V59" s="153"/>
      <c r="W59" s="150">
        <f>T59+Q59+N59+K59+'1(5)第11表-7'!W59+'1(5)第11表-7'!K59+'1(5)第11表-7'!H59</f>
        <v>8478544</v>
      </c>
      <c r="X59" s="148"/>
      <c r="Y59" s="149"/>
      <c r="Z59" s="150">
        <v>502208</v>
      </c>
      <c r="AA59" s="148"/>
      <c r="AB59" s="149"/>
      <c r="AC59" s="150">
        <v>0</v>
      </c>
      <c r="AD59" s="38"/>
      <c r="AE59" s="10"/>
      <c r="AF59" s="34" t="s">
        <v>65</v>
      </c>
      <c r="AG59" s="349"/>
    </row>
    <row r="60" spans="1:33" ht="21.75" customHeight="1">
      <c r="A60" s="347"/>
      <c r="B60" s="34" t="s">
        <v>36</v>
      </c>
      <c r="C60" s="21"/>
      <c r="D60" s="151"/>
      <c r="E60" s="152">
        <v>0</v>
      </c>
      <c r="F60" s="152"/>
      <c r="G60" s="153"/>
      <c r="H60" s="152">
        <v>0</v>
      </c>
      <c r="I60" s="154"/>
      <c r="J60" s="152"/>
      <c r="K60" s="152">
        <f t="shared" si="1"/>
        <v>0</v>
      </c>
      <c r="L60" s="152"/>
      <c r="M60" s="153"/>
      <c r="N60" s="152">
        <v>2184</v>
      </c>
      <c r="O60" s="154"/>
      <c r="P60" s="152"/>
      <c r="Q60" s="152">
        <v>858</v>
      </c>
      <c r="R60" s="152"/>
      <c r="S60" s="153"/>
      <c r="T60" s="152">
        <v>0</v>
      </c>
      <c r="U60" s="152"/>
      <c r="V60" s="153"/>
      <c r="W60" s="150">
        <f>T60+Q60+N60+K60+'1(5)第11表-7'!W60+'1(5)第11表-7'!K60+'1(5)第11表-7'!H60</f>
        <v>6232264</v>
      </c>
      <c r="X60" s="148"/>
      <c r="Y60" s="149"/>
      <c r="Z60" s="150">
        <v>365267</v>
      </c>
      <c r="AA60" s="148"/>
      <c r="AB60" s="149"/>
      <c r="AC60" s="150">
        <v>0</v>
      </c>
      <c r="AD60" s="38"/>
      <c r="AE60" s="10"/>
      <c r="AF60" s="34" t="s">
        <v>36</v>
      </c>
      <c r="AG60" s="349"/>
    </row>
    <row r="61" spans="1:33" ht="21.75" customHeight="1">
      <c r="A61" s="347"/>
      <c r="B61" s="34" t="s">
        <v>37</v>
      </c>
      <c r="C61" s="21"/>
      <c r="D61" s="151"/>
      <c r="E61" s="152">
        <v>5330</v>
      </c>
      <c r="F61" s="152"/>
      <c r="G61" s="153"/>
      <c r="H61" s="152">
        <v>0</v>
      </c>
      <c r="I61" s="154"/>
      <c r="J61" s="152"/>
      <c r="K61" s="152">
        <f t="shared" si="1"/>
        <v>5330</v>
      </c>
      <c r="L61" s="152"/>
      <c r="M61" s="153"/>
      <c r="N61" s="152">
        <v>16811</v>
      </c>
      <c r="O61" s="154"/>
      <c r="P61" s="152"/>
      <c r="Q61" s="152">
        <v>969</v>
      </c>
      <c r="R61" s="152"/>
      <c r="S61" s="153"/>
      <c r="T61" s="152">
        <v>0</v>
      </c>
      <c r="U61" s="152"/>
      <c r="V61" s="153"/>
      <c r="W61" s="150">
        <f>T61+Q61+N61+K61+'1(5)第11表-7'!W61+'1(5)第11表-7'!K61+'1(5)第11表-7'!H61</f>
        <v>6526546</v>
      </c>
      <c r="X61" s="148"/>
      <c r="Y61" s="149"/>
      <c r="Z61" s="150">
        <v>388304</v>
      </c>
      <c r="AA61" s="148"/>
      <c r="AB61" s="149"/>
      <c r="AC61" s="150">
        <v>0</v>
      </c>
      <c r="AD61" s="38"/>
      <c r="AE61" s="10"/>
      <c r="AF61" s="34" t="s">
        <v>37</v>
      </c>
      <c r="AG61" s="349"/>
    </row>
    <row r="62" spans="1:33" ht="21.75" customHeight="1">
      <c r="A62" s="347"/>
      <c r="B62" s="34" t="s">
        <v>38</v>
      </c>
      <c r="C62" s="21"/>
      <c r="D62" s="151"/>
      <c r="E62" s="152">
        <v>0</v>
      </c>
      <c r="F62" s="152"/>
      <c r="G62" s="153"/>
      <c r="H62" s="152">
        <v>0</v>
      </c>
      <c r="I62" s="154"/>
      <c r="J62" s="152"/>
      <c r="K62" s="152">
        <f t="shared" si="1"/>
        <v>0</v>
      </c>
      <c r="L62" s="152"/>
      <c r="M62" s="153"/>
      <c r="N62" s="152">
        <v>579</v>
      </c>
      <c r="O62" s="154"/>
      <c r="P62" s="152"/>
      <c r="Q62" s="152">
        <v>76</v>
      </c>
      <c r="R62" s="152"/>
      <c r="S62" s="153"/>
      <c r="T62" s="152">
        <v>569</v>
      </c>
      <c r="U62" s="152"/>
      <c r="V62" s="153"/>
      <c r="W62" s="150">
        <f>T62+Q62+N62+K62+'1(5)第11表-7'!W62+'1(5)第11表-7'!K62+'1(5)第11表-7'!H62</f>
        <v>5418615</v>
      </c>
      <c r="X62" s="148"/>
      <c r="Y62" s="149"/>
      <c r="Z62" s="150">
        <v>323276</v>
      </c>
      <c r="AA62" s="148"/>
      <c r="AB62" s="149"/>
      <c r="AC62" s="150">
        <v>0</v>
      </c>
      <c r="AD62" s="38"/>
      <c r="AE62" s="10"/>
      <c r="AF62" s="34" t="s">
        <v>38</v>
      </c>
      <c r="AG62" s="349"/>
    </row>
    <row r="63" spans="1:33" ht="21.75" customHeight="1">
      <c r="A63" s="350"/>
      <c r="B63" s="49" t="s">
        <v>39</v>
      </c>
      <c r="C63" s="25"/>
      <c r="D63" s="155"/>
      <c r="E63" s="156">
        <v>53399</v>
      </c>
      <c r="F63" s="156"/>
      <c r="G63" s="157"/>
      <c r="H63" s="156">
        <v>0</v>
      </c>
      <c r="I63" s="158"/>
      <c r="J63" s="156"/>
      <c r="K63" s="156">
        <f t="shared" si="1"/>
        <v>53399</v>
      </c>
      <c r="L63" s="156"/>
      <c r="M63" s="157"/>
      <c r="N63" s="156">
        <v>125</v>
      </c>
      <c r="O63" s="158"/>
      <c r="P63" s="156"/>
      <c r="Q63" s="156">
        <v>3732</v>
      </c>
      <c r="R63" s="156"/>
      <c r="S63" s="157"/>
      <c r="T63" s="156">
        <v>4825</v>
      </c>
      <c r="U63" s="156"/>
      <c r="V63" s="157"/>
      <c r="W63" s="159">
        <f>T63+Q63+N63+K63+'1(5)第11表-7'!W63+'1(5)第11表-7'!K63+'1(5)第11表-7'!H63</f>
        <v>7512578</v>
      </c>
      <c r="X63" s="160"/>
      <c r="Y63" s="161"/>
      <c r="Z63" s="159">
        <v>443809</v>
      </c>
      <c r="AA63" s="160"/>
      <c r="AB63" s="161"/>
      <c r="AC63" s="159">
        <v>0</v>
      </c>
      <c r="AD63" s="44"/>
      <c r="AE63" s="23"/>
      <c r="AF63" s="49" t="s">
        <v>39</v>
      </c>
      <c r="AG63" s="351"/>
    </row>
    <row r="64" spans="1:33" ht="21.75" customHeight="1">
      <c r="A64" s="347"/>
      <c r="B64" s="34" t="s">
        <v>40</v>
      </c>
      <c r="C64" s="21"/>
      <c r="D64" s="151"/>
      <c r="E64" s="152">
        <v>0</v>
      </c>
      <c r="F64" s="152"/>
      <c r="G64" s="153"/>
      <c r="H64" s="152">
        <v>0</v>
      </c>
      <c r="I64" s="154"/>
      <c r="J64" s="152"/>
      <c r="K64" s="152">
        <f t="shared" si="1"/>
        <v>0</v>
      </c>
      <c r="L64" s="152"/>
      <c r="M64" s="153"/>
      <c r="N64" s="152">
        <v>55</v>
      </c>
      <c r="O64" s="154"/>
      <c r="P64" s="152"/>
      <c r="Q64" s="152">
        <v>0</v>
      </c>
      <c r="R64" s="152"/>
      <c r="S64" s="153"/>
      <c r="T64" s="152">
        <v>2933</v>
      </c>
      <c r="U64" s="152"/>
      <c r="V64" s="153"/>
      <c r="W64" s="150">
        <f>T64+Q64+N64+K64+'1(5)第11表-7'!W64+'1(5)第11表-7'!K64+'1(5)第11表-7'!H64</f>
        <v>1768654</v>
      </c>
      <c r="X64" s="148"/>
      <c r="Y64" s="149"/>
      <c r="Z64" s="150">
        <v>99854</v>
      </c>
      <c r="AA64" s="148"/>
      <c r="AB64" s="149"/>
      <c r="AC64" s="150">
        <v>0</v>
      </c>
      <c r="AD64" s="38"/>
      <c r="AE64" s="10"/>
      <c r="AF64" s="34" t="s">
        <v>40</v>
      </c>
      <c r="AG64" s="349"/>
    </row>
    <row r="65" spans="1:33" ht="21.75" customHeight="1">
      <c r="A65" s="347"/>
      <c r="B65" s="34" t="s">
        <v>41</v>
      </c>
      <c r="C65" s="21"/>
      <c r="D65" s="151"/>
      <c r="E65" s="152">
        <v>0</v>
      </c>
      <c r="F65" s="152"/>
      <c r="G65" s="153"/>
      <c r="H65" s="152">
        <v>0</v>
      </c>
      <c r="I65" s="154"/>
      <c r="J65" s="152"/>
      <c r="K65" s="152">
        <f t="shared" si="1"/>
        <v>0</v>
      </c>
      <c r="L65" s="152"/>
      <c r="M65" s="153"/>
      <c r="N65" s="152">
        <v>7921</v>
      </c>
      <c r="O65" s="154"/>
      <c r="P65" s="152"/>
      <c r="Q65" s="152">
        <v>47</v>
      </c>
      <c r="R65" s="152"/>
      <c r="S65" s="153"/>
      <c r="T65" s="152">
        <v>19570</v>
      </c>
      <c r="U65" s="152"/>
      <c r="V65" s="153"/>
      <c r="W65" s="150">
        <f>T65+Q65+N65+K65+'1(5)第11表-7'!W65+'1(5)第11表-7'!K65+'1(5)第11表-7'!H65</f>
        <v>7601461</v>
      </c>
      <c r="X65" s="148"/>
      <c r="Y65" s="149"/>
      <c r="Z65" s="150">
        <v>444753</v>
      </c>
      <c r="AA65" s="148"/>
      <c r="AB65" s="149"/>
      <c r="AC65" s="150">
        <v>0</v>
      </c>
      <c r="AD65" s="38"/>
      <c r="AE65" s="10"/>
      <c r="AF65" s="34" t="s">
        <v>41</v>
      </c>
      <c r="AG65" s="349"/>
    </row>
    <row r="66" spans="1:33" ht="21.75" customHeight="1">
      <c r="A66" s="347"/>
      <c r="B66" s="34" t="s">
        <v>42</v>
      </c>
      <c r="C66" s="21"/>
      <c r="D66" s="151"/>
      <c r="E66" s="152">
        <v>0</v>
      </c>
      <c r="F66" s="152"/>
      <c r="G66" s="153"/>
      <c r="H66" s="152">
        <v>0</v>
      </c>
      <c r="I66" s="154"/>
      <c r="J66" s="152"/>
      <c r="K66" s="152">
        <f t="shared" si="1"/>
        <v>0</v>
      </c>
      <c r="L66" s="152"/>
      <c r="M66" s="153"/>
      <c r="N66" s="152">
        <v>303</v>
      </c>
      <c r="O66" s="154"/>
      <c r="P66" s="152"/>
      <c r="Q66" s="152">
        <v>2530</v>
      </c>
      <c r="R66" s="152"/>
      <c r="S66" s="153"/>
      <c r="T66" s="152">
        <v>4122</v>
      </c>
      <c r="U66" s="152"/>
      <c r="V66" s="153"/>
      <c r="W66" s="150">
        <f>T66+Q66+N66+K66+'1(5)第11表-7'!W66+'1(5)第11表-7'!K66+'1(5)第11表-7'!H66</f>
        <v>9002599</v>
      </c>
      <c r="X66" s="148"/>
      <c r="Y66" s="149"/>
      <c r="Z66" s="150">
        <v>531324</v>
      </c>
      <c r="AA66" s="148"/>
      <c r="AB66" s="149"/>
      <c r="AC66" s="150">
        <v>0</v>
      </c>
      <c r="AD66" s="38"/>
      <c r="AE66" s="10"/>
      <c r="AF66" s="34" t="s">
        <v>42</v>
      </c>
      <c r="AG66" s="349"/>
    </row>
    <row r="67" spans="1:33" ht="21.75" customHeight="1">
      <c r="A67" s="347"/>
      <c r="B67" s="34" t="s">
        <v>43</v>
      </c>
      <c r="C67" s="21"/>
      <c r="D67" s="151"/>
      <c r="E67" s="152">
        <v>945</v>
      </c>
      <c r="F67" s="152"/>
      <c r="G67" s="153"/>
      <c r="H67" s="152">
        <v>0</v>
      </c>
      <c r="I67" s="154"/>
      <c r="J67" s="152"/>
      <c r="K67" s="152">
        <f t="shared" si="1"/>
        <v>945</v>
      </c>
      <c r="L67" s="152"/>
      <c r="M67" s="153"/>
      <c r="N67" s="152">
        <v>23036</v>
      </c>
      <c r="O67" s="154"/>
      <c r="P67" s="152"/>
      <c r="Q67" s="152">
        <v>2004</v>
      </c>
      <c r="R67" s="152"/>
      <c r="S67" s="153"/>
      <c r="T67" s="152">
        <v>4786</v>
      </c>
      <c r="U67" s="152"/>
      <c r="V67" s="153"/>
      <c r="W67" s="150">
        <f>T67+Q67+N67+K67+'1(5)第11表-7'!W67+'1(5)第11表-7'!K67+'1(5)第11表-7'!H67</f>
        <v>22477670</v>
      </c>
      <c r="X67" s="148"/>
      <c r="Y67" s="149"/>
      <c r="Z67" s="150">
        <v>1330637</v>
      </c>
      <c r="AA67" s="148"/>
      <c r="AB67" s="149"/>
      <c r="AC67" s="150">
        <v>0</v>
      </c>
      <c r="AD67" s="38"/>
      <c r="AE67" s="10"/>
      <c r="AF67" s="34" t="s">
        <v>43</v>
      </c>
      <c r="AG67" s="349"/>
    </row>
    <row r="68" spans="1:33" ht="21.75" customHeight="1">
      <c r="A68" s="350"/>
      <c r="B68" s="49" t="s">
        <v>44</v>
      </c>
      <c r="C68" s="25"/>
      <c r="D68" s="155"/>
      <c r="E68" s="156">
        <v>8226</v>
      </c>
      <c r="F68" s="156"/>
      <c r="G68" s="157"/>
      <c r="H68" s="156">
        <v>0</v>
      </c>
      <c r="I68" s="158"/>
      <c r="J68" s="156"/>
      <c r="K68" s="156">
        <f t="shared" si="1"/>
        <v>8226</v>
      </c>
      <c r="L68" s="156"/>
      <c r="M68" s="157"/>
      <c r="N68" s="156">
        <v>135092</v>
      </c>
      <c r="O68" s="158"/>
      <c r="P68" s="156"/>
      <c r="Q68" s="156">
        <v>628</v>
      </c>
      <c r="R68" s="156"/>
      <c r="S68" s="157"/>
      <c r="T68" s="156">
        <v>10367</v>
      </c>
      <c r="U68" s="156"/>
      <c r="V68" s="157"/>
      <c r="W68" s="159">
        <f>T68+Q68+N68+K68+'1(5)第11表-7'!W68+'1(5)第11表-7'!K68+'1(5)第11表-7'!H68</f>
        <v>24876089</v>
      </c>
      <c r="X68" s="160"/>
      <c r="Y68" s="161"/>
      <c r="Z68" s="159">
        <v>1451008</v>
      </c>
      <c r="AA68" s="160"/>
      <c r="AB68" s="161"/>
      <c r="AC68" s="159">
        <v>0</v>
      </c>
      <c r="AD68" s="44"/>
      <c r="AE68" s="23"/>
      <c r="AF68" s="49" t="s">
        <v>44</v>
      </c>
      <c r="AG68" s="351"/>
    </row>
    <row r="69" spans="1:33" ht="21.75" customHeight="1">
      <c r="A69" s="347"/>
      <c r="B69" s="34" t="s">
        <v>45</v>
      </c>
      <c r="C69" s="21"/>
      <c r="D69" s="151"/>
      <c r="E69" s="152">
        <v>0</v>
      </c>
      <c r="F69" s="152"/>
      <c r="G69" s="153"/>
      <c r="H69" s="152">
        <v>0</v>
      </c>
      <c r="I69" s="154"/>
      <c r="J69" s="152"/>
      <c r="K69" s="152">
        <f t="shared" si="1"/>
        <v>0</v>
      </c>
      <c r="L69" s="152"/>
      <c r="M69" s="153"/>
      <c r="N69" s="152">
        <v>85058</v>
      </c>
      <c r="O69" s="154"/>
      <c r="P69" s="152"/>
      <c r="Q69" s="152">
        <v>7695</v>
      </c>
      <c r="R69" s="152"/>
      <c r="S69" s="153"/>
      <c r="T69" s="152">
        <v>2385</v>
      </c>
      <c r="U69" s="152"/>
      <c r="V69" s="153"/>
      <c r="W69" s="150">
        <f>T69+Q69+N69+K69+'1(5)第11表-7'!W69+'1(5)第11表-7'!K69+'1(5)第11表-7'!H69</f>
        <v>27738186</v>
      </c>
      <c r="X69" s="148"/>
      <c r="Y69" s="149"/>
      <c r="Z69" s="150">
        <v>1614644</v>
      </c>
      <c r="AA69" s="148"/>
      <c r="AB69" s="149"/>
      <c r="AC69" s="150">
        <v>0</v>
      </c>
      <c r="AD69" s="38"/>
      <c r="AE69" s="10"/>
      <c r="AF69" s="34" t="s">
        <v>45</v>
      </c>
      <c r="AG69" s="349"/>
    </row>
    <row r="70" spans="1:33" ht="21.75" customHeight="1">
      <c r="A70" s="347"/>
      <c r="B70" s="34" t="s">
        <v>46</v>
      </c>
      <c r="C70" s="21"/>
      <c r="D70" s="151"/>
      <c r="E70" s="152">
        <v>2171</v>
      </c>
      <c r="F70" s="152"/>
      <c r="G70" s="153"/>
      <c r="H70" s="152">
        <v>6080</v>
      </c>
      <c r="I70" s="154"/>
      <c r="J70" s="152"/>
      <c r="K70" s="152">
        <f t="shared" si="1"/>
        <v>8251</v>
      </c>
      <c r="L70" s="152"/>
      <c r="M70" s="153"/>
      <c r="N70" s="152">
        <v>398400</v>
      </c>
      <c r="O70" s="154"/>
      <c r="P70" s="152"/>
      <c r="Q70" s="152">
        <v>4068</v>
      </c>
      <c r="R70" s="152"/>
      <c r="S70" s="153"/>
      <c r="T70" s="152">
        <v>2020</v>
      </c>
      <c r="U70" s="152"/>
      <c r="V70" s="153"/>
      <c r="W70" s="150">
        <f>T70+Q70+N70+K70+'1(5)第11表-7'!W70+'1(5)第11表-7'!K70+'1(5)第11表-7'!H70</f>
        <v>39516903</v>
      </c>
      <c r="X70" s="148"/>
      <c r="Y70" s="149"/>
      <c r="Z70" s="150">
        <v>2278382</v>
      </c>
      <c r="AA70" s="148"/>
      <c r="AB70" s="149"/>
      <c r="AC70" s="150">
        <v>0</v>
      </c>
      <c r="AD70" s="38"/>
      <c r="AE70" s="10"/>
      <c r="AF70" s="34" t="s">
        <v>46</v>
      </c>
      <c r="AG70" s="349"/>
    </row>
    <row r="71" spans="1:33" ht="21.75" customHeight="1" thickBot="1">
      <c r="A71" s="347"/>
      <c r="B71" s="34" t="s">
        <v>47</v>
      </c>
      <c r="C71" s="21"/>
      <c r="D71" s="151"/>
      <c r="E71" s="152">
        <v>1470</v>
      </c>
      <c r="F71" s="152"/>
      <c r="G71" s="153"/>
      <c r="H71" s="152">
        <v>0</v>
      </c>
      <c r="I71" s="154"/>
      <c r="J71" s="152"/>
      <c r="K71" s="152">
        <f t="shared" si="1"/>
        <v>1470</v>
      </c>
      <c r="L71" s="152"/>
      <c r="M71" s="153"/>
      <c r="N71" s="152">
        <v>231392</v>
      </c>
      <c r="O71" s="154"/>
      <c r="P71" s="152"/>
      <c r="Q71" s="152">
        <v>4565</v>
      </c>
      <c r="R71" s="152"/>
      <c r="S71" s="153"/>
      <c r="T71" s="152">
        <v>1062</v>
      </c>
      <c r="U71" s="152"/>
      <c r="V71" s="153"/>
      <c r="W71" s="150">
        <f>T71+Q71+N71+K71+'1(5)第11表-7'!W71+'1(5)第11表-7'!K71+'1(5)第11表-7'!H71</f>
        <v>25300216</v>
      </c>
      <c r="X71" s="148"/>
      <c r="Y71" s="149"/>
      <c r="Z71" s="150">
        <v>1451162</v>
      </c>
      <c r="AA71" s="148"/>
      <c r="AB71" s="149"/>
      <c r="AC71" s="150">
        <v>0</v>
      </c>
      <c r="AD71" s="38"/>
      <c r="AE71" s="10"/>
      <c r="AF71" s="34" t="s">
        <v>47</v>
      </c>
      <c r="AG71" s="349"/>
    </row>
    <row r="72" spans="1:33" ht="21.75" customHeight="1" thickBot="1" thickTop="1">
      <c r="A72" s="356"/>
      <c r="B72" s="298" t="s">
        <v>48</v>
      </c>
      <c r="C72" s="299"/>
      <c r="D72" s="300"/>
      <c r="E72" s="301">
        <f>SUM(E49:E71)</f>
        <v>110483</v>
      </c>
      <c r="F72" s="302"/>
      <c r="G72" s="303"/>
      <c r="H72" s="301">
        <f>SUM(H49:H71)</f>
        <v>6080</v>
      </c>
      <c r="I72" s="304"/>
      <c r="J72" s="302"/>
      <c r="K72" s="301">
        <f>SUM(K49:K71)</f>
        <v>116563</v>
      </c>
      <c r="L72" s="302"/>
      <c r="M72" s="303"/>
      <c r="N72" s="301">
        <f>SUM(N49:N71)</f>
        <v>1202024</v>
      </c>
      <c r="O72" s="304"/>
      <c r="P72" s="302"/>
      <c r="Q72" s="302">
        <f>SUM(Q49:Q71)</f>
        <v>59006</v>
      </c>
      <c r="R72" s="302"/>
      <c r="S72" s="303"/>
      <c r="T72" s="301">
        <f>SUM(T49:T71)</f>
        <v>98178</v>
      </c>
      <c r="U72" s="302"/>
      <c r="V72" s="303"/>
      <c r="W72" s="301">
        <f>SUM(W49:W71)</f>
        <v>406651996</v>
      </c>
      <c r="X72" s="305"/>
      <c r="Y72" s="306"/>
      <c r="Z72" s="301">
        <f>SUM(Z49:Z71)</f>
        <v>23781939</v>
      </c>
      <c r="AA72" s="305"/>
      <c r="AB72" s="306"/>
      <c r="AC72" s="301">
        <f>SUM(AC49:AC71)</f>
        <v>0</v>
      </c>
      <c r="AD72" s="307"/>
      <c r="AE72" s="297"/>
      <c r="AF72" s="298" t="s">
        <v>48</v>
      </c>
      <c r="AG72" s="357"/>
    </row>
    <row r="73" spans="1:33" ht="21.75" customHeight="1" thickBot="1" thickTop="1">
      <c r="A73" s="358"/>
      <c r="B73" s="359" t="s">
        <v>49</v>
      </c>
      <c r="C73" s="360"/>
      <c r="D73" s="380"/>
      <c r="E73" s="381">
        <f>SUM(E48,E72)</f>
        <v>1374764</v>
      </c>
      <c r="F73" s="382"/>
      <c r="G73" s="383"/>
      <c r="H73" s="381">
        <f>SUM(H48,H72)</f>
        <v>74224</v>
      </c>
      <c r="I73" s="384"/>
      <c r="J73" s="382"/>
      <c r="K73" s="381">
        <f>SUM(K48,K72)</f>
        <v>1448988</v>
      </c>
      <c r="L73" s="382"/>
      <c r="M73" s="383"/>
      <c r="N73" s="381">
        <f>SUM(N48,N72)</f>
        <v>31932684</v>
      </c>
      <c r="O73" s="384"/>
      <c r="P73" s="382"/>
      <c r="Q73" s="382">
        <f>SUM(Q48,Q72)</f>
        <v>1356176</v>
      </c>
      <c r="R73" s="382"/>
      <c r="S73" s="383"/>
      <c r="T73" s="381">
        <f>SUM(T48,T72)</f>
        <v>3684744</v>
      </c>
      <c r="U73" s="382"/>
      <c r="V73" s="383"/>
      <c r="W73" s="381">
        <f>SUM(W48,W72)</f>
        <v>7178771736</v>
      </c>
      <c r="X73" s="385"/>
      <c r="Y73" s="386"/>
      <c r="Z73" s="381">
        <f>SUM(Z48,Z72)</f>
        <v>414406625</v>
      </c>
      <c r="AA73" s="385"/>
      <c r="AB73" s="386"/>
      <c r="AC73" s="381">
        <f>SUM(AC48,AC72)</f>
        <v>0</v>
      </c>
      <c r="AD73" s="363"/>
      <c r="AE73" s="365"/>
      <c r="AF73" s="359" t="s">
        <v>49</v>
      </c>
      <c r="AG73" s="366"/>
    </row>
    <row r="74" spans="2:29" ht="17.25" customHeight="1">
      <c r="B74" s="1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5"/>
      <c r="AC74" s="5"/>
    </row>
    <row r="75" spans="2:30" ht="16.5" customHeight="1">
      <c r="B75" s="11"/>
      <c r="C75" s="11"/>
      <c r="D75" s="11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1"/>
    </row>
    <row r="76" spans="2:30" ht="16.5" customHeight="1">
      <c r="B76" s="11"/>
      <c r="C76" s="11"/>
      <c r="D76" s="11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1"/>
    </row>
    <row r="77" spans="2:30" ht="16.5" customHeight="1">
      <c r="B77" s="11"/>
      <c r="C77" s="11"/>
      <c r="D77" s="11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1"/>
    </row>
    <row r="78" spans="2:30" ht="16.5" customHeight="1">
      <c r="B78" s="11"/>
      <c r="C78" s="11"/>
      <c r="D78" s="11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1"/>
    </row>
    <row r="79" spans="2:30" ht="16.5" customHeight="1">
      <c r="B79" s="11"/>
      <c r="C79" s="11"/>
      <c r="D79" s="11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1"/>
    </row>
    <row r="80" spans="2:30" ht="16.5" customHeight="1">
      <c r="B80" s="11"/>
      <c r="C80" s="11"/>
      <c r="D80" s="11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1"/>
    </row>
    <row r="81" spans="2:30" ht="16.5" customHeight="1">
      <c r="B81" s="11"/>
      <c r="C81" s="11"/>
      <c r="D81" s="11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1"/>
    </row>
    <row r="82" spans="2:30" ht="16.5" customHeight="1">
      <c r="B82" s="11"/>
      <c r="C82" s="11"/>
      <c r="D82" s="11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1"/>
    </row>
  </sheetData>
  <sheetProtection/>
  <mergeCells count="5">
    <mergeCell ref="E4:K4"/>
    <mergeCell ref="Z3:AC3"/>
    <mergeCell ref="H3:T3"/>
    <mergeCell ref="A3:C7"/>
    <mergeCell ref="AE3:AG7"/>
  </mergeCells>
  <printOptions/>
  <pageMargins left="0.8661417322834646" right="0.984251968503937" top="0.7874015748031497" bottom="0.5905511811023623" header="0.5118110236220472" footer="0.5118110236220472"/>
  <pageSetup horizontalDpi="600" verticalDpi="600" orientation="landscape" paperSize="9" scale="63" r:id="rId1"/>
  <rowBreaks count="1" manualBreakCount="1">
    <brk id="48" max="255" man="1"/>
  </rowBreaks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82"/>
  <sheetViews>
    <sheetView showGridLines="0" view="pageBreakPreview" zoomScale="75" zoomScaleNormal="90" zoomScaleSheetLayoutView="75" zoomScalePageLayoutView="0" workbookViewId="0" topLeftCell="A1">
      <selection activeCell="T14" sqref="T14"/>
    </sheetView>
  </sheetViews>
  <sheetFormatPr defaultColWidth="12.5" defaultRowHeight="16.5" customHeight="1"/>
  <cols>
    <col min="1" max="1" width="2.19921875" style="5" customWidth="1"/>
    <col min="2" max="2" width="10.8984375" style="5" customWidth="1"/>
    <col min="3" max="4" width="2.09765625" style="5" customWidth="1"/>
    <col min="5" max="5" width="12.19921875" style="69" customWidth="1"/>
    <col min="6" max="7" width="2.09765625" style="69" customWidth="1"/>
    <col min="8" max="8" width="12.5" style="69" customWidth="1"/>
    <col min="9" max="10" width="2.09765625" style="69" customWidth="1"/>
    <col min="11" max="11" width="12.19921875" style="69" customWidth="1"/>
    <col min="12" max="13" width="2.09765625" style="69" customWidth="1"/>
    <col min="14" max="14" width="12.19921875" style="69" customWidth="1"/>
    <col min="15" max="16" width="2.09765625" style="69" customWidth="1"/>
    <col min="17" max="17" width="12.19921875" style="69" customWidth="1"/>
    <col min="18" max="19" width="2" style="69" customWidth="1"/>
    <col min="20" max="20" width="12.19921875" style="69" customWidth="1"/>
    <col min="21" max="22" width="2.09765625" style="69" customWidth="1"/>
    <col min="23" max="23" width="11.69921875" style="69" customWidth="1"/>
    <col min="24" max="25" width="2.09765625" style="5" customWidth="1"/>
    <col min="26" max="26" width="11.69921875" style="5" customWidth="1"/>
    <col min="27" max="28" width="2.09765625" style="5" customWidth="1"/>
    <col min="29" max="29" width="11.69921875" style="5" customWidth="1"/>
    <col min="30" max="30" width="2.09765625" style="5" customWidth="1"/>
    <col min="31" max="31" width="2.19921875" style="5" customWidth="1"/>
    <col min="32" max="32" width="10.8984375" style="5" customWidth="1"/>
    <col min="33" max="33" width="2.09765625" style="5" customWidth="1"/>
    <col min="34" max="34" width="4.5" style="5" customWidth="1"/>
    <col min="35" max="16384" width="12.5" style="5" customWidth="1"/>
  </cols>
  <sheetData>
    <row r="1" spans="2:33" ht="16.5" customHeight="1">
      <c r="B1" s="3"/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AF1" s="2"/>
      <c r="AG1" s="2"/>
    </row>
    <row r="2" ht="16.5" customHeight="1" thickBot="1">
      <c r="AG2" s="6" t="s">
        <v>67</v>
      </c>
    </row>
    <row r="3" spans="1:33" ht="16.5" customHeight="1">
      <c r="A3" s="422" t="s">
        <v>207</v>
      </c>
      <c r="B3" s="423"/>
      <c r="C3" s="424"/>
      <c r="D3" s="340"/>
      <c r="E3" s="367"/>
      <c r="F3" s="367"/>
      <c r="G3" s="367"/>
      <c r="H3" s="452" t="s">
        <v>190</v>
      </c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342"/>
      <c r="Y3" s="342"/>
      <c r="Z3" s="342"/>
      <c r="AA3" s="342"/>
      <c r="AB3" s="342"/>
      <c r="AC3" s="342"/>
      <c r="AD3" s="379"/>
      <c r="AE3" s="431" t="s">
        <v>209</v>
      </c>
      <c r="AF3" s="432"/>
      <c r="AG3" s="433"/>
    </row>
    <row r="4" spans="1:33" ht="16.5" customHeight="1">
      <c r="A4" s="425"/>
      <c r="B4" s="426"/>
      <c r="C4" s="427"/>
      <c r="D4" s="12"/>
      <c r="E4" s="454" t="s">
        <v>191</v>
      </c>
      <c r="F4" s="460"/>
      <c r="G4" s="460"/>
      <c r="H4" s="460"/>
      <c r="I4" s="460"/>
      <c r="J4" s="460"/>
      <c r="K4" s="460"/>
      <c r="L4" s="461"/>
      <c r="M4" s="461"/>
      <c r="N4" s="461"/>
      <c r="O4" s="185"/>
      <c r="P4" s="191"/>
      <c r="Q4" s="454" t="s">
        <v>192</v>
      </c>
      <c r="R4" s="460"/>
      <c r="S4" s="460"/>
      <c r="T4" s="460"/>
      <c r="U4" s="460"/>
      <c r="V4" s="460"/>
      <c r="W4" s="460"/>
      <c r="X4" s="128"/>
      <c r="Y4" s="187"/>
      <c r="Z4" s="187"/>
      <c r="AA4" s="187"/>
      <c r="AB4" s="192"/>
      <c r="AC4" s="187"/>
      <c r="AD4" s="187"/>
      <c r="AE4" s="434"/>
      <c r="AF4" s="435"/>
      <c r="AG4" s="436"/>
    </row>
    <row r="5" spans="1:33" ht="16.5" customHeight="1">
      <c r="A5" s="425"/>
      <c r="B5" s="426"/>
      <c r="C5" s="427"/>
      <c r="D5" s="11"/>
      <c r="E5" s="75"/>
      <c r="F5" s="75"/>
      <c r="G5" s="84"/>
      <c r="H5" s="75" t="s">
        <v>200</v>
      </c>
      <c r="I5" s="86"/>
      <c r="J5" s="75"/>
      <c r="K5" s="75" t="s">
        <v>201</v>
      </c>
      <c r="L5" s="75"/>
      <c r="M5" s="84"/>
      <c r="N5" s="75"/>
      <c r="O5" s="86"/>
      <c r="P5" s="84"/>
      <c r="Q5" s="83"/>
      <c r="R5" s="82"/>
      <c r="S5" s="88"/>
      <c r="T5" s="72" t="s">
        <v>193</v>
      </c>
      <c r="U5" s="82"/>
      <c r="V5" s="72"/>
      <c r="W5" s="72"/>
      <c r="X5" s="59"/>
      <c r="Y5" s="34"/>
      <c r="Z5" s="193" t="s">
        <v>61</v>
      </c>
      <c r="AA5" s="34"/>
      <c r="AB5" s="135"/>
      <c r="AC5" s="193" t="s">
        <v>90</v>
      </c>
      <c r="AD5" s="34"/>
      <c r="AE5" s="434"/>
      <c r="AF5" s="435"/>
      <c r="AG5" s="436"/>
    </row>
    <row r="6" spans="1:33" ht="16.5" customHeight="1">
      <c r="A6" s="425"/>
      <c r="B6" s="426"/>
      <c r="C6" s="427"/>
      <c r="D6" s="11"/>
      <c r="E6" s="75" t="s">
        <v>181</v>
      </c>
      <c r="F6" s="75"/>
      <c r="G6" s="84"/>
      <c r="H6" s="75" t="s">
        <v>213</v>
      </c>
      <c r="I6" s="86"/>
      <c r="J6" s="75"/>
      <c r="K6" s="75" t="s">
        <v>202</v>
      </c>
      <c r="L6" s="75"/>
      <c r="M6" s="84"/>
      <c r="N6" s="75" t="s">
        <v>183</v>
      </c>
      <c r="O6" s="86"/>
      <c r="P6" s="84"/>
      <c r="Q6" s="72" t="s">
        <v>194</v>
      </c>
      <c r="R6" s="82"/>
      <c r="S6" s="72"/>
      <c r="T6" s="72" t="s">
        <v>195</v>
      </c>
      <c r="U6" s="82"/>
      <c r="V6" s="72"/>
      <c r="W6" s="72" t="s">
        <v>183</v>
      </c>
      <c r="X6" s="136"/>
      <c r="Y6" s="34"/>
      <c r="Z6" s="193" t="s">
        <v>62</v>
      </c>
      <c r="AA6" s="34"/>
      <c r="AB6" s="135"/>
      <c r="AC6" s="193" t="s">
        <v>91</v>
      </c>
      <c r="AD6" s="34"/>
      <c r="AE6" s="434"/>
      <c r="AF6" s="435"/>
      <c r="AG6" s="436"/>
    </row>
    <row r="7" spans="1:33" ht="16.5" customHeight="1">
      <c r="A7" s="428"/>
      <c r="B7" s="429"/>
      <c r="C7" s="430"/>
      <c r="D7" s="89"/>
      <c r="E7" s="93"/>
      <c r="F7" s="93"/>
      <c r="G7" s="94"/>
      <c r="H7" s="93" t="s">
        <v>214</v>
      </c>
      <c r="I7" s="95"/>
      <c r="J7" s="93"/>
      <c r="K7" s="93"/>
      <c r="L7" s="93"/>
      <c r="M7" s="94"/>
      <c r="N7" s="93"/>
      <c r="O7" s="95"/>
      <c r="P7" s="94"/>
      <c r="Q7" s="90"/>
      <c r="R7" s="190"/>
      <c r="S7" s="90"/>
      <c r="T7" s="90" t="s">
        <v>188</v>
      </c>
      <c r="U7" s="99"/>
      <c r="V7" s="90"/>
      <c r="W7" s="90"/>
      <c r="X7" s="169"/>
      <c r="Y7" s="34"/>
      <c r="Z7" s="34"/>
      <c r="AA7" s="34"/>
      <c r="AB7" s="135"/>
      <c r="AC7" s="34"/>
      <c r="AD7" s="59"/>
      <c r="AE7" s="437"/>
      <c r="AF7" s="438"/>
      <c r="AG7" s="439"/>
    </row>
    <row r="8" spans="1:34" ht="16.5" customHeight="1">
      <c r="A8" s="347"/>
      <c r="B8" s="34" t="s">
        <v>54</v>
      </c>
      <c r="C8" s="35"/>
      <c r="D8" s="143"/>
      <c r="E8" s="144">
        <v>1543442</v>
      </c>
      <c r="F8" s="144"/>
      <c r="G8" s="145"/>
      <c r="H8" s="144">
        <v>32581</v>
      </c>
      <c r="I8" s="146"/>
      <c r="J8" s="144"/>
      <c r="K8" s="144">
        <v>44891</v>
      </c>
      <c r="L8" s="144"/>
      <c r="M8" s="145"/>
      <c r="N8" s="144">
        <f>SUM(E8:K8)</f>
        <v>1620914</v>
      </c>
      <c r="O8" s="146"/>
      <c r="P8" s="145"/>
      <c r="Q8" s="144">
        <v>16587</v>
      </c>
      <c r="R8" s="148"/>
      <c r="S8" s="171"/>
      <c r="T8" s="144">
        <v>243</v>
      </c>
      <c r="U8" s="148"/>
      <c r="V8" s="149"/>
      <c r="W8" s="150">
        <f>SUM(Q8:T8)</f>
        <v>16830</v>
      </c>
      <c r="X8" s="38"/>
      <c r="Y8" s="53"/>
      <c r="Z8" s="144">
        <v>228428</v>
      </c>
      <c r="AA8" s="48"/>
      <c r="AB8" s="53"/>
      <c r="AC8" s="144">
        <v>6305</v>
      </c>
      <c r="AD8" s="52"/>
      <c r="AE8" s="10"/>
      <c r="AF8" s="34" t="s">
        <v>54</v>
      </c>
      <c r="AG8" s="349"/>
      <c r="AH8" s="37"/>
    </row>
    <row r="9" spans="1:34" ht="16.5" customHeight="1">
      <c r="A9" s="347"/>
      <c r="B9" s="34" t="s">
        <v>53</v>
      </c>
      <c r="C9" s="21"/>
      <c r="D9" s="151"/>
      <c r="E9" s="152">
        <v>276575</v>
      </c>
      <c r="F9" s="152"/>
      <c r="G9" s="153"/>
      <c r="H9" s="152">
        <v>22561</v>
      </c>
      <c r="I9" s="154"/>
      <c r="J9" s="152"/>
      <c r="K9" s="152">
        <v>6972</v>
      </c>
      <c r="L9" s="152"/>
      <c r="M9" s="153"/>
      <c r="N9" s="152">
        <f aca="true" t="shared" si="0" ref="N9:N47">SUM(E9:K9)</f>
        <v>306108</v>
      </c>
      <c r="O9" s="154"/>
      <c r="P9" s="153"/>
      <c r="Q9" s="150">
        <v>2806</v>
      </c>
      <c r="R9" s="148"/>
      <c r="S9" s="149"/>
      <c r="T9" s="150">
        <v>0</v>
      </c>
      <c r="U9" s="148"/>
      <c r="V9" s="149"/>
      <c r="W9" s="150">
        <f aca="true" t="shared" si="1" ref="W9:W47">SUM(Q9:T9)</f>
        <v>2806</v>
      </c>
      <c r="X9" s="38"/>
      <c r="Y9" s="40"/>
      <c r="Z9" s="150">
        <v>19073</v>
      </c>
      <c r="AA9" s="40"/>
      <c r="AB9" s="39"/>
      <c r="AC9" s="150">
        <v>640</v>
      </c>
      <c r="AD9" s="40"/>
      <c r="AE9" s="10"/>
      <c r="AF9" s="34" t="s">
        <v>53</v>
      </c>
      <c r="AG9" s="349"/>
      <c r="AH9" s="37"/>
    </row>
    <row r="10" spans="1:34" ht="16.5" customHeight="1">
      <c r="A10" s="347"/>
      <c r="B10" s="34" t="s">
        <v>52</v>
      </c>
      <c r="C10" s="21"/>
      <c r="D10" s="151"/>
      <c r="E10" s="152">
        <v>115955</v>
      </c>
      <c r="F10" s="152"/>
      <c r="G10" s="153"/>
      <c r="H10" s="152">
        <v>10645</v>
      </c>
      <c r="I10" s="154"/>
      <c r="J10" s="152"/>
      <c r="K10" s="152">
        <v>1177</v>
      </c>
      <c r="L10" s="152"/>
      <c r="M10" s="153"/>
      <c r="N10" s="152">
        <f t="shared" si="0"/>
        <v>127777</v>
      </c>
      <c r="O10" s="154"/>
      <c r="P10" s="153"/>
      <c r="Q10" s="150">
        <v>2243</v>
      </c>
      <c r="R10" s="148"/>
      <c r="S10" s="149"/>
      <c r="T10" s="150">
        <v>0</v>
      </c>
      <c r="U10" s="148"/>
      <c r="V10" s="149"/>
      <c r="W10" s="150">
        <f t="shared" si="1"/>
        <v>2243</v>
      </c>
      <c r="X10" s="38"/>
      <c r="Y10" s="40"/>
      <c r="Z10" s="150">
        <v>26994</v>
      </c>
      <c r="AA10" s="40"/>
      <c r="AB10" s="39"/>
      <c r="AC10" s="150">
        <v>364</v>
      </c>
      <c r="AD10" s="40"/>
      <c r="AE10" s="10"/>
      <c r="AF10" s="34" t="s">
        <v>52</v>
      </c>
      <c r="AG10" s="349"/>
      <c r="AH10" s="37"/>
    </row>
    <row r="11" spans="1:34" ht="16.5" customHeight="1">
      <c r="A11" s="347"/>
      <c r="B11" s="34" t="s">
        <v>51</v>
      </c>
      <c r="C11" s="21"/>
      <c r="D11" s="151"/>
      <c r="E11" s="152">
        <v>596947</v>
      </c>
      <c r="F11" s="152"/>
      <c r="G11" s="153"/>
      <c r="H11" s="152">
        <v>7523</v>
      </c>
      <c r="I11" s="154"/>
      <c r="J11" s="152"/>
      <c r="K11" s="152">
        <v>10981</v>
      </c>
      <c r="L11" s="152"/>
      <c r="M11" s="153"/>
      <c r="N11" s="152">
        <f t="shared" si="0"/>
        <v>615451</v>
      </c>
      <c r="O11" s="154"/>
      <c r="P11" s="153"/>
      <c r="Q11" s="150">
        <v>10082</v>
      </c>
      <c r="R11" s="148"/>
      <c r="S11" s="149"/>
      <c r="T11" s="150">
        <v>0</v>
      </c>
      <c r="U11" s="148"/>
      <c r="V11" s="149"/>
      <c r="W11" s="150">
        <f t="shared" si="1"/>
        <v>10082</v>
      </c>
      <c r="X11" s="38"/>
      <c r="Y11" s="40"/>
      <c r="Z11" s="150">
        <v>64722</v>
      </c>
      <c r="AA11" s="40"/>
      <c r="AB11" s="39"/>
      <c r="AC11" s="150">
        <v>2175</v>
      </c>
      <c r="AD11" s="40"/>
      <c r="AE11" s="10"/>
      <c r="AF11" s="34" t="s">
        <v>51</v>
      </c>
      <c r="AG11" s="349"/>
      <c r="AH11" s="37"/>
    </row>
    <row r="12" spans="1:34" ht="16.5" customHeight="1">
      <c r="A12" s="350"/>
      <c r="B12" s="34" t="s">
        <v>103</v>
      </c>
      <c r="C12" s="25"/>
      <c r="D12" s="155"/>
      <c r="E12" s="156">
        <v>30349</v>
      </c>
      <c r="F12" s="156"/>
      <c r="G12" s="157"/>
      <c r="H12" s="152">
        <v>8157</v>
      </c>
      <c r="I12" s="158"/>
      <c r="J12" s="156"/>
      <c r="K12" s="156">
        <v>1142</v>
      </c>
      <c r="L12" s="156"/>
      <c r="M12" s="157"/>
      <c r="N12" s="156">
        <f t="shared" si="0"/>
        <v>39648</v>
      </c>
      <c r="O12" s="158"/>
      <c r="P12" s="157"/>
      <c r="Q12" s="159">
        <v>67</v>
      </c>
      <c r="R12" s="160"/>
      <c r="S12" s="161"/>
      <c r="T12" s="159">
        <v>0</v>
      </c>
      <c r="U12" s="160"/>
      <c r="V12" s="161"/>
      <c r="W12" s="159">
        <f t="shared" si="1"/>
        <v>67</v>
      </c>
      <c r="X12" s="44"/>
      <c r="Y12" s="46"/>
      <c r="Z12" s="159">
        <v>27904</v>
      </c>
      <c r="AA12" s="46"/>
      <c r="AB12" s="45"/>
      <c r="AC12" s="159">
        <v>235</v>
      </c>
      <c r="AD12" s="46"/>
      <c r="AE12" s="23"/>
      <c r="AF12" s="34" t="s">
        <v>103</v>
      </c>
      <c r="AG12" s="351"/>
      <c r="AH12" s="37"/>
    </row>
    <row r="13" spans="1:34" ht="16.5" customHeight="1">
      <c r="A13" s="347"/>
      <c r="B13" s="47" t="s">
        <v>104</v>
      </c>
      <c r="C13" s="21"/>
      <c r="D13" s="151"/>
      <c r="E13" s="152">
        <v>23675</v>
      </c>
      <c r="F13" s="152"/>
      <c r="G13" s="153"/>
      <c r="H13" s="162">
        <v>0</v>
      </c>
      <c r="I13" s="154"/>
      <c r="J13" s="152"/>
      <c r="K13" s="152">
        <v>0</v>
      </c>
      <c r="L13" s="152"/>
      <c r="M13" s="153"/>
      <c r="N13" s="152">
        <f t="shared" si="0"/>
        <v>23675</v>
      </c>
      <c r="O13" s="154"/>
      <c r="P13" s="153"/>
      <c r="Q13" s="150">
        <v>73</v>
      </c>
      <c r="R13" s="148"/>
      <c r="S13" s="149"/>
      <c r="T13" s="150">
        <v>0</v>
      </c>
      <c r="U13" s="148"/>
      <c r="V13" s="149"/>
      <c r="W13" s="150">
        <f t="shared" si="1"/>
        <v>73</v>
      </c>
      <c r="X13" s="38"/>
      <c r="Y13" s="40"/>
      <c r="Z13" s="150">
        <v>1062</v>
      </c>
      <c r="AA13" s="40"/>
      <c r="AB13" s="39"/>
      <c r="AC13" s="150">
        <v>800</v>
      </c>
      <c r="AD13" s="40"/>
      <c r="AE13" s="10"/>
      <c r="AF13" s="47" t="s">
        <v>104</v>
      </c>
      <c r="AG13" s="349"/>
      <c r="AH13" s="37"/>
    </row>
    <row r="14" spans="1:34" ht="16.5" customHeight="1">
      <c r="A14" s="347"/>
      <c r="B14" s="34" t="s">
        <v>105</v>
      </c>
      <c r="C14" s="21"/>
      <c r="D14" s="151"/>
      <c r="E14" s="152">
        <v>330848</v>
      </c>
      <c r="F14" s="152"/>
      <c r="G14" s="153"/>
      <c r="H14" s="152">
        <v>5876</v>
      </c>
      <c r="I14" s="154"/>
      <c r="J14" s="152"/>
      <c r="K14" s="152">
        <v>5418</v>
      </c>
      <c r="L14" s="152"/>
      <c r="M14" s="153"/>
      <c r="N14" s="152">
        <f t="shared" si="0"/>
        <v>342142</v>
      </c>
      <c r="O14" s="154"/>
      <c r="P14" s="153"/>
      <c r="Q14" s="150">
        <v>4006</v>
      </c>
      <c r="R14" s="148"/>
      <c r="S14" s="149"/>
      <c r="T14" s="150">
        <v>0</v>
      </c>
      <c r="U14" s="148"/>
      <c r="V14" s="149"/>
      <c r="W14" s="150">
        <f t="shared" si="1"/>
        <v>4006</v>
      </c>
      <c r="X14" s="38"/>
      <c r="Y14" s="40"/>
      <c r="Z14" s="150">
        <v>33195</v>
      </c>
      <c r="AA14" s="40"/>
      <c r="AB14" s="39"/>
      <c r="AC14" s="150">
        <v>1543</v>
      </c>
      <c r="AD14" s="40"/>
      <c r="AE14" s="10"/>
      <c r="AF14" s="34" t="s">
        <v>105</v>
      </c>
      <c r="AG14" s="349"/>
      <c r="AH14" s="37"/>
    </row>
    <row r="15" spans="1:34" ht="16.5" customHeight="1">
      <c r="A15" s="347"/>
      <c r="B15" s="34" t="s">
        <v>106</v>
      </c>
      <c r="C15" s="21"/>
      <c r="D15" s="151"/>
      <c r="E15" s="152">
        <v>78139</v>
      </c>
      <c r="F15" s="152"/>
      <c r="G15" s="153"/>
      <c r="H15" s="152">
        <v>29</v>
      </c>
      <c r="I15" s="154"/>
      <c r="J15" s="152"/>
      <c r="K15" s="152">
        <v>636</v>
      </c>
      <c r="L15" s="152"/>
      <c r="M15" s="153"/>
      <c r="N15" s="152">
        <f t="shared" si="0"/>
        <v>78804</v>
      </c>
      <c r="O15" s="154"/>
      <c r="P15" s="153"/>
      <c r="Q15" s="150">
        <v>1573</v>
      </c>
      <c r="R15" s="148"/>
      <c r="S15" s="149"/>
      <c r="T15" s="150">
        <v>0</v>
      </c>
      <c r="U15" s="148"/>
      <c r="V15" s="149"/>
      <c r="W15" s="150">
        <f t="shared" si="1"/>
        <v>1573</v>
      </c>
      <c r="X15" s="38"/>
      <c r="Y15" s="40"/>
      <c r="Z15" s="150">
        <v>3052</v>
      </c>
      <c r="AA15" s="40"/>
      <c r="AB15" s="39"/>
      <c r="AC15" s="150">
        <v>220</v>
      </c>
      <c r="AD15" s="40"/>
      <c r="AE15" s="10"/>
      <c r="AF15" s="34" t="s">
        <v>106</v>
      </c>
      <c r="AG15" s="349"/>
      <c r="AH15" s="37"/>
    </row>
    <row r="16" spans="1:34" ht="16.5" customHeight="1">
      <c r="A16" s="347"/>
      <c r="B16" s="34" t="s">
        <v>107</v>
      </c>
      <c r="C16" s="21"/>
      <c r="D16" s="151"/>
      <c r="E16" s="152">
        <v>45015</v>
      </c>
      <c r="F16" s="152"/>
      <c r="G16" s="153"/>
      <c r="H16" s="152">
        <v>4468</v>
      </c>
      <c r="I16" s="154"/>
      <c r="J16" s="152"/>
      <c r="K16" s="152">
        <v>1407</v>
      </c>
      <c r="L16" s="152"/>
      <c r="M16" s="153"/>
      <c r="N16" s="152">
        <f t="shared" si="0"/>
        <v>50890</v>
      </c>
      <c r="O16" s="154"/>
      <c r="P16" s="153"/>
      <c r="Q16" s="150">
        <v>318</v>
      </c>
      <c r="R16" s="148"/>
      <c r="S16" s="149"/>
      <c r="T16" s="150">
        <v>0</v>
      </c>
      <c r="U16" s="148"/>
      <c r="V16" s="149"/>
      <c r="W16" s="150">
        <f t="shared" si="1"/>
        <v>318</v>
      </c>
      <c r="X16" s="38"/>
      <c r="Y16" s="40"/>
      <c r="Z16" s="150">
        <v>18461</v>
      </c>
      <c r="AA16" s="40"/>
      <c r="AB16" s="39"/>
      <c r="AC16" s="150">
        <v>245</v>
      </c>
      <c r="AD16" s="40"/>
      <c r="AE16" s="10"/>
      <c r="AF16" s="34" t="s">
        <v>107</v>
      </c>
      <c r="AG16" s="349"/>
      <c r="AH16" s="37"/>
    </row>
    <row r="17" spans="1:34" ht="16.5" customHeight="1">
      <c r="A17" s="347"/>
      <c r="B17" s="49" t="s">
        <v>108</v>
      </c>
      <c r="C17" s="21"/>
      <c r="D17" s="151"/>
      <c r="E17" s="152">
        <v>35663</v>
      </c>
      <c r="F17" s="152"/>
      <c r="G17" s="153"/>
      <c r="H17" s="152">
        <v>0</v>
      </c>
      <c r="I17" s="154"/>
      <c r="J17" s="152"/>
      <c r="K17" s="152">
        <v>862</v>
      </c>
      <c r="L17" s="152"/>
      <c r="M17" s="153"/>
      <c r="N17" s="152">
        <f t="shared" si="0"/>
        <v>36525</v>
      </c>
      <c r="O17" s="154"/>
      <c r="P17" s="153"/>
      <c r="Q17" s="150">
        <v>0</v>
      </c>
      <c r="R17" s="148"/>
      <c r="S17" s="149"/>
      <c r="T17" s="150">
        <v>0</v>
      </c>
      <c r="U17" s="148"/>
      <c r="V17" s="149"/>
      <c r="W17" s="150">
        <f t="shared" si="1"/>
        <v>0</v>
      </c>
      <c r="X17" s="38"/>
      <c r="Y17" s="40"/>
      <c r="Z17" s="150">
        <v>1721</v>
      </c>
      <c r="AA17" s="40"/>
      <c r="AB17" s="39"/>
      <c r="AC17" s="150">
        <v>132</v>
      </c>
      <c r="AD17" s="40"/>
      <c r="AE17" s="10"/>
      <c r="AF17" s="49" t="s">
        <v>108</v>
      </c>
      <c r="AG17" s="349"/>
      <c r="AH17" s="37"/>
    </row>
    <row r="18" spans="1:34" ht="16.5" customHeight="1">
      <c r="A18" s="352"/>
      <c r="B18" s="34" t="s">
        <v>109</v>
      </c>
      <c r="C18" s="50"/>
      <c r="D18" s="163"/>
      <c r="E18" s="162">
        <v>46091</v>
      </c>
      <c r="F18" s="162"/>
      <c r="G18" s="164"/>
      <c r="H18" s="162">
        <v>0</v>
      </c>
      <c r="I18" s="165"/>
      <c r="J18" s="162"/>
      <c r="K18" s="162">
        <v>862</v>
      </c>
      <c r="L18" s="162"/>
      <c r="M18" s="164"/>
      <c r="N18" s="162">
        <f t="shared" si="0"/>
        <v>46953</v>
      </c>
      <c r="O18" s="165"/>
      <c r="P18" s="164"/>
      <c r="Q18" s="166">
        <v>238</v>
      </c>
      <c r="R18" s="167"/>
      <c r="S18" s="168"/>
      <c r="T18" s="166">
        <v>0</v>
      </c>
      <c r="U18" s="167"/>
      <c r="V18" s="168"/>
      <c r="W18" s="166">
        <f t="shared" si="1"/>
        <v>238</v>
      </c>
      <c r="X18" s="52"/>
      <c r="Y18" s="48"/>
      <c r="Z18" s="166">
        <v>39014</v>
      </c>
      <c r="AA18" s="48"/>
      <c r="AB18" s="53"/>
      <c r="AC18" s="166">
        <v>1419</v>
      </c>
      <c r="AD18" s="48"/>
      <c r="AE18" s="7"/>
      <c r="AF18" s="34" t="s">
        <v>109</v>
      </c>
      <c r="AG18" s="353"/>
      <c r="AH18" s="37"/>
    </row>
    <row r="19" spans="1:34" ht="16.5" customHeight="1">
      <c r="A19" s="347"/>
      <c r="B19" s="34" t="s">
        <v>0</v>
      </c>
      <c r="C19" s="21"/>
      <c r="D19" s="151"/>
      <c r="E19" s="152">
        <v>130377</v>
      </c>
      <c r="F19" s="152"/>
      <c r="G19" s="153"/>
      <c r="H19" s="152">
        <v>17506</v>
      </c>
      <c r="I19" s="154"/>
      <c r="J19" s="152"/>
      <c r="K19" s="152">
        <v>1439</v>
      </c>
      <c r="L19" s="152"/>
      <c r="M19" s="153"/>
      <c r="N19" s="152">
        <f t="shared" si="0"/>
        <v>149322</v>
      </c>
      <c r="O19" s="154"/>
      <c r="P19" s="153"/>
      <c r="Q19" s="150">
        <v>472</v>
      </c>
      <c r="R19" s="148"/>
      <c r="S19" s="149"/>
      <c r="T19" s="150">
        <v>1149</v>
      </c>
      <c r="U19" s="148"/>
      <c r="V19" s="149"/>
      <c r="W19" s="150">
        <f t="shared" si="1"/>
        <v>1621</v>
      </c>
      <c r="X19" s="38"/>
      <c r="Y19" s="40"/>
      <c r="Z19" s="150">
        <v>52429</v>
      </c>
      <c r="AA19" s="40"/>
      <c r="AB19" s="39"/>
      <c r="AC19" s="150">
        <v>976</v>
      </c>
      <c r="AD19" s="40"/>
      <c r="AE19" s="10"/>
      <c r="AF19" s="34" t="s">
        <v>0</v>
      </c>
      <c r="AG19" s="349"/>
      <c r="AH19" s="37"/>
    </row>
    <row r="20" spans="1:34" ht="16.5" customHeight="1">
      <c r="A20" s="347"/>
      <c r="B20" s="34" t="s">
        <v>2</v>
      </c>
      <c r="C20" s="21"/>
      <c r="D20" s="151"/>
      <c r="E20" s="152">
        <v>109923</v>
      </c>
      <c r="F20" s="152"/>
      <c r="G20" s="153"/>
      <c r="H20" s="152">
        <v>41</v>
      </c>
      <c r="I20" s="154"/>
      <c r="J20" s="152"/>
      <c r="K20" s="152">
        <v>3601</v>
      </c>
      <c r="L20" s="152"/>
      <c r="M20" s="153"/>
      <c r="N20" s="152">
        <f t="shared" si="0"/>
        <v>113565</v>
      </c>
      <c r="O20" s="154"/>
      <c r="P20" s="153"/>
      <c r="Q20" s="150">
        <v>480</v>
      </c>
      <c r="R20" s="148"/>
      <c r="S20" s="149"/>
      <c r="T20" s="150">
        <v>0</v>
      </c>
      <c r="U20" s="148"/>
      <c r="V20" s="149"/>
      <c r="W20" s="150">
        <f t="shared" si="1"/>
        <v>480</v>
      </c>
      <c r="X20" s="38"/>
      <c r="Y20" s="40"/>
      <c r="Z20" s="150">
        <v>20550</v>
      </c>
      <c r="AA20" s="40"/>
      <c r="AB20" s="39"/>
      <c r="AC20" s="150">
        <v>231</v>
      </c>
      <c r="AD20" s="40"/>
      <c r="AE20" s="10"/>
      <c r="AF20" s="34" t="s">
        <v>2</v>
      </c>
      <c r="AG20" s="349"/>
      <c r="AH20" s="37"/>
    </row>
    <row r="21" spans="1:34" ht="16.5" customHeight="1">
      <c r="A21" s="347"/>
      <c r="B21" s="34" t="s">
        <v>3</v>
      </c>
      <c r="C21" s="21"/>
      <c r="D21" s="151"/>
      <c r="E21" s="152">
        <v>18260</v>
      </c>
      <c r="F21" s="152"/>
      <c r="G21" s="153"/>
      <c r="H21" s="152">
        <v>2768</v>
      </c>
      <c r="I21" s="154"/>
      <c r="J21" s="152"/>
      <c r="K21" s="152">
        <v>0</v>
      </c>
      <c r="L21" s="152"/>
      <c r="M21" s="153"/>
      <c r="N21" s="152">
        <f t="shared" si="0"/>
        <v>21028</v>
      </c>
      <c r="O21" s="154"/>
      <c r="P21" s="153"/>
      <c r="Q21" s="150">
        <v>1055</v>
      </c>
      <c r="R21" s="148"/>
      <c r="S21" s="149"/>
      <c r="T21" s="150">
        <v>0</v>
      </c>
      <c r="U21" s="148"/>
      <c r="V21" s="149"/>
      <c r="W21" s="150">
        <f t="shared" si="1"/>
        <v>1055</v>
      </c>
      <c r="X21" s="38"/>
      <c r="Y21" s="40"/>
      <c r="Z21" s="150">
        <v>6181</v>
      </c>
      <c r="AA21" s="40"/>
      <c r="AB21" s="39"/>
      <c r="AC21" s="150">
        <v>158</v>
      </c>
      <c r="AD21" s="40"/>
      <c r="AE21" s="10"/>
      <c r="AF21" s="34" t="s">
        <v>3</v>
      </c>
      <c r="AG21" s="349"/>
      <c r="AH21" s="37"/>
    </row>
    <row r="22" spans="1:34" ht="16.5" customHeight="1">
      <c r="A22" s="350"/>
      <c r="B22" s="49" t="s">
        <v>4</v>
      </c>
      <c r="C22" s="25"/>
      <c r="D22" s="155"/>
      <c r="E22" s="156">
        <v>77065</v>
      </c>
      <c r="F22" s="156"/>
      <c r="G22" s="157"/>
      <c r="H22" s="156">
        <v>6924</v>
      </c>
      <c r="I22" s="158"/>
      <c r="J22" s="156"/>
      <c r="K22" s="156">
        <v>259</v>
      </c>
      <c r="L22" s="156"/>
      <c r="M22" s="157"/>
      <c r="N22" s="156">
        <f t="shared" si="0"/>
        <v>84248</v>
      </c>
      <c r="O22" s="158"/>
      <c r="P22" s="157"/>
      <c r="Q22" s="159">
        <v>353</v>
      </c>
      <c r="R22" s="160"/>
      <c r="S22" s="161"/>
      <c r="T22" s="159">
        <v>0</v>
      </c>
      <c r="U22" s="160"/>
      <c r="V22" s="161"/>
      <c r="W22" s="159">
        <f t="shared" si="1"/>
        <v>353</v>
      </c>
      <c r="X22" s="44"/>
      <c r="Y22" s="46"/>
      <c r="Z22" s="159">
        <v>10185</v>
      </c>
      <c r="AA22" s="46"/>
      <c r="AB22" s="45"/>
      <c r="AC22" s="159">
        <v>575</v>
      </c>
      <c r="AD22" s="46"/>
      <c r="AE22" s="23"/>
      <c r="AF22" s="49" t="s">
        <v>4</v>
      </c>
      <c r="AG22" s="351"/>
      <c r="AH22" s="37"/>
    </row>
    <row r="23" spans="1:33" s="11" customFormat="1" ht="16.5" customHeight="1">
      <c r="A23" s="347"/>
      <c r="B23" s="34" t="s">
        <v>5</v>
      </c>
      <c r="C23" s="21"/>
      <c r="D23" s="151"/>
      <c r="E23" s="152">
        <v>83345</v>
      </c>
      <c r="F23" s="152"/>
      <c r="G23" s="153"/>
      <c r="H23" s="152">
        <v>162</v>
      </c>
      <c r="I23" s="154"/>
      <c r="J23" s="152"/>
      <c r="K23" s="152">
        <v>692</v>
      </c>
      <c r="L23" s="152"/>
      <c r="M23" s="153"/>
      <c r="N23" s="152">
        <f t="shared" si="0"/>
        <v>84199</v>
      </c>
      <c r="O23" s="154"/>
      <c r="P23" s="153"/>
      <c r="Q23" s="150">
        <v>170</v>
      </c>
      <c r="R23" s="148"/>
      <c r="S23" s="149"/>
      <c r="T23" s="150">
        <v>0</v>
      </c>
      <c r="U23" s="148"/>
      <c r="V23" s="149"/>
      <c r="W23" s="150">
        <f t="shared" si="1"/>
        <v>170</v>
      </c>
      <c r="X23" s="38"/>
      <c r="Y23" s="40"/>
      <c r="Z23" s="150">
        <v>5007</v>
      </c>
      <c r="AA23" s="40"/>
      <c r="AB23" s="39"/>
      <c r="AC23" s="150">
        <v>448</v>
      </c>
      <c r="AD23" s="40"/>
      <c r="AE23" s="10"/>
      <c r="AF23" s="34" t="s">
        <v>5</v>
      </c>
      <c r="AG23" s="349"/>
    </row>
    <row r="24" spans="1:33" ht="16.5" customHeight="1">
      <c r="A24" s="347"/>
      <c r="B24" s="34" t="s">
        <v>6</v>
      </c>
      <c r="C24" s="21"/>
      <c r="D24" s="151"/>
      <c r="E24" s="152">
        <v>187083</v>
      </c>
      <c r="F24" s="152"/>
      <c r="G24" s="153"/>
      <c r="H24" s="152">
        <v>30001</v>
      </c>
      <c r="I24" s="154"/>
      <c r="J24" s="152"/>
      <c r="K24" s="152">
        <v>4259</v>
      </c>
      <c r="L24" s="152"/>
      <c r="M24" s="153"/>
      <c r="N24" s="152">
        <f t="shared" si="0"/>
        <v>221343</v>
      </c>
      <c r="O24" s="154"/>
      <c r="P24" s="153"/>
      <c r="Q24" s="150">
        <v>639</v>
      </c>
      <c r="R24" s="148"/>
      <c r="S24" s="149"/>
      <c r="T24" s="150">
        <v>0</v>
      </c>
      <c r="U24" s="148"/>
      <c r="V24" s="149"/>
      <c r="W24" s="150">
        <f t="shared" si="1"/>
        <v>639</v>
      </c>
      <c r="X24" s="38"/>
      <c r="Y24" s="40"/>
      <c r="Z24" s="150">
        <v>11600</v>
      </c>
      <c r="AA24" s="40"/>
      <c r="AB24" s="39"/>
      <c r="AC24" s="150">
        <v>510</v>
      </c>
      <c r="AD24" s="40"/>
      <c r="AE24" s="10"/>
      <c r="AF24" s="34" t="s">
        <v>6</v>
      </c>
      <c r="AG24" s="349"/>
    </row>
    <row r="25" spans="1:33" ht="16.5" customHeight="1">
      <c r="A25" s="347"/>
      <c r="B25" s="34" t="s">
        <v>7</v>
      </c>
      <c r="C25" s="21"/>
      <c r="D25" s="151"/>
      <c r="E25" s="152">
        <v>205353</v>
      </c>
      <c r="F25" s="152"/>
      <c r="G25" s="153"/>
      <c r="H25" s="152">
        <v>32315</v>
      </c>
      <c r="I25" s="154"/>
      <c r="J25" s="152"/>
      <c r="K25" s="152">
        <v>9868</v>
      </c>
      <c r="L25" s="152"/>
      <c r="M25" s="153"/>
      <c r="N25" s="152">
        <f t="shared" si="0"/>
        <v>247536</v>
      </c>
      <c r="O25" s="154"/>
      <c r="P25" s="153"/>
      <c r="Q25" s="150">
        <v>1390</v>
      </c>
      <c r="R25" s="148"/>
      <c r="S25" s="149"/>
      <c r="T25" s="150">
        <v>14</v>
      </c>
      <c r="U25" s="148"/>
      <c r="V25" s="149"/>
      <c r="W25" s="150">
        <f t="shared" si="1"/>
        <v>1404</v>
      </c>
      <c r="X25" s="38"/>
      <c r="Y25" s="40"/>
      <c r="Z25" s="150">
        <v>44246</v>
      </c>
      <c r="AA25" s="40"/>
      <c r="AB25" s="39"/>
      <c r="AC25" s="150">
        <v>862</v>
      </c>
      <c r="AD25" s="40"/>
      <c r="AE25" s="10"/>
      <c r="AF25" s="34" t="s">
        <v>7</v>
      </c>
      <c r="AG25" s="349"/>
    </row>
    <row r="26" spans="1:33" ht="16.5" customHeight="1">
      <c r="A26" s="347"/>
      <c r="B26" s="34" t="s">
        <v>8</v>
      </c>
      <c r="C26" s="21"/>
      <c r="D26" s="151"/>
      <c r="E26" s="152">
        <v>252782</v>
      </c>
      <c r="F26" s="152"/>
      <c r="G26" s="153"/>
      <c r="H26" s="152">
        <v>24415</v>
      </c>
      <c r="I26" s="154"/>
      <c r="J26" s="152"/>
      <c r="K26" s="152">
        <v>2701</v>
      </c>
      <c r="L26" s="152"/>
      <c r="M26" s="153"/>
      <c r="N26" s="152">
        <f t="shared" si="0"/>
        <v>279898</v>
      </c>
      <c r="O26" s="154"/>
      <c r="P26" s="153"/>
      <c r="Q26" s="150">
        <v>3222</v>
      </c>
      <c r="R26" s="148"/>
      <c r="S26" s="149"/>
      <c r="T26" s="150">
        <v>0</v>
      </c>
      <c r="U26" s="148"/>
      <c r="V26" s="149"/>
      <c r="W26" s="150">
        <f t="shared" si="1"/>
        <v>3222</v>
      </c>
      <c r="X26" s="38"/>
      <c r="Y26" s="40"/>
      <c r="Z26" s="150">
        <v>15446</v>
      </c>
      <c r="AA26" s="40"/>
      <c r="AB26" s="39"/>
      <c r="AC26" s="150">
        <v>742</v>
      </c>
      <c r="AD26" s="40"/>
      <c r="AE26" s="10"/>
      <c r="AF26" s="34" t="s">
        <v>8</v>
      </c>
      <c r="AG26" s="349"/>
    </row>
    <row r="27" spans="1:33" ht="16.5" customHeight="1">
      <c r="A27" s="350"/>
      <c r="B27" s="49" t="s">
        <v>9</v>
      </c>
      <c r="C27" s="25"/>
      <c r="D27" s="155"/>
      <c r="E27" s="156">
        <v>88003</v>
      </c>
      <c r="F27" s="156"/>
      <c r="G27" s="157"/>
      <c r="H27" s="156">
        <v>0</v>
      </c>
      <c r="I27" s="158"/>
      <c r="J27" s="156"/>
      <c r="K27" s="156">
        <v>756</v>
      </c>
      <c r="L27" s="156"/>
      <c r="M27" s="157"/>
      <c r="N27" s="156">
        <f t="shared" si="0"/>
        <v>88759</v>
      </c>
      <c r="O27" s="158"/>
      <c r="P27" s="157"/>
      <c r="Q27" s="159">
        <v>570</v>
      </c>
      <c r="R27" s="160"/>
      <c r="S27" s="161"/>
      <c r="T27" s="159">
        <v>0</v>
      </c>
      <c r="U27" s="160"/>
      <c r="V27" s="161"/>
      <c r="W27" s="159">
        <f t="shared" si="1"/>
        <v>570</v>
      </c>
      <c r="X27" s="44"/>
      <c r="Y27" s="46"/>
      <c r="Z27" s="159">
        <v>3468</v>
      </c>
      <c r="AA27" s="46"/>
      <c r="AB27" s="45"/>
      <c r="AC27" s="159">
        <v>139</v>
      </c>
      <c r="AD27" s="46"/>
      <c r="AE27" s="23"/>
      <c r="AF27" s="49" t="s">
        <v>9</v>
      </c>
      <c r="AG27" s="351"/>
    </row>
    <row r="28" spans="1:33" s="11" customFormat="1" ht="16.5" customHeight="1">
      <c r="A28" s="347"/>
      <c r="B28" s="34" t="s">
        <v>10</v>
      </c>
      <c r="C28" s="21"/>
      <c r="D28" s="151"/>
      <c r="E28" s="152">
        <v>87848</v>
      </c>
      <c r="F28" s="152"/>
      <c r="G28" s="153"/>
      <c r="H28" s="152">
        <v>504</v>
      </c>
      <c r="I28" s="154"/>
      <c r="J28" s="152"/>
      <c r="K28" s="152">
        <v>3569</v>
      </c>
      <c r="L28" s="152"/>
      <c r="M28" s="153"/>
      <c r="N28" s="152">
        <f t="shared" si="0"/>
        <v>91921</v>
      </c>
      <c r="O28" s="154"/>
      <c r="P28" s="153"/>
      <c r="Q28" s="150">
        <v>1496</v>
      </c>
      <c r="R28" s="148"/>
      <c r="S28" s="149"/>
      <c r="T28" s="150">
        <v>637</v>
      </c>
      <c r="U28" s="148"/>
      <c r="V28" s="149"/>
      <c r="W28" s="150">
        <f t="shared" si="1"/>
        <v>2133</v>
      </c>
      <c r="X28" s="38"/>
      <c r="Y28" s="40"/>
      <c r="Z28" s="150">
        <v>8270</v>
      </c>
      <c r="AA28" s="40"/>
      <c r="AB28" s="39"/>
      <c r="AC28" s="150">
        <v>452</v>
      </c>
      <c r="AD28" s="40"/>
      <c r="AE28" s="10"/>
      <c r="AF28" s="34" t="s">
        <v>10</v>
      </c>
      <c r="AG28" s="349"/>
    </row>
    <row r="29" spans="1:33" ht="16.5" customHeight="1">
      <c r="A29" s="347"/>
      <c r="B29" s="34" t="s">
        <v>11</v>
      </c>
      <c r="C29" s="21"/>
      <c r="D29" s="151"/>
      <c r="E29" s="152">
        <v>127340</v>
      </c>
      <c r="F29" s="152"/>
      <c r="G29" s="153"/>
      <c r="H29" s="152">
        <v>5019</v>
      </c>
      <c r="I29" s="154"/>
      <c r="J29" s="152"/>
      <c r="K29" s="152">
        <v>21148</v>
      </c>
      <c r="L29" s="152"/>
      <c r="M29" s="153"/>
      <c r="N29" s="152">
        <f t="shared" si="0"/>
        <v>153507</v>
      </c>
      <c r="O29" s="154"/>
      <c r="P29" s="153"/>
      <c r="Q29" s="150">
        <v>286</v>
      </c>
      <c r="R29" s="148"/>
      <c r="S29" s="149"/>
      <c r="T29" s="150">
        <v>0</v>
      </c>
      <c r="U29" s="148"/>
      <c r="V29" s="149"/>
      <c r="W29" s="150">
        <f t="shared" si="1"/>
        <v>286</v>
      </c>
      <c r="X29" s="38"/>
      <c r="Y29" s="40"/>
      <c r="Z29" s="150">
        <v>5164</v>
      </c>
      <c r="AA29" s="40"/>
      <c r="AB29" s="39"/>
      <c r="AC29" s="150">
        <v>232</v>
      </c>
      <c r="AD29" s="40"/>
      <c r="AE29" s="10"/>
      <c r="AF29" s="34" t="s">
        <v>11</v>
      </c>
      <c r="AG29" s="349"/>
    </row>
    <row r="30" spans="1:33" ht="16.5" customHeight="1">
      <c r="A30" s="347"/>
      <c r="B30" s="34" t="s">
        <v>12</v>
      </c>
      <c r="C30" s="21"/>
      <c r="D30" s="151"/>
      <c r="E30" s="152">
        <v>145088</v>
      </c>
      <c r="F30" s="152"/>
      <c r="G30" s="153"/>
      <c r="H30" s="152">
        <v>47306</v>
      </c>
      <c r="I30" s="154"/>
      <c r="J30" s="152"/>
      <c r="K30" s="152">
        <v>1712</v>
      </c>
      <c r="L30" s="152"/>
      <c r="M30" s="153"/>
      <c r="N30" s="152">
        <f t="shared" si="0"/>
        <v>194106</v>
      </c>
      <c r="O30" s="154"/>
      <c r="P30" s="153"/>
      <c r="Q30" s="150">
        <v>1195</v>
      </c>
      <c r="R30" s="148"/>
      <c r="S30" s="149"/>
      <c r="T30" s="150">
        <v>0</v>
      </c>
      <c r="U30" s="148"/>
      <c r="V30" s="149"/>
      <c r="W30" s="150">
        <f t="shared" si="1"/>
        <v>1195</v>
      </c>
      <c r="X30" s="38"/>
      <c r="Y30" s="40"/>
      <c r="Z30" s="150">
        <v>22088</v>
      </c>
      <c r="AA30" s="40"/>
      <c r="AB30" s="39"/>
      <c r="AC30" s="150">
        <v>288</v>
      </c>
      <c r="AD30" s="40"/>
      <c r="AE30" s="10"/>
      <c r="AF30" s="34" t="s">
        <v>12</v>
      </c>
      <c r="AG30" s="349"/>
    </row>
    <row r="31" spans="1:33" ht="16.5" customHeight="1">
      <c r="A31" s="347"/>
      <c r="B31" s="34" t="s">
        <v>13</v>
      </c>
      <c r="C31" s="21"/>
      <c r="D31" s="151"/>
      <c r="E31" s="152">
        <v>62026</v>
      </c>
      <c r="F31" s="152"/>
      <c r="G31" s="153"/>
      <c r="H31" s="152">
        <v>3291</v>
      </c>
      <c r="I31" s="154"/>
      <c r="J31" s="152"/>
      <c r="K31" s="152">
        <v>2034</v>
      </c>
      <c r="L31" s="152"/>
      <c r="M31" s="153"/>
      <c r="N31" s="152">
        <f t="shared" si="0"/>
        <v>67351</v>
      </c>
      <c r="O31" s="154"/>
      <c r="P31" s="153"/>
      <c r="Q31" s="150">
        <v>1002</v>
      </c>
      <c r="R31" s="148"/>
      <c r="S31" s="149"/>
      <c r="T31" s="150">
        <v>0</v>
      </c>
      <c r="U31" s="148"/>
      <c r="V31" s="149"/>
      <c r="W31" s="150">
        <f t="shared" si="1"/>
        <v>1002</v>
      </c>
      <c r="X31" s="38"/>
      <c r="Y31" s="40"/>
      <c r="Z31" s="150">
        <v>2604</v>
      </c>
      <c r="AA31" s="40"/>
      <c r="AB31" s="39"/>
      <c r="AC31" s="150">
        <v>301</v>
      </c>
      <c r="AD31" s="40"/>
      <c r="AE31" s="10"/>
      <c r="AF31" s="34" t="s">
        <v>13</v>
      </c>
      <c r="AG31" s="349"/>
    </row>
    <row r="32" spans="1:33" ht="16.5" customHeight="1">
      <c r="A32" s="350"/>
      <c r="B32" s="49" t="s">
        <v>14</v>
      </c>
      <c r="C32" s="25"/>
      <c r="D32" s="155"/>
      <c r="E32" s="156">
        <v>68194</v>
      </c>
      <c r="F32" s="156"/>
      <c r="G32" s="157"/>
      <c r="H32" s="156">
        <v>0</v>
      </c>
      <c r="I32" s="158"/>
      <c r="J32" s="156"/>
      <c r="K32" s="156">
        <v>2833</v>
      </c>
      <c r="L32" s="156"/>
      <c r="M32" s="157"/>
      <c r="N32" s="156">
        <f t="shared" si="0"/>
        <v>71027</v>
      </c>
      <c r="O32" s="158"/>
      <c r="P32" s="157"/>
      <c r="Q32" s="159">
        <v>1188</v>
      </c>
      <c r="R32" s="160"/>
      <c r="S32" s="161"/>
      <c r="T32" s="159">
        <v>0</v>
      </c>
      <c r="U32" s="160"/>
      <c r="V32" s="161"/>
      <c r="W32" s="159">
        <f t="shared" si="1"/>
        <v>1188</v>
      </c>
      <c r="X32" s="44"/>
      <c r="Y32" s="46"/>
      <c r="Z32" s="159">
        <v>13599</v>
      </c>
      <c r="AA32" s="46"/>
      <c r="AB32" s="45"/>
      <c r="AC32" s="159">
        <v>601</v>
      </c>
      <c r="AD32" s="46"/>
      <c r="AE32" s="23"/>
      <c r="AF32" s="49" t="s">
        <v>14</v>
      </c>
      <c r="AG32" s="351"/>
    </row>
    <row r="33" spans="1:33" s="11" customFormat="1" ht="16.5" customHeight="1">
      <c r="A33" s="347"/>
      <c r="B33" s="34" t="s">
        <v>15</v>
      </c>
      <c r="C33" s="21"/>
      <c r="D33" s="151"/>
      <c r="E33" s="152">
        <v>143962</v>
      </c>
      <c r="F33" s="152"/>
      <c r="G33" s="153"/>
      <c r="H33" s="152">
        <v>42462</v>
      </c>
      <c r="I33" s="154"/>
      <c r="J33" s="152"/>
      <c r="K33" s="152">
        <v>3558</v>
      </c>
      <c r="L33" s="152"/>
      <c r="M33" s="153"/>
      <c r="N33" s="152">
        <f t="shared" si="0"/>
        <v>189982</v>
      </c>
      <c r="O33" s="154"/>
      <c r="P33" s="153"/>
      <c r="Q33" s="150">
        <v>5352</v>
      </c>
      <c r="R33" s="148"/>
      <c r="S33" s="149"/>
      <c r="T33" s="150">
        <v>0</v>
      </c>
      <c r="U33" s="148"/>
      <c r="V33" s="149"/>
      <c r="W33" s="150">
        <f t="shared" si="1"/>
        <v>5352</v>
      </c>
      <c r="X33" s="38"/>
      <c r="Y33" s="40"/>
      <c r="Z33" s="150">
        <v>8073</v>
      </c>
      <c r="AA33" s="40"/>
      <c r="AB33" s="39"/>
      <c r="AC33" s="150">
        <v>355</v>
      </c>
      <c r="AD33" s="40"/>
      <c r="AE33" s="10"/>
      <c r="AF33" s="34" t="s">
        <v>15</v>
      </c>
      <c r="AG33" s="349"/>
    </row>
    <row r="34" spans="1:33" ht="16.5" customHeight="1">
      <c r="A34" s="347"/>
      <c r="B34" s="34" t="s">
        <v>16</v>
      </c>
      <c r="C34" s="21"/>
      <c r="D34" s="151"/>
      <c r="E34" s="152">
        <v>67576</v>
      </c>
      <c r="F34" s="152"/>
      <c r="G34" s="153"/>
      <c r="H34" s="152">
        <v>10105</v>
      </c>
      <c r="I34" s="154"/>
      <c r="J34" s="152"/>
      <c r="K34" s="152">
        <v>2359</v>
      </c>
      <c r="L34" s="152"/>
      <c r="M34" s="153"/>
      <c r="N34" s="152">
        <f t="shared" si="0"/>
        <v>80040</v>
      </c>
      <c r="O34" s="154"/>
      <c r="P34" s="153"/>
      <c r="Q34" s="150">
        <v>381</v>
      </c>
      <c r="R34" s="148"/>
      <c r="S34" s="149"/>
      <c r="T34" s="150">
        <v>0</v>
      </c>
      <c r="U34" s="148"/>
      <c r="V34" s="149"/>
      <c r="W34" s="150">
        <f t="shared" si="1"/>
        <v>381</v>
      </c>
      <c r="X34" s="38"/>
      <c r="Y34" s="40"/>
      <c r="Z34" s="150">
        <v>1657</v>
      </c>
      <c r="AA34" s="40"/>
      <c r="AB34" s="39"/>
      <c r="AC34" s="150">
        <v>115</v>
      </c>
      <c r="AD34" s="40"/>
      <c r="AE34" s="10"/>
      <c r="AF34" s="34" t="s">
        <v>16</v>
      </c>
      <c r="AG34" s="349"/>
    </row>
    <row r="35" spans="1:33" ht="16.5" customHeight="1">
      <c r="A35" s="347"/>
      <c r="B35" s="34" t="s">
        <v>17</v>
      </c>
      <c r="C35" s="21"/>
      <c r="D35" s="151"/>
      <c r="E35" s="152">
        <v>86760</v>
      </c>
      <c r="F35" s="152"/>
      <c r="G35" s="153"/>
      <c r="H35" s="152">
        <v>2130</v>
      </c>
      <c r="I35" s="154"/>
      <c r="J35" s="152"/>
      <c r="K35" s="152">
        <v>4321</v>
      </c>
      <c r="L35" s="152"/>
      <c r="M35" s="153"/>
      <c r="N35" s="152">
        <f t="shared" si="0"/>
        <v>93211</v>
      </c>
      <c r="O35" s="154"/>
      <c r="P35" s="153"/>
      <c r="Q35" s="150">
        <v>82</v>
      </c>
      <c r="R35" s="148"/>
      <c r="S35" s="149"/>
      <c r="T35" s="150">
        <v>0</v>
      </c>
      <c r="U35" s="148"/>
      <c r="V35" s="149"/>
      <c r="W35" s="150">
        <f t="shared" si="1"/>
        <v>82</v>
      </c>
      <c r="X35" s="38"/>
      <c r="Y35" s="40"/>
      <c r="Z35" s="150">
        <v>17200</v>
      </c>
      <c r="AA35" s="40"/>
      <c r="AB35" s="39"/>
      <c r="AC35" s="150">
        <v>444</v>
      </c>
      <c r="AD35" s="40"/>
      <c r="AE35" s="10"/>
      <c r="AF35" s="34" t="s">
        <v>17</v>
      </c>
      <c r="AG35" s="349"/>
    </row>
    <row r="36" spans="1:33" ht="16.5" customHeight="1">
      <c r="A36" s="347"/>
      <c r="B36" s="34" t="s">
        <v>18</v>
      </c>
      <c r="C36" s="21"/>
      <c r="D36" s="151"/>
      <c r="E36" s="152">
        <v>61337</v>
      </c>
      <c r="F36" s="152"/>
      <c r="G36" s="153"/>
      <c r="H36" s="152">
        <v>12030</v>
      </c>
      <c r="I36" s="154"/>
      <c r="J36" s="152"/>
      <c r="K36" s="152">
        <v>171</v>
      </c>
      <c r="L36" s="152"/>
      <c r="M36" s="153"/>
      <c r="N36" s="152">
        <f t="shared" si="0"/>
        <v>73538</v>
      </c>
      <c r="O36" s="154"/>
      <c r="P36" s="153"/>
      <c r="Q36" s="150">
        <v>574</v>
      </c>
      <c r="R36" s="148"/>
      <c r="S36" s="149"/>
      <c r="T36" s="150">
        <v>0</v>
      </c>
      <c r="U36" s="148"/>
      <c r="V36" s="149"/>
      <c r="W36" s="150">
        <f t="shared" si="1"/>
        <v>574</v>
      </c>
      <c r="X36" s="38"/>
      <c r="Y36" s="40"/>
      <c r="Z36" s="150">
        <v>7481</v>
      </c>
      <c r="AA36" s="40"/>
      <c r="AB36" s="39"/>
      <c r="AC36" s="150">
        <v>187</v>
      </c>
      <c r="AD36" s="40"/>
      <c r="AE36" s="10"/>
      <c r="AF36" s="34" t="s">
        <v>18</v>
      </c>
      <c r="AG36" s="349"/>
    </row>
    <row r="37" spans="1:33" ht="16.5" customHeight="1">
      <c r="A37" s="350"/>
      <c r="B37" s="49" t="s">
        <v>19</v>
      </c>
      <c r="C37" s="25"/>
      <c r="D37" s="155"/>
      <c r="E37" s="156">
        <v>64267</v>
      </c>
      <c r="F37" s="156"/>
      <c r="G37" s="157"/>
      <c r="H37" s="156">
        <v>12319</v>
      </c>
      <c r="I37" s="158"/>
      <c r="J37" s="156"/>
      <c r="K37" s="156">
        <v>156</v>
      </c>
      <c r="L37" s="156"/>
      <c r="M37" s="157"/>
      <c r="N37" s="156">
        <f t="shared" si="0"/>
        <v>76742</v>
      </c>
      <c r="O37" s="158"/>
      <c r="P37" s="157"/>
      <c r="Q37" s="159">
        <v>2463</v>
      </c>
      <c r="R37" s="160"/>
      <c r="S37" s="161"/>
      <c r="T37" s="159">
        <v>0</v>
      </c>
      <c r="U37" s="160"/>
      <c r="V37" s="161"/>
      <c r="W37" s="159">
        <f t="shared" si="1"/>
        <v>2463</v>
      </c>
      <c r="X37" s="44"/>
      <c r="Y37" s="46"/>
      <c r="Z37" s="159">
        <v>1967</v>
      </c>
      <c r="AA37" s="46"/>
      <c r="AB37" s="45"/>
      <c r="AC37" s="159">
        <v>85</v>
      </c>
      <c r="AD37" s="46"/>
      <c r="AE37" s="23"/>
      <c r="AF37" s="49" t="s">
        <v>19</v>
      </c>
      <c r="AG37" s="351"/>
    </row>
    <row r="38" spans="1:33" ht="16.5" customHeight="1">
      <c r="A38" s="347"/>
      <c r="B38" s="34" t="s">
        <v>1</v>
      </c>
      <c r="C38" s="21"/>
      <c r="D38" s="151"/>
      <c r="E38" s="152">
        <v>248392</v>
      </c>
      <c r="F38" s="152"/>
      <c r="G38" s="153"/>
      <c r="H38" s="152">
        <v>19999</v>
      </c>
      <c r="I38" s="154"/>
      <c r="J38" s="152"/>
      <c r="K38" s="152">
        <v>1625</v>
      </c>
      <c r="L38" s="152"/>
      <c r="M38" s="153"/>
      <c r="N38" s="152">
        <f t="shared" si="0"/>
        <v>270016</v>
      </c>
      <c r="O38" s="154"/>
      <c r="P38" s="153"/>
      <c r="Q38" s="150">
        <v>19</v>
      </c>
      <c r="R38" s="148"/>
      <c r="S38" s="149"/>
      <c r="T38" s="150">
        <v>0</v>
      </c>
      <c r="U38" s="148"/>
      <c r="V38" s="149"/>
      <c r="W38" s="150">
        <f t="shared" si="1"/>
        <v>19</v>
      </c>
      <c r="X38" s="38"/>
      <c r="Y38" s="40"/>
      <c r="Z38" s="150">
        <v>6857</v>
      </c>
      <c r="AA38" s="40"/>
      <c r="AB38" s="39"/>
      <c r="AC38" s="150">
        <v>150</v>
      </c>
      <c r="AD38" s="40"/>
      <c r="AE38" s="10"/>
      <c r="AF38" s="34" t="s">
        <v>1</v>
      </c>
      <c r="AG38" s="349"/>
    </row>
    <row r="39" spans="1:33" ht="16.5" customHeight="1">
      <c r="A39" s="347"/>
      <c r="B39" s="34" t="s">
        <v>20</v>
      </c>
      <c r="C39" s="21"/>
      <c r="D39" s="151"/>
      <c r="E39" s="152">
        <v>172607</v>
      </c>
      <c r="F39" s="152"/>
      <c r="G39" s="153"/>
      <c r="H39" s="152">
        <v>5378</v>
      </c>
      <c r="I39" s="154"/>
      <c r="J39" s="152"/>
      <c r="K39" s="152">
        <v>4918</v>
      </c>
      <c r="L39" s="152"/>
      <c r="M39" s="153"/>
      <c r="N39" s="152">
        <f t="shared" si="0"/>
        <v>182903</v>
      </c>
      <c r="O39" s="154"/>
      <c r="P39" s="153"/>
      <c r="Q39" s="150">
        <v>2126</v>
      </c>
      <c r="R39" s="148"/>
      <c r="S39" s="149"/>
      <c r="T39" s="150">
        <v>0</v>
      </c>
      <c r="U39" s="148"/>
      <c r="V39" s="149"/>
      <c r="W39" s="150">
        <f t="shared" si="1"/>
        <v>2126</v>
      </c>
      <c r="X39" s="38"/>
      <c r="Y39" s="40"/>
      <c r="Z39" s="150">
        <v>17930</v>
      </c>
      <c r="AA39" s="40"/>
      <c r="AB39" s="39"/>
      <c r="AC39" s="150">
        <v>199</v>
      </c>
      <c r="AD39" s="40"/>
      <c r="AE39" s="10"/>
      <c r="AF39" s="34" t="s">
        <v>20</v>
      </c>
      <c r="AG39" s="349"/>
    </row>
    <row r="40" spans="1:33" ht="16.5" customHeight="1">
      <c r="A40" s="347"/>
      <c r="B40" s="34" t="s">
        <v>21</v>
      </c>
      <c r="C40" s="21"/>
      <c r="D40" s="151"/>
      <c r="E40" s="152">
        <v>43791</v>
      </c>
      <c r="F40" s="152"/>
      <c r="G40" s="153"/>
      <c r="H40" s="152">
        <v>1834</v>
      </c>
      <c r="I40" s="154"/>
      <c r="J40" s="152"/>
      <c r="K40" s="152">
        <v>0</v>
      </c>
      <c r="L40" s="152"/>
      <c r="M40" s="153"/>
      <c r="N40" s="152">
        <f t="shared" si="0"/>
        <v>45625</v>
      </c>
      <c r="O40" s="154"/>
      <c r="P40" s="153"/>
      <c r="Q40" s="150">
        <v>212</v>
      </c>
      <c r="R40" s="148"/>
      <c r="S40" s="149"/>
      <c r="T40" s="150">
        <v>0</v>
      </c>
      <c r="U40" s="148"/>
      <c r="V40" s="149"/>
      <c r="W40" s="150">
        <f t="shared" si="1"/>
        <v>212</v>
      </c>
      <c r="X40" s="38"/>
      <c r="Y40" s="40"/>
      <c r="Z40" s="150">
        <v>7549</v>
      </c>
      <c r="AA40" s="40"/>
      <c r="AB40" s="39"/>
      <c r="AC40" s="150">
        <v>226</v>
      </c>
      <c r="AD40" s="40"/>
      <c r="AE40" s="10"/>
      <c r="AF40" s="34" t="s">
        <v>21</v>
      </c>
      <c r="AG40" s="349"/>
    </row>
    <row r="41" spans="1:33" ht="16.5" customHeight="1">
      <c r="A41" s="347"/>
      <c r="B41" s="34" t="s">
        <v>22</v>
      </c>
      <c r="C41" s="21"/>
      <c r="D41" s="151"/>
      <c r="E41" s="152">
        <v>46295</v>
      </c>
      <c r="F41" s="152"/>
      <c r="G41" s="153"/>
      <c r="H41" s="152">
        <v>1893</v>
      </c>
      <c r="I41" s="154"/>
      <c r="J41" s="152"/>
      <c r="K41" s="152">
        <v>1089</v>
      </c>
      <c r="L41" s="152"/>
      <c r="M41" s="153"/>
      <c r="N41" s="152">
        <f t="shared" si="0"/>
        <v>49277</v>
      </c>
      <c r="O41" s="154"/>
      <c r="P41" s="153"/>
      <c r="Q41" s="150">
        <v>636</v>
      </c>
      <c r="R41" s="148"/>
      <c r="S41" s="149"/>
      <c r="T41" s="150">
        <v>0</v>
      </c>
      <c r="U41" s="148"/>
      <c r="V41" s="149"/>
      <c r="W41" s="150">
        <f t="shared" si="1"/>
        <v>636</v>
      </c>
      <c r="X41" s="38"/>
      <c r="Y41" s="40"/>
      <c r="Z41" s="150">
        <v>12965</v>
      </c>
      <c r="AA41" s="40"/>
      <c r="AB41" s="39"/>
      <c r="AC41" s="150">
        <v>140</v>
      </c>
      <c r="AD41" s="40"/>
      <c r="AE41" s="10"/>
      <c r="AF41" s="34" t="s">
        <v>22</v>
      </c>
      <c r="AG41" s="349"/>
    </row>
    <row r="42" spans="1:33" ht="16.5" customHeight="1">
      <c r="A42" s="350"/>
      <c r="B42" s="49" t="s">
        <v>23</v>
      </c>
      <c r="C42" s="25"/>
      <c r="D42" s="155"/>
      <c r="E42" s="156">
        <v>88896</v>
      </c>
      <c r="F42" s="156"/>
      <c r="G42" s="157"/>
      <c r="H42" s="156">
        <v>1704</v>
      </c>
      <c r="I42" s="158"/>
      <c r="J42" s="156"/>
      <c r="K42" s="156">
        <v>16</v>
      </c>
      <c r="L42" s="156"/>
      <c r="M42" s="157"/>
      <c r="N42" s="156">
        <f t="shared" si="0"/>
        <v>90616</v>
      </c>
      <c r="O42" s="158"/>
      <c r="P42" s="157"/>
      <c r="Q42" s="159">
        <v>845</v>
      </c>
      <c r="R42" s="160"/>
      <c r="S42" s="161"/>
      <c r="T42" s="159">
        <v>0</v>
      </c>
      <c r="U42" s="160"/>
      <c r="V42" s="161"/>
      <c r="W42" s="159">
        <f t="shared" si="1"/>
        <v>845</v>
      </c>
      <c r="X42" s="44"/>
      <c r="Y42" s="46"/>
      <c r="Z42" s="159">
        <v>17992</v>
      </c>
      <c r="AA42" s="46"/>
      <c r="AB42" s="45"/>
      <c r="AC42" s="159">
        <v>70</v>
      </c>
      <c r="AD42" s="46"/>
      <c r="AE42" s="23"/>
      <c r="AF42" s="49" t="s">
        <v>23</v>
      </c>
      <c r="AG42" s="351"/>
    </row>
    <row r="43" spans="1:33" ht="16.5" customHeight="1">
      <c r="A43" s="347"/>
      <c r="B43" s="34" t="s">
        <v>204</v>
      </c>
      <c r="C43" s="21"/>
      <c r="D43" s="151"/>
      <c r="E43" s="152">
        <v>35326</v>
      </c>
      <c r="F43" s="152"/>
      <c r="G43" s="153"/>
      <c r="H43" s="152">
        <v>204</v>
      </c>
      <c r="I43" s="154"/>
      <c r="J43" s="152"/>
      <c r="K43" s="152">
        <v>355</v>
      </c>
      <c r="L43" s="152"/>
      <c r="M43" s="153"/>
      <c r="N43" s="152">
        <f t="shared" si="0"/>
        <v>35885</v>
      </c>
      <c r="O43" s="154"/>
      <c r="P43" s="153"/>
      <c r="Q43" s="150">
        <v>1566</v>
      </c>
      <c r="R43" s="148"/>
      <c r="S43" s="149"/>
      <c r="T43" s="150">
        <v>0</v>
      </c>
      <c r="U43" s="148"/>
      <c r="V43" s="149"/>
      <c r="W43" s="150">
        <f t="shared" si="1"/>
        <v>1566</v>
      </c>
      <c r="X43" s="38"/>
      <c r="Y43" s="40"/>
      <c r="Z43" s="150">
        <v>2159</v>
      </c>
      <c r="AA43" s="40"/>
      <c r="AB43" s="39"/>
      <c r="AC43" s="150">
        <v>194</v>
      </c>
      <c r="AD43" s="40"/>
      <c r="AE43" s="10"/>
      <c r="AF43" s="34" t="s">
        <v>204</v>
      </c>
      <c r="AG43" s="349"/>
    </row>
    <row r="44" spans="1:33" ht="16.5" customHeight="1">
      <c r="A44" s="347"/>
      <c r="B44" s="34" t="s">
        <v>24</v>
      </c>
      <c r="C44" s="21"/>
      <c r="D44" s="151"/>
      <c r="E44" s="152">
        <v>27128</v>
      </c>
      <c r="F44" s="152"/>
      <c r="G44" s="153"/>
      <c r="H44" s="152">
        <v>910</v>
      </c>
      <c r="I44" s="154"/>
      <c r="J44" s="152"/>
      <c r="K44" s="152">
        <v>0</v>
      </c>
      <c r="L44" s="152"/>
      <c r="M44" s="153"/>
      <c r="N44" s="152">
        <f t="shared" si="0"/>
        <v>28038</v>
      </c>
      <c r="O44" s="154"/>
      <c r="P44" s="153"/>
      <c r="Q44" s="150">
        <v>605</v>
      </c>
      <c r="R44" s="148"/>
      <c r="S44" s="149"/>
      <c r="T44" s="150">
        <v>0</v>
      </c>
      <c r="U44" s="148"/>
      <c r="V44" s="149"/>
      <c r="W44" s="150">
        <f t="shared" si="1"/>
        <v>605</v>
      </c>
      <c r="X44" s="38"/>
      <c r="Y44" s="40"/>
      <c r="Z44" s="150">
        <v>10082</v>
      </c>
      <c r="AA44" s="40"/>
      <c r="AB44" s="39"/>
      <c r="AC44" s="150">
        <v>37</v>
      </c>
      <c r="AD44" s="40"/>
      <c r="AE44" s="10"/>
      <c r="AF44" s="34" t="s">
        <v>24</v>
      </c>
      <c r="AG44" s="349"/>
    </row>
    <row r="45" spans="1:33" ht="16.5" customHeight="1">
      <c r="A45" s="347"/>
      <c r="B45" s="34" t="s">
        <v>25</v>
      </c>
      <c r="C45" s="21"/>
      <c r="D45" s="151"/>
      <c r="E45" s="152">
        <v>60629</v>
      </c>
      <c r="F45" s="152"/>
      <c r="G45" s="153"/>
      <c r="H45" s="152">
        <v>1802</v>
      </c>
      <c r="I45" s="154"/>
      <c r="J45" s="152"/>
      <c r="K45" s="152">
        <v>1226</v>
      </c>
      <c r="L45" s="152"/>
      <c r="M45" s="153"/>
      <c r="N45" s="152">
        <f t="shared" si="0"/>
        <v>63657</v>
      </c>
      <c r="O45" s="154"/>
      <c r="P45" s="153"/>
      <c r="Q45" s="150">
        <v>53</v>
      </c>
      <c r="R45" s="148"/>
      <c r="S45" s="149"/>
      <c r="T45" s="150">
        <v>0</v>
      </c>
      <c r="U45" s="148"/>
      <c r="V45" s="149"/>
      <c r="W45" s="150">
        <f t="shared" si="1"/>
        <v>53</v>
      </c>
      <c r="X45" s="38"/>
      <c r="Y45" s="40"/>
      <c r="Z45" s="150">
        <v>4540</v>
      </c>
      <c r="AA45" s="40"/>
      <c r="AB45" s="39"/>
      <c r="AC45" s="150">
        <v>113</v>
      </c>
      <c r="AD45" s="40"/>
      <c r="AE45" s="10"/>
      <c r="AF45" s="34" t="s">
        <v>25</v>
      </c>
      <c r="AG45" s="349"/>
    </row>
    <row r="46" spans="1:33" ht="16.5" customHeight="1">
      <c r="A46" s="347"/>
      <c r="B46" s="34" t="s">
        <v>63</v>
      </c>
      <c r="C46" s="21"/>
      <c r="D46" s="151"/>
      <c r="E46" s="152">
        <v>145083</v>
      </c>
      <c r="F46" s="152"/>
      <c r="G46" s="153"/>
      <c r="H46" s="152">
        <v>1</v>
      </c>
      <c r="I46" s="154"/>
      <c r="J46" s="152"/>
      <c r="K46" s="152">
        <v>6789</v>
      </c>
      <c r="L46" s="152"/>
      <c r="M46" s="153"/>
      <c r="N46" s="152">
        <f t="shared" si="0"/>
        <v>151873</v>
      </c>
      <c r="O46" s="154"/>
      <c r="P46" s="153"/>
      <c r="Q46" s="150">
        <v>1623</v>
      </c>
      <c r="R46" s="148"/>
      <c r="S46" s="149"/>
      <c r="T46" s="150">
        <v>0</v>
      </c>
      <c r="U46" s="148"/>
      <c r="V46" s="149"/>
      <c r="W46" s="150">
        <f t="shared" si="1"/>
        <v>1623</v>
      </c>
      <c r="X46" s="38"/>
      <c r="Y46" s="40"/>
      <c r="Z46" s="150">
        <v>10085</v>
      </c>
      <c r="AA46" s="40"/>
      <c r="AB46" s="39"/>
      <c r="AC46" s="150">
        <v>308</v>
      </c>
      <c r="AD46" s="40"/>
      <c r="AE46" s="10"/>
      <c r="AF46" s="34" t="s">
        <v>63</v>
      </c>
      <c r="AG46" s="349"/>
    </row>
    <row r="47" spans="1:33" ht="16.5" customHeight="1" thickBot="1">
      <c r="A47" s="347"/>
      <c r="B47" s="34" t="s">
        <v>212</v>
      </c>
      <c r="C47" s="21"/>
      <c r="D47" s="151"/>
      <c r="E47" s="152">
        <v>37713</v>
      </c>
      <c r="F47" s="152"/>
      <c r="G47" s="153"/>
      <c r="H47" s="152">
        <v>0</v>
      </c>
      <c r="I47" s="154"/>
      <c r="J47" s="152"/>
      <c r="K47" s="152">
        <v>227</v>
      </c>
      <c r="L47" s="152"/>
      <c r="M47" s="153"/>
      <c r="N47" s="152">
        <f t="shared" si="0"/>
        <v>37940</v>
      </c>
      <c r="O47" s="154"/>
      <c r="P47" s="153"/>
      <c r="Q47" s="150">
        <v>189</v>
      </c>
      <c r="R47" s="148"/>
      <c r="S47" s="149"/>
      <c r="T47" s="150">
        <v>0</v>
      </c>
      <c r="U47" s="148"/>
      <c r="V47" s="149"/>
      <c r="W47" s="150">
        <f t="shared" si="1"/>
        <v>189</v>
      </c>
      <c r="X47" s="38"/>
      <c r="Y47" s="40"/>
      <c r="Z47" s="150">
        <v>1081</v>
      </c>
      <c r="AA47" s="40"/>
      <c r="AB47" s="39"/>
      <c r="AC47" s="150">
        <v>122</v>
      </c>
      <c r="AD47" s="40"/>
      <c r="AE47" s="10"/>
      <c r="AF47" s="34" t="s">
        <v>212</v>
      </c>
      <c r="AG47" s="349"/>
    </row>
    <row r="48" spans="1:33" ht="16.5" customHeight="1" thickTop="1">
      <c r="A48" s="354"/>
      <c r="B48" s="287" t="s">
        <v>26</v>
      </c>
      <c r="C48" s="288"/>
      <c r="D48" s="289"/>
      <c r="E48" s="290">
        <f>SUM(E8:E47)</f>
        <v>6095148</v>
      </c>
      <c r="F48" s="291"/>
      <c r="G48" s="292"/>
      <c r="H48" s="290">
        <f>SUM(H8:H47)</f>
        <v>374863</v>
      </c>
      <c r="I48" s="293"/>
      <c r="J48" s="291"/>
      <c r="K48" s="290">
        <f>SUM(K8:K47)</f>
        <v>156029</v>
      </c>
      <c r="L48" s="291"/>
      <c r="M48" s="292"/>
      <c r="N48" s="290">
        <f>SUM(N8:N47)</f>
        <v>6626040</v>
      </c>
      <c r="O48" s="293"/>
      <c r="P48" s="292"/>
      <c r="Q48" s="290">
        <f>SUM(Q8:Q47)</f>
        <v>68237</v>
      </c>
      <c r="R48" s="294"/>
      <c r="S48" s="295"/>
      <c r="T48" s="290">
        <f>SUM(T8:T47)</f>
        <v>2043</v>
      </c>
      <c r="U48" s="294"/>
      <c r="V48" s="295"/>
      <c r="W48" s="290">
        <f>SUM(W8:W47)</f>
        <v>70280</v>
      </c>
      <c r="X48" s="296"/>
      <c r="Y48" s="309"/>
      <c r="Z48" s="290">
        <f>SUM(Z8:Z47)</f>
        <v>812081</v>
      </c>
      <c r="AA48" s="309"/>
      <c r="AB48" s="310"/>
      <c r="AC48" s="290">
        <f>SUM(AC8:AC47)</f>
        <v>23338</v>
      </c>
      <c r="AD48" s="309"/>
      <c r="AE48" s="286"/>
      <c r="AF48" s="287" t="s">
        <v>26</v>
      </c>
      <c r="AG48" s="355"/>
    </row>
    <row r="49" spans="1:33" ht="21.75" customHeight="1">
      <c r="A49" s="352"/>
      <c r="B49" s="47" t="s">
        <v>27</v>
      </c>
      <c r="C49" s="50"/>
      <c r="D49" s="163"/>
      <c r="E49" s="162">
        <v>34493</v>
      </c>
      <c r="F49" s="162"/>
      <c r="G49" s="164"/>
      <c r="H49" s="162">
        <v>3095</v>
      </c>
      <c r="I49" s="165"/>
      <c r="J49" s="162"/>
      <c r="K49" s="162">
        <v>1634</v>
      </c>
      <c r="L49" s="162"/>
      <c r="M49" s="164"/>
      <c r="N49" s="162">
        <f aca="true" t="shared" si="2" ref="N49:N71">SUM(E49:K49)</f>
        <v>39222</v>
      </c>
      <c r="O49" s="165"/>
      <c r="P49" s="164"/>
      <c r="Q49" s="166">
        <v>71</v>
      </c>
      <c r="R49" s="167"/>
      <c r="S49" s="168"/>
      <c r="T49" s="166">
        <v>0</v>
      </c>
      <c r="U49" s="167"/>
      <c r="V49" s="168"/>
      <c r="W49" s="166">
        <f aca="true" t="shared" si="3" ref="W49:W71">SUM(Q49:T49)</f>
        <v>71</v>
      </c>
      <c r="X49" s="52"/>
      <c r="Y49" s="48"/>
      <c r="Z49" s="166">
        <v>223</v>
      </c>
      <c r="AA49" s="48"/>
      <c r="AB49" s="53"/>
      <c r="AC49" s="166">
        <v>109</v>
      </c>
      <c r="AD49" s="48"/>
      <c r="AE49" s="7"/>
      <c r="AF49" s="47" t="s">
        <v>27</v>
      </c>
      <c r="AG49" s="353"/>
    </row>
    <row r="50" spans="1:33" s="11" customFormat="1" ht="21.75" customHeight="1">
      <c r="A50" s="347"/>
      <c r="B50" s="34" t="s">
        <v>28</v>
      </c>
      <c r="C50" s="21"/>
      <c r="D50" s="151"/>
      <c r="E50" s="152">
        <v>22528</v>
      </c>
      <c r="F50" s="152"/>
      <c r="G50" s="153"/>
      <c r="H50" s="152">
        <v>6860</v>
      </c>
      <c r="I50" s="154"/>
      <c r="J50" s="152"/>
      <c r="K50" s="152">
        <v>217</v>
      </c>
      <c r="L50" s="152"/>
      <c r="M50" s="153"/>
      <c r="N50" s="152">
        <f t="shared" si="2"/>
        <v>29605</v>
      </c>
      <c r="O50" s="154"/>
      <c r="P50" s="153"/>
      <c r="Q50" s="150">
        <v>672</v>
      </c>
      <c r="R50" s="148"/>
      <c r="S50" s="149"/>
      <c r="T50" s="150">
        <v>0</v>
      </c>
      <c r="U50" s="148"/>
      <c r="V50" s="149"/>
      <c r="W50" s="150">
        <f t="shared" si="3"/>
        <v>672</v>
      </c>
      <c r="X50" s="38"/>
      <c r="Y50" s="40"/>
      <c r="Z50" s="150">
        <v>2216</v>
      </c>
      <c r="AA50" s="40"/>
      <c r="AB50" s="39"/>
      <c r="AC50" s="150">
        <v>108</v>
      </c>
      <c r="AD50" s="40"/>
      <c r="AE50" s="10"/>
      <c r="AF50" s="34" t="s">
        <v>28</v>
      </c>
      <c r="AG50" s="349"/>
    </row>
    <row r="51" spans="1:33" ht="21.75" customHeight="1">
      <c r="A51" s="347"/>
      <c r="B51" s="34" t="s">
        <v>29</v>
      </c>
      <c r="C51" s="21"/>
      <c r="D51" s="151"/>
      <c r="E51" s="152">
        <v>14956</v>
      </c>
      <c r="F51" s="152"/>
      <c r="G51" s="153"/>
      <c r="H51" s="152">
        <v>385</v>
      </c>
      <c r="I51" s="154"/>
      <c r="J51" s="152"/>
      <c r="K51" s="152">
        <v>77</v>
      </c>
      <c r="L51" s="152"/>
      <c r="M51" s="153"/>
      <c r="N51" s="152">
        <f t="shared" si="2"/>
        <v>15418</v>
      </c>
      <c r="O51" s="154"/>
      <c r="P51" s="153"/>
      <c r="Q51" s="150">
        <v>543</v>
      </c>
      <c r="R51" s="148"/>
      <c r="S51" s="149"/>
      <c r="T51" s="150">
        <v>0</v>
      </c>
      <c r="U51" s="148"/>
      <c r="V51" s="149"/>
      <c r="W51" s="150">
        <f t="shared" si="3"/>
        <v>543</v>
      </c>
      <c r="X51" s="38"/>
      <c r="Y51" s="40"/>
      <c r="Z51" s="150">
        <v>364</v>
      </c>
      <c r="AA51" s="40"/>
      <c r="AB51" s="39"/>
      <c r="AC51" s="150">
        <v>33</v>
      </c>
      <c r="AD51" s="40"/>
      <c r="AE51" s="10"/>
      <c r="AF51" s="34" t="s">
        <v>29</v>
      </c>
      <c r="AG51" s="349"/>
    </row>
    <row r="52" spans="1:33" ht="21.75" customHeight="1">
      <c r="A52" s="347"/>
      <c r="B52" s="34" t="s">
        <v>64</v>
      </c>
      <c r="C52" s="21"/>
      <c r="D52" s="151"/>
      <c r="E52" s="152">
        <v>3386</v>
      </c>
      <c r="F52" s="152"/>
      <c r="G52" s="153"/>
      <c r="H52" s="152">
        <v>44</v>
      </c>
      <c r="I52" s="154"/>
      <c r="J52" s="152"/>
      <c r="K52" s="152">
        <v>0</v>
      </c>
      <c r="L52" s="152"/>
      <c r="M52" s="153"/>
      <c r="N52" s="152">
        <f t="shared" si="2"/>
        <v>3430</v>
      </c>
      <c r="O52" s="154"/>
      <c r="P52" s="153"/>
      <c r="Q52" s="150">
        <v>20</v>
      </c>
      <c r="R52" s="148"/>
      <c r="S52" s="149"/>
      <c r="T52" s="150">
        <v>0</v>
      </c>
      <c r="U52" s="148"/>
      <c r="V52" s="149"/>
      <c r="W52" s="150">
        <f t="shared" si="3"/>
        <v>20</v>
      </c>
      <c r="X52" s="38"/>
      <c r="Y52" s="40"/>
      <c r="Z52" s="150">
        <v>111</v>
      </c>
      <c r="AA52" s="40"/>
      <c r="AB52" s="39"/>
      <c r="AC52" s="150">
        <v>83</v>
      </c>
      <c r="AD52" s="40"/>
      <c r="AE52" s="10"/>
      <c r="AF52" s="34" t="s">
        <v>64</v>
      </c>
      <c r="AG52" s="349"/>
    </row>
    <row r="53" spans="1:33" ht="21.75" customHeight="1">
      <c r="A53" s="350"/>
      <c r="B53" s="49" t="s">
        <v>30</v>
      </c>
      <c r="C53" s="25"/>
      <c r="D53" s="155"/>
      <c r="E53" s="156">
        <v>9732</v>
      </c>
      <c r="F53" s="156"/>
      <c r="G53" s="157"/>
      <c r="H53" s="156">
        <v>0</v>
      </c>
      <c r="I53" s="158"/>
      <c r="J53" s="156"/>
      <c r="K53" s="156">
        <v>0</v>
      </c>
      <c r="L53" s="156"/>
      <c r="M53" s="157"/>
      <c r="N53" s="156">
        <f t="shared" si="2"/>
        <v>9732</v>
      </c>
      <c r="O53" s="158"/>
      <c r="P53" s="157"/>
      <c r="Q53" s="159">
        <v>0</v>
      </c>
      <c r="R53" s="160"/>
      <c r="S53" s="161"/>
      <c r="T53" s="159">
        <v>0</v>
      </c>
      <c r="U53" s="160"/>
      <c r="V53" s="161"/>
      <c r="W53" s="159">
        <f t="shared" si="3"/>
        <v>0</v>
      </c>
      <c r="X53" s="44"/>
      <c r="Y53" s="46"/>
      <c r="Z53" s="159">
        <v>0</v>
      </c>
      <c r="AA53" s="46"/>
      <c r="AB53" s="45"/>
      <c r="AC53" s="159">
        <v>30</v>
      </c>
      <c r="AD53" s="46"/>
      <c r="AE53" s="23"/>
      <c r="AF53" s="49" t="s">
        <v>30</v>
      </c>
      <c r="AG53" s="351"/>
    </row>
    <row r="54" spans="1:33" ht="21.75" customHeight="1">
      <c r="A54" s="347"/>
      <c r="B54" s="34" t="s">
        <v>31</v>
      </c>
      <c r="C54" s="21"/>
      <c r="D54" s="151"/>
      <c r="E54" s="152">
        <v>4228</v>
      </c>
      <c r="F54" s="152"/>
      <c r="G54" s="153"/>
      <c r="H54" s="152">
        <v>0</v>
      </c>
      <c r="I54" s="154"/>
      <c r="J54" s="152"/>
      <c r="K54" s="152">
        <v>126</v>
      </c>
      <c r="L54" s="152"/>
      <c r="M54" s="153"/>
      <c r="N54" s="152">
        <f t="shared" si="2"/>
        <v>4354</v>
      </c>
      <c r="O54" s="154"/>
      <c r="P54" s="153"/>
      <c r="Q54" s="150">
        <v>0</v>
      </c>
      <c r="R54" s="148"/>
      <c r="S54" s="149"/>
      <c r="T54" s="150">
        <v>0</v>
      </c>
      <c r="U54" s="148"/>
      <c r="V54" s="149"/>
      <c r="W54" s="150">
        <f t="shared" si="3"/>
        <v>0</v>
      </c>
      <c r="X54" s="38"/>
      <c r="Y54" s="40"/>
      <c r="Z54" s="150">
        <v>3587</v>
      </c>
      <c r="AA54" s="40"/>
      <c r="AB54" s="39"/>
      <c r="AC54" s="150">
        <v>11</v>
      </c>
      <c r="AD54" s="40"/>
      <c r="AE54" s="10"/>
      <c r="AF54" s="34" t="s">
        <v>31</v>
      </c>
      <c r="AG54" s="349"/>
    </row>
    <row r="55" spans="1:33" s="11" customFormat="1" ht="21.75" customHeight="1">
      <c r="A55" s="347"/>
      <c r="B55" s="34" t="s">
        <v>32</v>
      </c>
      <c r="C55" s="21"/>
      <c r="D55" s="151"/>
      <c r="E55" s="152">
        <v>8110</v>
      </c>
      <c r="F55" s="152"/>
      <c r="G55" s="153"/>
      <c r="H55" s="152">
        <v>0</v>
      </c>
      <c r="I55" s="154"/>
      <c r="J55" s="152"/>
      <c r="K55" s="152">
        <v>0</v>
      </c>
      <c r="L55" s="152"/>
      <c r="M55" s="153"/>
      <c r="N55" s="152">
        <f t="shared" si="2"/>
        <v>8110</v>
      </c>
      <c r="O55" s="154"/>
      <c r="P55" s="153"/>
      <c r="Q55" s="150">
        <v>0</v>
      </c>
      <c r="R55" s="148"/>
      <c r="S55" s="149"/>
      <c r="T55" s="150">
        <v>0</v>
      </c>
      <c r="U55" s="148"/>
      <c r="V55" s="149"/>
      <c r="W55" s="150">
        <f t="shared" si="3"/>
        <v>0</v>
      </c>
      <c r="X55" s="38"/>
      <c r="Y55" s="40"/>
      <c r="Z55" s="150">
        <v>252</v>
      </c>
      <c r="AA55" s="40"/>
      <c r="AB55" s="39"/>
      <c r="AC55" s="150">
        <v>56</v>
      </c>
      <c r="AD55" s="40"/>
      <c r="AE55" s="10"/>
      <c r="AF55" s="34" t="s">
        <v>32</v>
      </c>
      <c r="AG55" s="349"/>
    </row>
    <row r="56" spans="1:33" ht="21.75" customHeight="1">
      <c r="A56" s="347"/>
      <c r="B56" s="34" t="s">
        <v>33</v>
      </c>
      <c r="C56" s="21"/>
      <c r="D56" s="151"/>
      <c r="E56" s="152">
        <v>7592</v>
      </c>
      <c r="F56" s="152"/>
      <c r="G56" s="153"/>
      <c r="H56" s="152">
        <v>596</v>
      </c>
      <c r="I56" s="154"/>
      <c r="J56" s="152"/>
      <c r="K56" s="152">
        <v>0</v>
      </c>
      <c r="L56" s="152"/>
      <c r="M56" s="153"/>
      <c r="N56" s="152">
        <f t="shared" si="2"/>
        <v>8188</v>
      </c>
      <c r="O56" s="154"/>
      <c r="P56" s="153"/>
      <c r="Q56" s="150">
        <v>374</v>
      </c>
      <c r="R56" s="148"/>
      <c r="S56" s="149"/>
      <c r="T56" s="150">
        <v>0</v>
      </c>
      <c r="U56" s="148"/>
      <c r="V56" s="149"/>
      <c r="W56" s="150">
        <f t="shared" si="3"/>
        <v>374</v>
      </c>
      <c r="X56" s="38"/>
      <c r="Y56" s="40"/>
      <c r="Z56" s="150">
        <v>997</v>
      </c>
      <c r="AA56" s="40"/>
      <c r="AB56" s="39"/>
      <c r="AC56" s="150">
        <v>10</v>
      </c>
      <c r="AD56" s="40"/>
      <c r="AE56" s="10"/>
      <c r="AF56" s="34" t="s">
        <v>33</v>
      </c>
      <c r="AG56" s="349"/>
    </row>
    <row r="57" spans="1:33" ht="21.75" customHeight="1">
      <c r="A57" s="347"/>
      <c r="B57" s="34" t="s">
        <v>34</v>
      </c>
      <c r="C57" s="21"/>
      <c r="D57" s="151"/>
      <c r="E57" s="152">
        <v>2555</v>
      </c>
      <c r="F57" s="152"/>
      <c r="G57" s="153"/>
      <c r="H57" s="152">
        <v>0</v>
      </c>
      <c r="I57" s="154"/>
      <c r="J57" s="152"/>
      <c r="K57" s="152">
        <v>0</v>
      </c>
      <c r="L57" s="152"/>
      <c r="M57" s="153"/>
      <c r="N57" s="152">
        <f t="shared" si="2"/>
        <v>2555</v>
      </c>
      <c r="O57" s="154"/>
      <c r="P57" s="153"/>
      <c r="Q57" s="150">
        <v>144</v>
      </c>
      <c r="R57" s="148"/>
      <c r="S57" s="149"/>
      <c r="T57" s="150">
        <v>0</v>
      </c>
      <c r="U57" s="148"/>
      <c r="V57" s="149"/>
      <c r="W57" s="150">
        <f t="shared" si="3"/>
        <v>144</v>
      </c>
      <c r="X57" s="38"/>
      <c r="Y57" s="40"/>
      <c r="Z57" s="150">
        <v>85</v>
      </c>
      <c r="AA57" s="40"/>
      <c r="AB57" s="39"/>
      <c r="AC57" s="150">
        <v>66</v>
      </c>
      <c r="AD57" s="40"/>
      <c r="AE57" s="10"/>
      <c r="AF57" s="34" t="s">
        <v>34</v>
      </c>
      <c r="AG57" s="349"/>
    </row>
    <row r="58" spans="1:33" ht="21.75" customHeight="1">
      <c r="A58" s="350"/>
      <c r="B58" s="49" t="s">
        <v>35</v>
      </c>
      <c r="C58" s="25"/>
      <c r="D58" s="155"/>
      <c r="E58" s="156">
        <v>9451</v>
      </c>
      <c r="F58" s="156"/>
      <c r="G58" s="157"/>
      <c r="H58" s="156">
        <v>0</v>
      </c>
      <c r="I58" s="158"/>
      <c r="J58" s="156"/>
      <c r="K58" s="156">
        <v>1265</v>
      </c>
      <c r="L58" s="156"/>
      <c r="M58" s="157"/>
      <c r="N58" s="156">
        <f t="shared" si="2"/>
        <v>10716</v>
      </c>
      <c r="O58" s="158"/>
      <c r="P58" s="157"/>
      <c r="Q58" s="159">
        <v>280</v>
      </c>
      <c r="R58" s="160"/>
      <c r="S58" s="161"/>
      <c r="T58" s="159">
        <v>0</v>
      </c>
      <c r="U58" s="160"/>
      <c r="V58" s="161"/>
      <c r="W58" s="159">
        <f t="shared" si="3"/>
        <v>280</v>
      </c>
      <c r="X58" s="44"/>
      <c r="Y58" s="46"/>
      <c r="Z58" s="159">
        <v>172</v>
      </c>
      <c r="AA58" s="46"/>
      <c r="AB58" s="45"/>
      <c r="AC58" s="159">
        <v>22</v>
      </c>
      <c r="AD58" s="46"/>
      <c r="AE58" s="23"/>
      <c r="AF58" s="49" t="s">
        <v>35</v>
      </c>
      <c r="AG58" s="351"/>
    </row>
    <row r="59" spans="1:33" ht="21.75" customHeight="1">
      <c r="A59" s="347"/>
      <c r="B59" s="34" t="s">
        <v>65</v>
      </c>
      <c r="C59" s="21"/>
      <c r="D59" s="151"/>
      <c r="E59" s="152">
        <v>2770</v>
      </c>
      <c r="F59" s="152"/>
      <c r="G59" s="153"/>
      <c r="H59" s="152">
        <v>0</v>
      </c>
      <c r="I59" s="154"/>
      <c r="J59" s="152"/>
      <c r="K59" s="152">
        <v>0</v>
      </c>
      <c r="L59" s="152"/>
      <c r="M59" s="153"/>
      <c r="N59" s="152">
        <f t="shared" si="2"/>
        <v>2770</v>
      </c>
      <c r="O59" s="154"/>
      <c r="P59" s="153"/>
      <c r="Q59" s="150">
        <v>0</v>
      </c>
      <c r="R59" s="148"/>
      <c r="S59" s="149"/>
      <c r="T59" s="150">
        <v>0</v>
      </c>
      <c r="U59" s="148"/>
      <c r="V59" s="149"/>
      <c r="W59" s="150">
        <f t="shared" si="3"/>
        <v>0</v>
      </c>
      <c r="X59" s="38"/>
      <c r="Y59" s="40"/>
      <c r="Z59" s="150">
        <v>234</v>
      </c>
      <c r="AA59" s="40"/>
      <c r="AB59" s="39"/>
      <c r="AC59" s="150">
        <v>46</v>
      </c>
      <c r="AD59" s="40"/>
      <c r="AE59" s="10"/>
      <c r="AF59" s="34" t="s">
        <v>65</v>
      </c>
      <c r="AG59" s="349"/>
    </row>
    <row r="60" spans="1:33" ht="21.75" customHeight="1">
      <c r="A60" s="347"/>
      <c r="B60" s="34" t="s">
        <v>36</v>
      </c>
      <c r="C60" s="21"/>
      <c r="D60" s="151"/>
      <c r="E60" s="152">
        <v>4176</v>
      </c>
      <c r="F60" s="152"/>
      <c r="G60" s="153"/>
      <c r="H60" s="152">
        <v>0</v>
      </c>
      <c r="I60" s="154"/>
      <c r="J60" s="152"/>
      <c r="K60" s="152">
        <v>0</v>
      </c>
      <c r="L60" s="152"/>
      <c r="M60" s="153"/>
      <c r="N60" s="152">
        <f t="shared" si="2"/>
        <v>4176</v>
      </c>
      <c r="O60" s="154"/>
      <c r="P60" s="153"/>
      <c r="Q60" s="150">
        <v>0</v>
      </c>
      <c r="R60" s="148"/>
      <c r="S60" s="149"/>
      <c r="T60" s="150">
        <v>0</v>
      </c>
      <c r="U60" s="148"/>
      <c r="V60" s="149"/>
      <c r="W60" s="150">
        <f t="shared" si="3"/>
        <v>0</v>
      </c>
      <c r="X60" s="38"/>
      <c r="Y60" s="40"/>
      <c r="Z60" s="150">
        <v>39</v>
      </c>
      <c r="AA60" s="40"/>
      <c r="AB60" s="39"/>
      <c r="AC60" s="150">
        <v>15</v>
      </c>
      <c r="AD60" s="40"/>
      <c r="AE60" s="10"/>
      <c r="AF60" s="34" t="s">
        <v>36</v>
      </c>
      <c r="AG60" s="349"/>
    </row>
    <row r="61" spans="1:33" ht="21.75" customHeight="1">
      <c r="A61" s="347"/>
      <c r="B61" s="34" t="s">
        <v>37</v>
      </c>
      <c r="C61" s="21"/>
      <c r="D61" s="151"/>
      <c r="E61" s="152">
        <v>868</v>
      </c>
      <c r="F61" s="152"/>
      <c r="G61" s="153"/>
      <c r="H61" s="152">
        <v>0</v>
      </c>
      <c r="I61" s="154"/>
      <c r="J61" s="152"/>
      <c r="K61" s="152">
        <v>0</v>
      </c>
      <c r="L61" s="152"/>
      <c r="M61" s="153"/>
      <c r="N61" s="152">
        <f t="shared" si="2"/>
        <v>868</v>
      </c>
      <c r="O61" s="154"/>
      <c r="P61" s="153"/>
      <c r="Q61" s="150">
        <v>287</v>
      </c>
      <c r="R61" s="148"/>
      <c r="S61" s="149"/>
      <c r="T61" s="150">
        <v>0</v>
      </c>
      <c r="U61" s="148"/>
      <c r="V61" s="149"/>
      <c r="W61" s="150">
        <f t="shared" si="3"/>
        <v>287</v>
      </c>
      <c r="X61" s="38"/>
      <c r="Y61" s="40"/>
      <c r="Z61" s="150">
        <v>498</v>
      </c>
      <c r="AA61" s="40"/>
      <c r="AB61" s="39"/>
      <c r="AC61" s="150">
        <v>19</v>
      </c>
      <c r="AD61" s="40"/>
      <c r="AE61" s="10"/>
      <c r="AF61" s="34" t="s">
        <v>37</v>
      </c>
      <c r="AG61" s="349"/>
    </row>
    <row r="62" spans="1:33" ht="21.75" customHeight="1">
      <c r="A62" s="347"/>
      <c r="B62" s="34" t="s">
        <v>38</v>
      </c>
      <c r="C62" s="21"/>
      <c r="D62" s="151"/>
      <c r="E62" s="152">
        <v>823</v>
      </c>
      <c r="F62" s="152"/>
      <c r="G62" s="153"/>
      <c r="H62" s="152">
        <v>0</v>
      </c>
      <c r="I62" s="154"/>
      <c r="J62" s="152"/>
      <c r="K62" s="152">
        <v>0</v>
      </c>
      <c r="L62" s="152"/>
      <c r="M62" s="153"/>
      <c r="N62" s="152">
        <f t="shared" si="2"/>
        <v>823</v>
      </c>
      <c r="O62" s="154"/>
      <c r="P62" s="153"/>
      <c r="Q62" s="150">
        <v>0</v>
      </c>
      <c r="R62" s="148"/>
      <c r="S62" s="149"/>
      <c r="T62" s="150">
        <v>0</v>
      </c>
      <c r="U62" s="148"/>
      <c r="V62" s="149"/>
      <c r="W62" s="150">
        <f t="shared" si="3"/>
        <v>0</v>
      </c>
      <c r="X62" s="38"/>
      <c r="Y62" s="40"/>
      <c r="Z62" s="150">
        <v>10</v>
      </c>
      <c r="AA62" s="40"/>
      <c r="AB62" s="39"/>
      <c r="AC62" s="150">
        <v>1</v>
      </c>
      <c r="AD62" s="40"/>
      <c r="AE62" s="10"/>
      <c r="AF62" s="34" t="s">
        <v>38</v>
      </c>
      <c r="AG62" s="349"/>
    </row>
    <row r="63" spans="1:33" ht="21.75" customHeight="1">
      <c r="A63" s="350"/>
      <c r="B63" s="49" t="s">
        <v>39</v>
      </c>
      <c r="C63" s="25"/>
      <c r="D63" s="155"/>
      <c r="E63" s="156">
        <v>1609</v>
      </c>
      <c r="F63" s="156"/>
      <c r="G63" s="157"/>
      <c r="H63" s="156">
        <v>1</v>
      </c>
      <c r="I63" s="158"/>
      <c r="J63" s="156"/>
      <c r="K63" s="156">
        <v>0</v>
      </c>
      <c r="L63" s="156"/>
      <c r="M63" s="157"/>
      <c r="N63" s="156">
        <f t="shared" si="2"/>
        <v>1610</v>
      </c>
      <c r="O63" s="158"/>
      <c r="P63" s="157"/>
      <c r="Q63" s="159">
        <v>2884</v>
      </c>
      <c r="R63" s="160"/>
      <c r="S63" s="161"/>
      <c r="T63" s="159">
        <v>0</v>
      </c>
      <c r="U63" s="160"/>
      <c r="V63" s="161"/>
      <c r="W63" s="159">
        <f t="shared" si="3"/>
        <v>2884</v>
      </c>
      <c r="X63" s="44"/>
      <c r="Y63" s="46"/>
      <c r="Z63" s="159">
        <v>2</v>
      </c>
      <c r="AA63" s="46"/>
      <c r="AB63" s="45"/>
      <c r="AC63" s="159">
        <v>67</v>
      </c>
      <c r="AD63" s="46"/>
      <c r="AE63" s="23"/>
      <c r="AF63" s="49" t="s">
        <v>39</v>
      </c>
      <c r="AG63" s="351"/>
    </row>
    <row r="64" spans="1:33" ht="21.75" customHeight="1">
      <c r="A64" s="347"/>
      <c r="B64" s="34" t="s">
        <v>40</v>
      </c>
      <c r="C64" s="21"/>
      <c r="D64" s="151"/>
      <c r="E64" s="152">
        <v>3045</v>
      </c>
      <c r="F64" s="152"/>
      <c r="G64" s="153"/>
      <c r="H64" s="152">
        <v>0</v>
      </c>
      <c r="I64" s="154"/>
      <c r="J64" s="152"/>
      <c r="K64" s="152">
        <v>0</v>
      </c>
      <c r="L64" s="152"/>
      <c r="M64" s="153"/>
      <c r="N64" s="152">
        <f t="shared" si="2"/>
        <v>3045</v>
      </c>
      <c r="O64" s="154"/>
      <c r="P64" s="153"/>
      <c r="Q64" s="150">
        <v>0</v>
      </c>
      <c r="R64" s="148"/>
      <c r="S64" s="149"/>
      <c r="T64" s="150">
        <v>0</v>
      </c>
      <c r="U64" s="148"/>
      <c r="V64" s="149"/>
      <c r="W64" s="150">
        <f t="shared" si="3"/>
        <v>0</v>
      </c>
      <c r="X64" s="38"/>
      <c r="Y64" s="40"/>
      <c r="Z64" s="150">
        <v>1</v>
      </c>
      <c r="AA64" s="40"/>
      <c r="AB64" s="39"/>
      <c r="AC64" s="150">
        <v>0</v>
      </c>
      <c r="AD64" s="40"/>
      <c r="AE64" s="10"/>
      <c r="AF64" s="34" t="s">
        <v>40</v>
      </c>
      <c r="AG64" s="349"/>
    </row>
    <row r="65" spans="1:33" ht="21.75" customHeight="1">
      <c r="A65" s="347"/>
      <c r="B65" s="34" t="s">
        <v>41</v>
      </c>
      <c r="C65" s="21"/>
      <c r="D65" s="151"/>
      <c r="E65" s="152">
        <v>4746</v>
      </c>
      <c r="F65" s="152"/>
      <c r="G65" s="153"/>
      <c r="H65" s="152">
        <v>0</v>
      </c>
      <c r="I65" s="154"/>
      <c r="J65" s="152"/>
      <c r="K65" s="152">
        <v>0</v>
      </c>
      <c r="L65" s="152"/>
      <c r="M65" s="153"/>
      <c r="N65" s="152">
        <f t="shared" si="2"/>
        <v>4746</v>
      </c>
      <c r="O65" s="154"/>
      <c r="P65" s="153"/>
      <c r="Q65" s="150">
        <v>0</v>
      </c>
      <c r="R65" s="148"/>
      <c r="S65" s="149"/>
      <c r="T65" s="150">
        <v>0</v>
      </c>
      <c r="U65" s="148"/>
      <c r="V65" s="149"/>
      <c r="W65" s="150">
        <f t="shared" si="3"/>
        <v>0</v>
      </c>
      <c r="X65" s="38"/>
      <c r="Y65" s="40"/>
      <c r="Z65" s="150">
        <v>143</v>
      </c>
      <c r="AA65" s="40"/>
      <c r="AB65" s="39"/>
      <c r="AC65" s="150">
        <v>0</v>
      </c>
      <c r="AD65" s="40"/>
      <c r="AE65" s="10"/>
      <c r="AF65" s="34" t="s">
        <v>41</v>
      </c>
      <c r="AG65" s="349"/>
    </row>
    <row r="66" spans="1:33" ht="21.75" customHeight="1">
      <c r="A66" s="347"/>
      <c r="B66" s="34" t="s">
        <v>42</v>
      </c>
      <c r="C66" s="21"/>
      <c r="D66" s="151"/>
      <c r="E66" s="152">
        <v>4206</v>
      </c>
      <c r="F66" s="152"/>
      <c r="G66" s="153"/>
      <c r="H66" s="152">
        <v>0</v>
      </c>
      <c r="I66" s="154"/>
      <c r="J66" s="152"/>
      <c r="K66" s="152">
        <v>0</v>
      </c>
      <c r="L66" s="152"/>
      <c r="M66" s="153"/>
      <c r="N66" s="152">
        <f t="shared" si="2"/>
        <v>4206</v>
      </c>
      <c r="O66" s="154"/>
      <c r="P66" s="153"/>
      <c r="Q66" s="150">
        <v>0</v>
      </c>
      <c r="R66" s="148"/>
      <c r="S66" s="149"/>
      <c r="T66" s="150">
        <v>0</v>
      </c>
      <c r="U66" s="148"/>
      <c r="V66" s="149"/>
      <c r="W66" s="150">
        <f t="shared" si="3"/>
        <v>0</v>
      </c>
      <c r="X66" s="38"/>
      <c r="Y66" s="40"/>
      <c r="Z66" s="150">
        <v>9</v>
      </c>
      <c r="AA66" s="40"/>
      <c r="AB66" s="39"/>
      <c r="AC66" s="150">
        <v>46</v>
      </c>
      <c r="AD66" s="40"/>
      <c r="AE66" s="10"/>
      <c r="AF66" s="34" t="s">
        <v>42</v>
      </c>
      <c r="AG66" s="349"/>
    </row>
    <row r="67" spans="1:33" ht="21.75" customHeight="1">
      <c r="A67" s="347"/>
      <c r="B67" s="34" t="s">
        <v>43</v>
      </c>
      <c r="C67" s="21"/>
      <c r="D67" s="151"/>
      <c r="E67" s="152">
        <v>7918</v>
      </c>
      <c r="F67" s="152"/>
      <c r="G67" s="153"/>
      <c r="H67" s="152">
        <v>0</v>
      </c>
      <c r="I67" s="154"/>
      <c r="J67" s="152"/>
      <c r="K67" s="152">
        <v>0</v>
      </c>
      <c r="L67" s="152"/>
      <c r="M67" s="153"/>
      <c r="N67" s="152">
        <f t="shared" si="2"/>
        <v>7918</v>
      </c>
      <c r="O67" s="154"/>
      <c r="P67" s="153"/>
      <c r="Q67" s="150">
        <v>50</v>
      </c>
      <c r="R67" s="148"/>
      <c r="S67" s="149"/>
      <c r="T67" s="150">
        <v>0</v>
      </c>
      <c r="U67" s="148"/>
      <c r="V67" s="149"/>
      <c r="W67" s="150">
        <f t="shared" si="3"/>
        <v>50</v>
      </c>
      <c r="X67" s="38"/>
      <c r="Y67" s="40"/>
      <c r="Z67" s="150">
        <v>533</v>
      </c>
      <c r="AA67" s="40"/>
      <c r="AB67" s="39"/>
      <c r="AC67" s="150">
        <v>36</v>
      </c>
      <c r="AD67" s="40"/>
      <c r="AE67" s="10"/>
      <c r="AF67" s="34" t="s">
        <v>43</v>
      </c>
      <c r="AG67" s="349"/>
    </row>
    <row r="68" spans="1:33" ht="21.75" customHeight="1">
      <c r="A68" s="350"/>
      <c r="B68" s="49" t="s">
        <v>44</v>
      </c>
      <c r="C68" s="25"/>
      <c r="D68" s="155"/>
      <c r="E68" s="156">
        <v>15460</v>
      </c>
      <c r="F68" s="156"/>
      <c r="G68" s="157"/>
      <c r="H68" s="156">
        <v>162</v>
      </c>
      <c r="I68" s="158"/>
      <c r="J68" s="156"/>
      <c r="K68" s="156">
        <v>153</v>
      </c>
      <c r="L68" s="156"/>
      <c r="M68" s="157"/>
      <c r="N68" s="156">
        <f t="shared" si="2"/>
        <v>15775</v>
      </c>
      <c r="O68" s="158"/>
      <c r="P68" s="157"/>
      <c r="Q68" s="159">
        <v>445</v>
      </c>
      <c r="R68" s="160"/>
      <c r="S68" s="161"/>
      <c r="T68" s="159">
        <v>0</v>
      </c>
      <c r="U68" s="160"/>
      <c r="V68" s="161"/>
      <c r="W68" s="159">
        <f t="shared" si="3"/>
        <v>445</v>
      </c>
      <c r="X68" s="44"/>
      <c r="Y68" s="46"/>
      <c r="Z68" s="159">
        <v>3949</v>
      </c>
      <c r="AA68" s="46"/>
      <c r="AB68" s="45"/>
      <c r="AC68" s="159">
        <v>11</v>
      </c>
      <c r="AD68" s="46"/>
      <c r="AE68" s="23"/>
      <c r="AF68" s="49" t="s">
        <v>44</v>
      </c>
      <c r="AG68" s="351"/>
    </row>
    <row r="69" spans="1:33" ht="21.75" customHeight="1">
      <c r="A69" s="347"/>
      <c r="B69" s="34" t="s">
        <v>45</v>
      </c>
      <c r="C69" s="21"/>
      <c r="D69" s="151"/>
      <c r="E69" s="152">
        <v>21278</v>
      </c>
      <c r="F69" s="152"/>
      <c r="G69" s="153"/>
      <c r="H69" s="152">
        <v>318</v>
      </c>
      <c r="I69" s="154"/>
      <c r="J69" s="152"/>
      <c r="K69" s="152">
        <v>0</v>
      </c>
      <c r="L69" s="152"/>
      <c r="M69" s="153"/>
      <c r="N69" s="152">
        <f t="shared" si="2"/>
        <v>21596</v>
      </c>
      <c r="O69" s="154"/>
      <c r="P69" s="153"/>
      <c r="Q69" s="150">
        <v>0</v>
      </c>
      <c r="R69" s="148"/>
      <c r="S69" s="149"/>
      <c r="T69" s="150">
        <v>0</v>
      </c>
      <c r="U69" s="148"/>
      <c r="V69" s="149"/>
      <c r="W69" s="150">
        <f t="shared" si="3"/>
        <v>0</v>
      </c>
      <c r="X69" s="38"/>
      <c r="Y69" s="40"/>
      <c r="Z69" s="150">
        <v>1849</v>
      </c>
      <c r="AA69" s="40"/>
      <c r="AB69" s="39"/>
      <c r="AC69" s="150">
        <v>137</v>
      </c>
      <c r="AD69" s="40"/>
      <c r="AE69" s="10"/>
      <c r="AF69" s="34" t="s">
        <v>45</v>
      </c>
      <c r="AG69" s="349"/>
    </row>
    <row r="70" spans="1:33" ht="21.75" customHeight="1">
      <c r="A70" s="347"/>
      <c r="B70" s="34" t="s">
        <v>46</v>
      </c>
      <c r="C70" s="21"/>
      <c r="D70" s="151"/>
      <c r="E70" s="152">
        <v>28425</v>
      </c>
      <c r="F70" s="152"/>
      <c r="G70" s="153"/>
      <c r="H70" s="152">
        <v>4627</v>
      </c>
      <c r="I70" s="154"/>
      <c r="J70" s="152"/>
      <c r="K70" s="152">
        <v>0</v>
      </c>
      <c r="L70" s="152"/>
      <c r="M70" s="153"/>
      <c r="N70" s="152">
        <f t="shared" si="2"/>
        <v>33052</v>
      </c>
      <c r="O70" s="154"/>
      <c r="P70" s="153"/>
      <c r="Q70" s="150">
        <v>116</v>
      </c>
      <c r="R70" s="148"/>
      <c r="S70" s="149"/>
      <c r="T70" s="150">
        <v>181</v>
      </c>
      <c r="U70" s="148"/>
      <c r="V70" s="149"/>
      <c r="W70" s="150">
        <f t="shared" si="3"/>
        <v>297</v>
      </c>
      <c r="X70" s="38"/>
      <c r="Y70" s="40"/>
      <c r="Z70" s="150">
        <v>11829</v>
      </c>
      <c r="AA70" s="40"/>
      <c r="AB70" s="39"/>
      <c r="AC70" s="150">
        <v>71</v>
      </c>
      <c r="AD70" s="40"/>
      <c r="AE70" s="10"/>
      <c r="AF70" s="34" t="s">
        <v>46</v>
      </c>
      <c r="AG70" s="349"/>
    </row>
    <row r="71" spans="1:33" ht="21.75" customHeight="1" thickBot="1">
      <c r="A71" s="347"/>
      <c r="B71" s="34" t="s">
        <v>47</v>
      </c>
      <c r="C71" s="21"/>
      <c r="D71" s="151"/>
      <c r="E71" s="152">
        <v>25902</v>
      </c>
      <c r="F71" s="152"/>
      <c r="G71" s="153"/>
      <c r="H71" s="152">
        <v>0</v>
      </c>
      <c r="I71" s="154"/>
      <c r="J71" s="152"/>
      <c r="K71" s="152">
        <v>80</v>
      </c>
      <c r="L71" s="152"/>
      <c r="M71" s="153"/>
      <c r="N71" s="152">
        <f t="shared" si="2"/>
        <v>25982</v>
      </c>
      <c r="O71" s="154"/>
      <c r="P71" s="153"/>
      <c r="Q71" s="150">
        <v>79</v>
      </c>
      <c r="R71" s="148"/>
      <c r="S71" s="149"/>
      <c r="T71" s="150">
        <v>0</v>
      </c>
      <c r="U71" s="148"/>
      <c r="V71" s="149"/>
      <c r="W71" s="150">
        <f t="shared" si="3"/>
        <v>79</v>
      </c>
      <c r="X71" s="38"/>
      <c r="Y71" s="40"/>
      <c r="Z71" s="150">
        <v>6888</v>
      </c>
      <c r="AA71" s="40"/>
      <c r="AB71" s="39"/>
      <c r="AC71" s="150">
        <v>82</v>
      </c>
      <c r="AD71" s="40"/>
      <c r="AE71" s="10"/>
      <c r="AF71" s="34" t="s">
        <v>47</v>
      </c>
      <c r="AG71" s="349"/>
    </row>
    <row r="72" spans="1:33" ht="21.75" customHeight="1" thickBot="1" thickTop="1">
      <c r="A72" s="356"/>
      <c r="B72" s="298" t="s">
        <v>48</v>
      </c>
      <c r="C72" s="299"/>
      <c r="D72" s="300"/>
      <c r="E72" s="301">
        <f>SUM(E49:E71)</f>
        <v>238257</v>
      </c>
      <c r="F72" s="302"/>
      <c r="G72" s="303"/>
      <c r="H72" s="301">
        <f>SUM(H49:H71)</f>
        <v>16088</v>
      </c>
      <c r="I72" s="304"/>
      <c r="J72" s="302"/>
      <c r="K72" s="301">
        <f>SUM(K49:K71)</f>
        <v>3552</v>
      </c>
      <c r="L72" s="302"/>
      <c r="M72" s="303"/>
      <c r="N72" s="301">
        <f>SUM(N49:N71)</f>
        <v>257897</v>
      </c>
      <c r="O72" s="304"/>
      <c r="P72" s="303"/>
      <c r="Q72" s="301">
        <f>SUM(Q49:Q71)</f>
        <v>5965</v>
      </c>
      <c r="R72" s="305"/>
      <c r="S72" s="306"/>
      <c r="T72" s="301">
        <f>SUM(T49:T71)</f>
        <v>181</v>
      </c>
      <c r="U72" s="305"/>
      <c r="V72" s="306"/>
      <c r="W72" s="301">
        <f>SUM(W49:W71)</f>
        <v>6146</v>
      </c>
      <c r="X72" s="307"/>
      <c r="Y72" s="312"/>
      <c r="Z72" s="301">
        <f>SUM(Z49:Z71)</f>
        <v>33991</v>
      </c>
      <c r="AA72" s="312"/>
      <c r="AB72" s="313"/>
      <c r="AC72" s="301">
        <f>SUM(AC49:AC71)</f>
        <v>1059</v>
      </c>
      <c r="AD72" s="312"/>
      <c r="AE72" s="297"/>
      <c r="AF72" s="298" t="s">
        <v>48</v>
      </c>
      <c r="AG72" s="357"/>
    </row>
    <row r="73" spans="1:33" ht="21.75" customHeight="1" thickBot="1" thickTop="1">
      <c r="A73" s="358"/>
      <c r="B73" s="359" t="s">
        <v>49</v>
      </c>
      <c r="C73" s="360"/>
      <c r="D73" s="380"/>
      <c r="E73" s="381">
        <f>SUM(E48,E72)</f>
        <v>6333405</v>
      </c>
      <c r="F73" s="382"/>
      <c r="G73" s="383"/>
      <c r="H73" s="381">
        <f>SUM(H48,H72)</f>
        <v>390951</v>
      </c>
      <c r="I73" s="384"/>
      <c r="J73" s="382"/>
      <c r="K73" s="381">
        <f>SUM(K48,K72)</f>
        <v>159581</v>
      </c>
      <c r="L73" s="382"/>
      <c r="M73" s="383"/>
      <c r="N73" s="381">
        <f>SUM(N48,N72)</f>
        <v>6883937</v>
      </c>
      <c r="O73" s="384"/>
      <c r="P73" s="383"/>
      <c r="Q73" s="381">
        <f>SUM(Q48,Q72)</f>
        <v>74202</v>
      </c>
      <c r="R73" s="385"/>
      <c r="S73" s="386"/>
      <c r="T73" s="381">
        <f>SUM(T48,T72)</f>
        <v>2224</v>
      </c>
      <c r="U73" s="385"/>
      <c r="V73" s="386"/>
      <c r="W73" s="381">
        <f>SUM(W48,W72)</f>
        <v>76426</v>
      </c>
      <c r="X73" s="363"/>
      <c r="Y73" s="362"/>
      <c r="Z73" s="381">
        <f>SUM(Z48,Z72)</f>
        <v>846072</v>
      </c>
      <c r="AA73" s="362"/>
      <c r="AB73" s="364"/>
      <c r="AC73" s="381">
        <f>SUM(AC48,AC72)</f>
        <v>24397</v>
      </c>
      <c r="AD73" s="362"/>
      <c r="AE73" s="365"/>
      <c r="AF73" s="359" t="s">
        <v>49</v>
      </c>
      <c r="AG73" s="366"/>
    </row>
    <row r="74" spans="2:27" ht="17.25" customHeight="1">
      <c r="B74" s="11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30" ht="16.5" customHeight="1">
      <c r="B75" s="11"/>
      <c r="C75" s="11"/>
      <c r="D75" s="11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1"/>
      <c r="Y75" s="11"/>
      <c r="Z75" s="11"/>
      <c r="AA75" s="11"/>
      <c r="AB75" s="11"/>
      <c r="AC75" s="11"/>
      <c r="AD75" s="11"/>
    </row>
    <row r="76" spans="2:30" ht="16.5" customHeight="1">
      <c r="B76" s="11"/>
      <c r="C76" s="11"/>
      <c r="D76" s="11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1"/>
      <c r="Y76" s="11"/>
      <c r="Z76" s="11"/>
      <c r="AA76" s="11"/>
      <c r="AB76" s="11"/>
      <c r="AC76" s="11"/>
      <c r="AD76" s="11"/>
    </row>
    <row r="77" spans="2:30" ht="16.5" customHeight="1">
      <c r="B77" s="11"/>
      <c r="C77" s="11"/>
      <c r="D77" s="11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1"/>
      <c r="Y77" s="11"/>
      <c r="Z77" s="11"/>
      <c r="AA77" s="11"/>
      <c r="AB77" s="11"/>
      <c r="AC77" s="11"/>
      <c r="AD77" s="11"/>
    </row>
    <row r="78" spans="2:30" ht="16.5" customHeight="1">
      <c r="B78" s="11"/>
      <c r="C78" s="11"/>
      <c r="D78" s="11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1"/>
      <c r="Y78" s="11"/>
      <c r="Z78" s="11"/>
      <c r="AA78" s="11"/>
      <c r="AB78" s="11"/>
      <c r="AC78" s="11"/>
      <c r="AD78" s="11"/>
    </row>
    <row r="79" spans="2:30" ht="16.5" customHeight="1">
      <c r="B79" s="11"/>
      <c r="C79" s="11"/>
      <c r="D79" s="11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1"/>
      <c r="Y79" s="11"/>
      <c r="Z79" s="11"/>
      <c r="AA79" s="11"/>
      <c r="AB79" s="11"/>
      <c r="AC79" s="11"/>
      <c r="AD79" s="11"/>
    </row>
    <row r="80" spans="2:30" ht="16.5" customHeight="1">
      <c r="B80" s="11"/>
      <c r="C80" s="11"/>
      <c r="D80" s="11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1"/>
      <c r="Y80" s="11"/>
      <c r="Z80" s="11"/>
      <c r="AA80" s="11"/>
      <c r="AB80" s="11"/>
      <c r="AC80" s="11"/>
      <c r="AD80" s="11"/>
    </row>
    <row r="81" spans="2:30" ht="16.5" customHeight="1">
      <c r="B81" s="11"/>
      <c r="C81" s="11"/>
      <c r="D81" s="11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1"/>
      <c r="Y81" s="11"/>
      <c r="Z81" s="11"/>
      <c r="AA81" s="11"/>
      <c r="AB81" s="11"/>
      <c r="AC81" s="11"/>
      <c r="AD81" s="11"/>
    </row>
    <row r="82" spans="2:30" ht="16.5" customHeight="1">
      <c r="B82" s="11"/>
      <c r="C82" s="11"/>
      <c r="D82" s="11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1"/>
      <c r="Y82" s="11"/>
      <c r="Z82" s="11"/>
      <c r="AA82" s="11"/>
      <c r="AB82" s="11"/>
      <c r="AC82" s="11"/>
      <c r="AD82" s="11"/>
    </row>
  </sheetData>
  <sheetProtection/>
  <mergeCells count="5">
    <mergeCell ref="E4:N4"/>
    <mergeCell ref="Q4:W4"/>
    <mergeCell ref="H3:W3"/>
    <mergeCell ref="A3:C7"/>
    <mergeCell ref="AE3:AG7"/>
  </mergeCells>
  <printOptions/>
  <pageMargins left="1.299212598425197" right="0.984251968503937" top="0.7874015748031497" bottom="0.5905511811023623" header="0.5118110236220472" footer="0.5118110236220472"/>
  <pageSetup horizontalDpi="600" verticalDpi="600" orientation="landscape" paperSize="9" scale="63" r:id="rId1"/>
  <rowBreaks count="1" manualBreakCount="1">
    <brk id="48" max="255" man="1"/>
  </rowBreaks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S02910</cp:lastModifiedBy>
  <cp:lastPrinted>2014-01-24T05:41:08Z</cp:lastPrinted>
  <dcterms:created xsi:type="dcterms:W3CDTF">2000-03-07T08:04:19Z</dcterms:created>
  <dcterms:modified xsi:type="dcterms:W3CDTF">2014-01-24T05:41:23Z</dcterms:modified>
  <cp:category/>
  <cp:version/>
  <cp:contentType/>
  <cp:contentStatus/>
</cp:coreProperties>
</file>