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'一般会計債の内訳'!$A$1:$X$119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<sst xmlns="http://schemas.openxmlformats.org/spreadsheetml/2006/main" count="470" uniqueCount="173">
  <si>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</si>
  <si>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</si>
  <si>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</si>
  <si>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</si>
  <si>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</si>
  <si>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</si>
  <si>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</si>
  <si>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</si>
  <si>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</si>
  <si>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</si>
  <si>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</si>
  <si>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</si>
  <si>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</si>
  <si>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</si>
  <si>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</si>
  <si>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</si>
  <si>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</si>
  <si>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</si>
  <si>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</si>
  <si>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</si>
  <si>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</si>
  <si>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</si>
  <si>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</si>
  <si>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</si>
  <si>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</si>
  <si>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</si>
  <si>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</si>
  <si>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</si>
  <si>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</si>
  <si>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</si>
  <si>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</si>
  <si>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</si>
  <si>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</si>
  <si>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</si>
  <si>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</si>
  <si>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</si>
  <si>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</si>
  <si>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</si>
  <si>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</si>
  <si>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</si>
  <si>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</si>
  <si>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</si>
  <si>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</si>
  <si>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</si>
  <si>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</si>
  <si>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</si>
  <si>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</si>
  <si>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</si>
  <si>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</si>
  <si>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</si>
  <si>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</si>
  <si>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</si>
  <si>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</si>
  <si>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</si>
  <si>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</si>
  <si>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</si>
  <si>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</si>
  <si>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</si>
  <si>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</si>
  <si>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</si>
  <si>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</si>
  <si>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</si>
  <si>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</si>
  <si>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</si>
  <si>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</si>
  <si>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</si>
  <si>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</si>
  <si>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</si>
  <si>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</si>
  <si>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</si>
  <si>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</si>
  <si>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</si>
  <si>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</si>
  <si>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</si>
  <si>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</si>
  <si>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</si>
  <si>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</si>
  <si>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</si>
  <si>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</si>
  <si>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</si>
  <si>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</si>
  <si>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</si>
  <si>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</si>
  <si>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</si>
  <si>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</si>
  <si>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</si>
  <si>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</si>
  <si>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</si>
  <si>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</si>
  <si>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</si>
  <si>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</si>
  <si>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</si>
  <si>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</si>
  <si>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</si>
  <si>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</si>
  <si>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</si>
  <si>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</si>
  <si>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</si>
  <si>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</si>
  <si>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</si>
  <si>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</si>
  <si>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</si>
  <si>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</si>
  <si>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</si>
  <si>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</si>
  <si>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</si>
  <si>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</si>
  <si>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</si>
  <si>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</si>
  <si>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</si>
  <si>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</si>
  <si>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</si>
  <si>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</si>
  <si>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</si>
  <si>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</si>
  <si>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</si>
  <si>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</si>
  <si>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</si>
  <si>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</si>
  <si>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</si>
  <si>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</si>
  <si>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</si>
  <si>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</si>
  <si>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</si>
  <si>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</si>
  <si>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</si>
  <si>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</si>
  <si>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</si>
  <si>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</si>
  <si>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</si>
  <si>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</si>
  <si>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</si>
  <si>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</si>
  <si>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</si>
  <si>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</si>
  <si>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</si>
  <si>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</si>
  <si>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</si>
  <si>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</si>
  <si>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</si>
  <si>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</si>
  <si>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</si>
  <si>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</si>
  <si>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</si>
  <si>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</si>
  <si>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</si>
  <si>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</si>
  <si>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</si>
  <si>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</si>
  <si>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</si>
  <si>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</si>
  <si>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</si>
  <si>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</si>
  <si>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</si>
  <si>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</si>
  <si>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</si>
  <si>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</si>
  <si>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</si>
  <si>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</si>
  <si>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</si>
  <si>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</si>
  <si>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</si>
  <si>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</si>
  <si>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</si>
  <si>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</si>
  <si>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</si>
  <si>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</si>
  <si>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</si>
  <si>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</si>
  <si>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</si>
  <si>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防災・減災・国土強靭化緊急対策事業</t>
  </si>
  <si>
    <t>緊急自然災害防止対策事業</t>
  </si>
  <si>
    <t>令和元年度　県内市町村等に対する地方債の同意等額一覧（令和元年度合計）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</si>
</sst>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0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13" fillId="0" borderId="39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C68" sqref="C68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4" t="s">
        <v>172</v>
      </c>
      <c r="B1" s="74"/>
      <c r="C1" s="74"/>
      <c r="D1" s="74"/>
      <c r="E1" s="74"/>
      <c r="F1" s="74"/>
      <c r="G1" s="74"/>
      <c r="H1" s="74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VLOOKUP(A4,'一般会計債の内訳'!$B$4:$C$114,2,FALSE)</f>
        <v>6492300</v>
      </c>
      <c r="C4" s="37">
        <f>VLOOKUP(A4,'公営企業債の内訳'!$B$5:$C$114,2,FALSE)</f>
        <v>1116400</v>
      </c>
      <c r="D4" s="38">
        <v>2316900</v>
      </c>
      <c r="E4" s="38">
        <v>0</v>
      </c>
      <c r="F4" s="38">
        <v>0</v>
      </c>
      <c r="G4" s="38">
        <v>0</v>
      </c>
      <c r="H4" s="39">
        <f aca="true" t="shared" si="0" ref="H4:H9">SUM(B4:G4)</f>
        <v>9925600</v>
      </c>
      <c r="I4" s="29" t="s">
        <v>137</v>
      </c>
    </row>
    <row r="5" spans="1:9" ht="34.5" customHeight="1">
      <c r="A5" s="4" t="s">
        <v>1</v>
      </c>
      <c r="B5" s="73">
        <f>VLOOKUP(A5,'一般会計債の内訳'!$B$4:$C$114,2,FALSE)</f>
        <v>2011100</v>
      </c>
      <c r="C5" s="40">
        <f>VLOOKUP(A5,'公営企業債の内訳'!$B$5:$C$114,2,FALSE)</f>
        <v>1354300</v>
      </c>
      <c r="D5" s="41">
        <v>1758365</v>
      </c>
      <c r="E5" s="41">
        <v>0</v>
      </c>
      <c r="F5" s="41">
        <v>0</v>
      </c>
      <c r="G5" s="41">
        <v>0</v>
      </c>
      <c r="H5" s="42">
        <f t="shared" si="0"/>
        <v>5123765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VLOOKUP(A6,'一般会計債の内訳'!$B$4:$C$114,2,FALSE)</f>
        <v>13480500</v>
      </c>
      <c r="C6" s="40">
        <f>VLOOKUP(A6,'公営企業債の内訳'!$B$5:$C$114,2,FALSE)</f>
        <v>5561500</v>
      </c>
      <c r="D6" s="41">
        <v>3836978</v>
      </c>
      <c r="E6" s="41">
        <v>0</v>
      </c>
      <c r="F6" s="41">
        <v>0</v>
      </c>
      <c r="G6" s="41">
        <v>0</v>
      </c>
      <c r="H6" s="42">
        <f t="shared" si="0"/>
        <v>22878978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VLOOKUP(A7,'一般会計債の内訳'!$B$4:$C$114,2,FALSE)</f>
        <v>1026400</v>
      </c>
      <c r="C7" s="40">
        <f>VLOOKUP(A7,'公営企業債の内訳'!$B$5:$C$114,2,FALSE)</f>
        <v>577400</v>
      </c>
      <c r="D7" s="41">
        <v>921896</v>
      </c>
      <c r="E7" s="41">
        <v>0</v>
      </c>
      <c r="F7" s="41">
        <v>0</v>
      </c>
      <c r="G7" s="41">
        <v>0</v>
      </c>
      <c r="H7" s="42">
        <f t="shared" si="0"/>
        <v>2525696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VLOOKUP(A8,'一般会計債の内訳'!$B$4:$C$114,2,FALSE)</f>
        <v>2037800</v>
      </c>
      <c r="C8" s="40">
        <f>VLOOKUP(A8,'公営企業債の内訳'!$B$5:$C$114,2,FALSE)</f>
        <v>808500</v>
      </c>
      <c r="D8" s="41">
        <v>840390</v>
      </c>
      <c r="E8" s="41">
        <v>0</v>
      </c>
      <c r="F8" s="41">
        <v>0</v>
      </c>
      <c r="G8" s="41">
        <v>0</v>
      </c>
      <c r="H8" s="42">
        <f t="shared" si="0"/>
        <v>3686690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VLOOKUP(A9,'一般会計債の内訳'!$B$4:$C$114,2,FALSE)</f>
        <v>9924700</v>
      </c>
      <c r="C9" s="40">
        <f>VLOOKUP(A9,'公営企業債の内訳'!$B$5:$C$114,2,FALSE)</f>
        <v>2556700</v>
      </c>
      <c r="D9" s="41">
        <v>2110930</v>
      </c>
      <c r="E9" s="41">
        <v>0</v>
      </c>
      <c r="F9" s="41">
        <v>0</v>
      </c>
      <c r="G9" s="41">
        <v>0</v>
      </c>
      <c r="H9" s="42">
        <f t="shared" si="0"/>
        <v>14592330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VLOOKUP(A10,'一般会計債の内訳'!$B$4:$C$114,2,FALSE)</f>
        <v>1692800</v>
      </c>
      <c r="C10" s="40">
        <f>VLOOKUP(A10,'公営企業債の内訳'!$B$5:$C$114,2,FALSE)</f>
        <v>987200</v>
      </c>
      <c r="D10" s="41">
        <v>1092056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3772056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VLOOKUP(A11,'一般会計債の内訳'!$B$4:$C$114,2,FALSE)</f>
        <v>1697400</v>
      </c>
      <c r="C11" s="40">
        <f>VLOOKUP(A11,'公営企業債の内訳'!$B$5:$C$114,2,FALSE)</f>
        <v>1282100</v>
      </c>
      <c r="D11" s="41">
        <v>1234296</v>
      </c>
      <c r="E11" s="41">
        <v>0</v>
      </c>
      <c r="F11" s="41">
        <v>0</v>
      </c>
      <c r="G11" s="41">
        <v>0</v>
      </c>
      <c r="H11" s="42">
        <f t="shared" si="1"/>
        <v>4213796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VLOOKUP(A12,'一般会計債の内訳'!$B$4:$C$114,2,FALSE)</f>
        <v>1945000</v>
      </c>
      <c r="C12" s="40">
        <f>VLOOKUP(A12,'公営企業債の内訳'!$B$5:$C$114,2,FALSE)</f>
        <v>936300</v>
      </c>
      <c r="D12" s="41">
        <v>1002594</v>
      </c>
      <c r="E12" s="41">
        <v>0</v>
      </c>
      <c r="F12" s="41">
        <v>0</v>
      </c>
      <c r="G12" s="41">
        <v>0</v>
      </c>
      <c r="H12" s="42">
        <f t="shared" si="1"/>
        <v>3883894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VLOOKUP(A13,'一般会計債の内訳'!$B$4:$C$114,2,FALSE)</f>
        <v>3061200</v>
      </c>
      <c r="C13" s="40">
        <f>VLOOKUP(A13,'公営企業債の内訳'!$B$5:$C$114,2,FALSE)</f>
        <v>690400</v>
      </c>
      <c r="D13" s="41">
        <v>961138</v>
      </c>
      <c r="E13" s="41">
        <v>0</v>
      </c>
      <c r="F13" s="41">
        <v>0</v>
      </c>
      <c r="G13" s="41">
        <v>0</v>
      </c>
      <c r="H13" s="42">
        <f t="shared" si="1"/>
        <v>4712738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VLOOKUP(A14,'一般会計債の内訳'!$B$4:$C$114,2,FALSE)</f>
        <v>2393100</v>
      </c>
      <c r="C14" s="40">
        <f>VLOOKUP(A14,'公営企業債の内訳'!$B$5:$C$114,2,FALSE)</f>
        <v>3029200</v>
      </c>
      <c r="D14" s="41">
        <v>3099285</v>
      </c>
      <c r="E14" s="41">
        <v>0</v>
      </c>
      <c r="F14" s="41">
        <v>0</v>
      </c>
      <c r="G14" s="41">
        <v>0</v>
      </c>
      <c r="H14" s="42">
        <f t="shared" si="1"/>
        <v>8521585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VLOOKUP(A15,'一般会計債の内訳'!$B$4:$C$114,2,FALSE)</f>
        <v>1155100</v>
      </c>
      <c r="C15" s="40">
        <f>VLOOKUP(A15,'公営企業債の内訳'!$B$5:$C$114,2,FALSE)</f>
        <v>725600</v>
      </c>
      <c r="D15" s="41">
        <v>1456989</v>
      </c>
      <c r="E15" s="41">
        <v>0</v>
      </c>
      <c r="F15" s="41">
        <v>0</v>
      </c>
      <c r="G15" s="41">
        <v>0</v>
      </c>
      <c r="H15" s="42">
        <f t="shared" si="1"/>
        <v>3337689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VLOOKUP(A16,'一般会計債の内訳'!$B$4:$C$114,2,FALSE)</f>
        <v>1213800</v>
      </c>
      <c r="C16" s="40">
        <f>VLOOKUP(A16,'公営企業債の内訳'!$B$5:$C$114,2,FALSE)</f>
        <v>501900</v>
      </c>
      <c r="D16" s="41">
        <v>693898</v>
      </c>
      <c r="E16" s="41">
        <v>0</v>
      </c>
      <c r="F16" s="41">
        <v>0</v>
      </c>
      <c r="G16" s="41">
        <v>0</v>
      </c>
      <c r="H16" s="42">
        <f t="shared" si="1"/>
        <v>2409598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VLOOKUP(A17,'一般会計債の内訳'!$B$4:$C$114,2,FALSE)</f>
        <v>2400600</v>
      </c>
      <c r="C17" s="40">
        <f>VLOOKUP(A17,'公営企業債の内訳'!$B$5:$C$114,2,FALSE)</f>
        <v>1188300</v>
      </c>
      <c r="D17" s="41">
        <v>1340357</v>
      </c>
      <c r="E17" s="41">
        <v>0</v>
      </c>
      <c r="F17" s="41">
        <v>0</v>
      </c>
      <c r="G17" s="41">
        <v>0</v>
      </c>
      <c r="H17" s="42">
        <f t="shared" si="1"/>
        <v>4929257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VLOOKUP(A18,'一般会計債の内訳'!$B$4:$C$114,2,FALSE)</f>
        <v>7669800</v>
      </c>
      <c r="C18" s="40">
        <f>VLOOKUP(A18,'公営企業債の内訳'!$B$5:$C$114,2,FALSE)</f>
        <v>2923000</v>
      </c>
      <c r="D18" s="41">
        <v>1500000</v>
      </c>
      <c r="E18" s="41">
        <v>0</v>
      </c>
      <c r="F18" s="41">
        <v>0</v>
      </c>
      <c r="G18" s="41">
        <v>0</v>
      </c>
      <c r="H18" s="42">
        <f t="shared" si="1"/>
        <v>12092800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VLOOKUP(A19,'一般会計債の内訳'!$B$4:$C$114,2,FALSE)</f>
        <v>2515600</v>
      </c>
      <c r="C19" s="40">
        <f>VLOOKUP(A19,'公営企業債の内訳'!$B$5:$C$114,2,FALSE)</f>
        <v>1303700</v>
      </c>
      <c r="D19" s="41">
        <v>2129200</v>
      </c>
      <c r="E19" s="41">
        <v>0</v>
      </c>
      <c r="F19" s="41">
        <v>0</v>
      </c>
      <c r="G19" s="41">
        <v>0</v>
      </c>
      <c r="H19" s="42">
        <f t="shared" si="1"/>
        <v>5948500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VLOOKUP(A20,'一般会計債の内訳'!$B$4:$C$114,2,FALSE)</f>
        <v>6901300</v>
      </c>
      <c r="C20" s="40">
        <f>VLOOKUP(A20,'公営企業債の内訳'!$B$5:$C$114,2,FALSE)</f>
        <v>1054800</v>
      </c>
      <c r="D20" s="41">
        <v>2404900</v>
      </c>
      <c r="E20" s="41">
        <v>0</v>
      </c>
      <c r="F20" s="41">
        <v>0</v>
      </c>
      <c r="G20" s="41">
        <v>0</v>
      </c>
      <c r="H20" s="42">
        <f t="shared" si="1"/>
        <v>10361000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VLOOKUP(A21,'一般会計債の内訳'!$B$4:$C$114,2,FALSE)</f>
        <v>4471000</v>
      </c>
      <c r="C21" s="40">
        <f>VLOOKUP(A21,'公営企業債の内訳'!$B$5:$C$114,2,FALSE)</f>
        <v>1851400</v>
      </c>
      <c r="D21" s="41">
        <v>3686600</v>
      </c>
      <c r="E21" s="41">
        <v>0</v>
      </c>
      <c r="F21" s="41">
        <v>0</v>
      </c>
      <c r="G21" s="41">
        <v>0</v>
      </c>
      <c r="H21" s="42">
        <f t="shared" si="1"/>
        <v>10009000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VLOOKUP(A22,'一般会計債の内訳'!$B$4:$C$114,2,FALSE)</f>
        <v>650500</v>
      </c>
      <c r="C22" s="40">
        <f>VLOOKUP(A22,'公営企業債の内訳'!$B$5:$C$114,2,FALSE)</f>
        <v>642700</v>
      </c>
      <c r="D22" s="41">
        <v>777300</v>
      </c>
      <c r="E22" s="41">
        <v>0</v>
      </c>
      <c r="F22" s="41">
        <v>0</v>
      </c>
      <c r="G22" s="41">
        <v>0</v>
      </c>
      <c r="H22" s="42">
        <f t="shared" si="1"/>
        <v>2070500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VLOOKUP(A23,'一般会計債の内訳'!$B$4:$C$114,2,FALSE)</f>
        <v>4120300</v>
      </c>
      <c r="C23" s="40">
        <f>VLOOKUP(A23,'公営企業債の内訳'!$B$5:$C$114,2,FALSE)</f>
        <v>1142500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5262800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VLOOKUP(A24,'一般会計債の内訳'!$B$4:$C$114,2,FALSE)</f>
        <v>1861600</v>
      </c>
      <c r="C24" s="40">
        <f>VLOOKUP(A24,'公営企業債の内訳'!$B$5:$C$114,2,FALSE)</f>
        <v>668300</v>
      </c>
      <c r="D24" s="41">
        <v>1356648</v>
      </c>
      <c r="E24" s="41">
        <v>0</v>
      </c>
      <c r="F24" s="41">
        <v>0</v>
      </c>
      <c r="G24" s="41">
        <v>0</v>
      </c>
      <c r="H24" s="42">
        <f t="shared" si="1"/>
        <v>3886548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VLOOKUP(A25,'一般会計債の内訳'!$B$4:$C$114,2,FALSE)</f>
        <v>2336100</v>
      </c>
      <c r="C25" s="40">
        <f>VLOOKUP(A25,'公営企業債の内訳'!$B$5:$C$114,2,FALSE)</f>
        <v>708200</v>
      </c>
      <c r="D25" s="41">
        <v>137194</v>
      </c>
      <c r="E25" s="41">
        <v>0</v>
      </c>
      <c r="F25" s="41">
        <v>0</v>
      </c>
      <c r="G25" s="41">
        <v>0</v>
      </c>
      <c r="H25" s="42">
        <f t="shared" si="1"/>
        <v>3181494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VLOOKUP(A26,'一般会計債の内訳'!$B$4:$C$114,2,FALSE)</f>
        <v>1637600</v>
      </c>
      <c r="C26" s="40">
        <f>VLOOKUP(A26,'公営企業債の内訳'!$B$5:$C$114,2,FALSE)</f>
        <v>390800</v>
      </c>
      <c r="D26" s="41">
        <v>840129</v>
      </c>
      <c r="E26" s="41">
        <v>0</v>
      </c>
      <c r="F26" s="41">
        <v>0</v>
      </c>
      <c r="G26" s="41">
        <v>0</v>
      </c>
      <c r="H26" s="42">
        <f t="shared" si="1"/>
        <v>2868529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VLOOKUP(A27,'一般会計債の内訳'!$B$4:$C$114,2,FALSE)</f>
        <v>1871400</v>
      </c>
      <c r="C27" s="40">
        <f>VLOOKUP(A27,'公営企業債の内訳'!$B$5:$C$114,2,FALSE)</f>
        <v>272100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2143500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VLOOKUP(A28,'一般会計債の内訳'!$B$4:$C$114,2,FALSE)</f>
        <v>3928100</v>
      </c>
      <c r="C28" s="40">
        <f>VLOOKUP(A28,'公営企業債の内訳'!$B$5:$C$114,2,FALSE)</f>
        <v>850900</v>
      </c>
      <c r="D28" s="41">
        <v>1564700</v>
      </c>
      <c r="E28" s="41">
        <v>0</v>
      </c>
      <c r="F28" s="41">
        <v>0</v>
      </c>
      <c r="G28" s="41">
        <v>0</v>
      </c>
      <c r="H28" s="42">
        <f t="shared" si="1"/>
        <v>6343700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VLOOKUP(A29,'一般会計債の内訳'!$B$4:$C$114,2,FALSE)</f>
        <v>2252400</v>
      </c>
      <c r="C29" s="40">
        <f>VLOOKUP(A29,'公営企業債の内訳'!$B$5:$C$114,2,FALSE)</f>
        <v>216000</v>
      </c>
      <c r="D29" s="41">
        <v>930942</v>
      </c>
      <c r="E29" s="41">
        <v>0</v>
      </c>
      <c r="F29" s="41">
        <v>0</v>
      </c>
      <c r="G29" s="41">
        <v>0</v>
      </c>
      <c r="H29" s="42">
        <f t="shared" si="1"/>
        <v>3399342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VLOOKUP(A30,'一般会計債の内訳'!$B$4:$C$114,2,FALSE)</f>
        <v>2211000</v>
      </c>
      <c r="C30" s="40">
        <f>VLOOKUP(A30,'公営企業債の内訳'!$B$5:$C$114,2,FALSE)</f>
        <v>1405000</v>
      </c>
      <c r="D30" s="41">
        <v>1425147</v>
      </c>
      <c r="E30" s="41">
        <v>0</v>
      </c>
      <c r="F30" s="41">
        <v>0</v>
      </c>
      <c r="G30" s="41">
        <v>0</v>
      </c>
      <c r="H30" s="42">
        <f t="shared" si="1"/>
        <v>5041147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VLOOKUP(A31,'一般会計債の内訳'!$B$4:$C$114,2,FALSE)</f>
        <v>1118600</v>
      </c>
      <c r="C31" s="40">
        <f>VLOOKUP(A31,'公営企業債の内訳'!$B$5:$C$114,2,FALSE)</f>
        <v>278000</v>
      </c>
      <c r="D31" s="41">
        <v>940600</v>
      </c>
      <c r="E31" s="41">
        <v>0</v>
      </c>
      <c r="F31" s="41">
        <v>0</v>
      </c>
      <c r="G31" s="41">
        <v>0</v>
      </c>
      <c r="H31" s="42">
        <f t="shared" si="1"/>
        <v>2337200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VLOOKUP(A32,'一般会計債の内訳'!$B$4:$C$114,2,FALSE)</f>
        <v>974000</v>
      </c>
      <c r="C32" s="40">
        <f>VLOOKUP(A32,'公営企業債の内訳'!$B$5:$C$114,2,FALSE)</f>
        <v>2603900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3577900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VLOOKUP(A33,'一般会計債の内訳'!$B$4:$C$114,2,FALSE)</f>
        <v>2587400</v>
      </c>
      <c r="C33" s="40">
        <f>VLOOKUP(A33,'公営企業債の内訳'!$B$5:$C$114,2,FALSE)</f>
        <v>684000</v>
      </c>
      <c r="D33" s="41">
        <v>1095821</v>
      </c>
      <c r="E33" s="41">
        <v>0</v>
      </c>
      <c r="F33" s="41">
        <v>0</v>
      </c>
      <c r="G33" s="41">
        <v>0</v>
      </c>
      <c r="H33" s="42">
        <f>SUM(B33:G33)</f>
        <v>4367221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VLOOKUP(A34,'一般会計債の内訳'!$B$4:$C$114,2,FALSE)</f>
        <v>3497000</v>
      </c>
      <c r="C34" s="40">
        <f>VLOOKUP(A34,'公営企業債の内訳'!$B$5:$C$114,2,FALSE)</f>
        <v>2792400</v>
      </c>
      <c r="D34" s="41">
        <v>943687</v>
      </c>
      <c r="E34" s="41">
        <v>0</v>
      </c>
      <c r="F34" s="41">
        <v>0</v>
      </c>
      <c r="G34" s="41">
        <v>0</v>
      </c>
      <c r="H34" s="42">
        <f t="shared" si="1"/>
        <v>7233087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VLOOKUP(A35,'一般会計債の内訳'!$B$4:$C$114,2,FALSE)</f>
        <v>309400</v>
      </c>
      <c r="C35" s="40">
        <f>VLOOKUP(A35,'公営企業債の内訳'!$B$5:$C$114,2,FALSE)</f>
        <v>419600</v>
      </c>
      <c r="D35" s="41">
        <v>774706</v>
      </c>
      <c r="E35" s="41">
        <v>0</v>
      </c>
      <c r="F35" s="41">
        <v>0</v>
      </c>
      <c r="G35" s="41">
        <v>0</v>
      </c>
      <c r="H35" s="42">
        <f t="shared" si="1"/>
        <v>1503706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VLOOKUP(A36,'一般会計債の内訳'!$B$4:$C$114,2,FALSE)</f>
        <v>2177900</v>
      </c>
      <c r="C36" s="40">
        <f>VLOOKUP(A36,'公営企業債の内訳'!$B$5:$C$114,2,FALSE)</f>
        <v>0</v>
      </c>
      <c r="D36" s="41">
        <v>1238420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3416320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VLOOKUP(A37,'一般会計債の内訳'!$B$4:$C$114,2,FALSE)</f>
        <v>602400</v>
      </c>
      <c r="C37" s="40">
        <f>VLOOKUP(A37,'公営企業債の内訳'!$B$5:$C$114,2,FALSE)</f>
        <v>289600</v>
      </c>
      <c r="D37" s="41">
        <v>591100</v>
      </c>
      <c r="E37" s="41">
        <v>0</v>
      </c>
      <c r="F37" s="41">
        <v>0</v>
      </c>
      <c r="G37" s="41">
        <v>0</v>
      </c>
      <c r="H37" s="42">
        <f t="shared" si="2"/>
        <v>1483100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VLOOKUP(A38,'一般会計債の内訳'!$B$4:$C$114,2,FALSE)</f>
        <v>1091400</v>
      </c>
      <c r="C38" s="40">
        <f>VLOOKUP(A38,'公営企業債の内訳'!$B$5:$C$114,2,FALSE)</f>
        <v>0</v>
      </c>
      <c r="D38" s="41">
        <v>859838</v>
      </c>
      <c r="E38" s="41">
        <v>0</v>
      </c>
      <c r="F38" s="41">
        <v>0</v>
      </c>
      <c r="G38" s="41">
        <v>0</v>
      </c>
      <c r="H38" s="42">
        <f t="shared" si="2"/>
        <v>1951238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VLOOKUP(A39,'一般会計債の内訳'!$B$4:$C$114,2,FALSE)</f>
        <v>605500</v>
      </c>
      <c r="C39" s="40">
        <f>VLOOKUP(A39,'公営企業債の内訳'!$B$5:$C$114,2,FALSE)</f>
        <v>1216900</v>
      </c>
      <c r="D39" s="41">
        <v>652793</v>
      </c>
      <c r="E39" s="41">
        <v>0</v>
      </c>
      <c r="F39" s="41">
        <v>0</v>
      </c>
      <c r="G39" s="41">
        <v>0</v>
      </c>
      <c r="H39" s="42">
        <f t="shared" si="2"/>
        <v>2475193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VLOOKUP(A40,'一般会計債の内訳'!$B$4:$C$114,2,FALSE)</f>
        <v>3261400</v>
      </c>
      <c r="C40" s="40">
        <f>VLOOKUP(A40,'公営企業債の内訳'!$B$5:$C$114,2,FALSE)</f>
        <v>2097500</v>
      </c>
      <c r="D40" s="41">
        <v>789749</v>
      </c>
      <c r="E40" s="41">
        <v>0</v>
      </c>
      <c r="F40" s="41">
        <v>0</v>
      </c>
      <c r="G40" s="41">
        <v>0</v>
      </c>
      <c r="H40" s="42">
        <f t="shared" si="2"/>
        <v>6148649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VLOOKUP(A41,'一般会計債の内訳'!$B$4:$C$114,2,FALSE)</f>
        <v>1447000</v>
      </c>
      <c r="C41" s="40">
        <f>VLOOKUP(A41,'公営企業債の内訳'!$B$5:$C$114,2,FALSE)</f>
        <v>386600</v>
      </c>
      <c r="D41" s="41">
        <v>1341799</v>
      </c>
      <c r="E41" s="41">
        <v>0</v>
      </c>
      <c r="F41" s="41">
        <v>0</v>
      </c>
      <c r="G41" s="41">
        <v>0</v>
      </c>
      <c r="H41" s="42">
        <f t="shared" si="2"/>
        <v>3175399</v>
      </c>
      <c r="I41" s="29" t="s">
        <v>136</v>
      </c>
    </row>
    <row r="42" spans="1:9" ht="34.5" customHeight="1">
      <c r="A42" s="4" t="s">
        <v>156</v>
      </c>
      <c r="B42" s="56">
        <f>VLOOKUP(A42,'一般会計債の内訳'!$B$4:$C$114,2,FALSE)</f>
        <v>292300</v>
      </c>
      <c r="C42" s="40">
        <f>VLOOKUP(A42,'公営企業債の内訳'!$B$5:$C$114,2,FALSE)</f>
        <v>358200</v>
      </c>
      <c r="D42" s="41">
        <v>630300</v>
      </c>
      <c r="E42" s="41">
        <v>0</v>
      </c>
      <c r="F42" s="41">
        <v>0</v>
      </c>
      <c r="G42" s="41">
        <v>0</v>
      </c>
      <c r="H42" s="42">
        <f>SUM(B42:G42)</f>
        <v>1280800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VLOOKUP(A43,'一般会計債の内訳'!$B$4:$C$114,2,FALSE)</f>
        <v>155700</v>
      </c>
      <c r="C43" s="40">
        <f>VLOOKUP(A43,'公営企業債の内訳'!$B$5:$C$114,2,FALSE)</f>
        <v>471000</v>
      </c>
      <c r="D43" s="41">
        <v>483834</v>
      </c>
      <c r="E43" s="41">
        <v>0</v>
      </c>
      <c r="F43" s="41">
        <v>0</v>
      </c>
      <c r="G43" s="41">
        <v>0</v>
      </c>
      <c r="H43" s="42">
        <f t="shared" si="2"/>
        <v>1110534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VLOOKUP(A44,'一般会計債の内訳'!$B$4:$C$114,2,FALSE)</f>
        <v>922200</v>
      </c>
      <c r="C44" s="40">
        <f>VLOOKUP(A44,'公営企業債の内訳'!$B$5:$C$114,2,FALSE)</f>
        <v>199900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1122100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VLOOKUP(A45,'一般会計債の内訳'!$B$4:$C$114,2,FALSE)</f>
        <v>167400</v>
      </c>
      <c r="C45" s="40">
        <f>VLOOKUP(A45,'公営企業債の内訳'!$B$5:$C$114,2,FALSE)</f>
        <v>150000</v>
      </c>
      <c r="D45" s="41">
        <v>377547</v>
      </c>
      <c r="E45" s="41">
        <v>0</v>
      </c>
      <c r="F45" s="41">
        <v>0</v>
      </c>
      <c r="G45" s="41">
        <v>0</v>
      </c>
      <c r="H45" s="42">
        <f t="shared" si="2"/>
        <v>694947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VLOOKUP(A46,'一般会計債の内訳'!$B$4:$C$114,2,FALSE)</f>
        <v>285400</v>
      </c>
      <c r="C46" s="40">
        <f>VLOOKUP(A46,'公営企業債の内訳'!$B$5:$C$114,2,FALSE)</f>
        <v>0</v>
      </c>
      <c r="D46" s="41">
        <v>146924</v>
      </c>
      <c r="E46" s="41">
        <v>0</v>
      </c>
      <c r="F46" s="41">
        <v>0</v>
      </c>
      <c r="G46" s="41">
        <v>0</v>
      </c>
      <c r="H46" s="42">
        <f t="shared" si="2"/>
        <v>432324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VLOOKUP(A47,'一般会計債の内訳'!$B$4:$C$114,2,FALSE)</f>
        <v>210800</v>
      </c>
      <c r="C47" s="40">
        <f>VLOOKUP(A47,'公営企業債の内訳'!$B$5:$C$114,2,FALSE)</f>
        <v>38800</v>
      </c>
      <c r="D47" s="41">
        <v>236726</v>
      </c>
      <c r="E47" s="41">
        <v>0</v>
      </c>
      <c r="F47" s="41">
        <v>0</v>
      </c>
      <c r="G47" s="41">
        <v>0</v>
      </c>
      <c r="H47" s="42">
        <f t="shared" si="2"/>
        <v>486326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VLOOKUP(A48,'一般会計債の内訳'!$B$4:$C$114,2,FALSE)</f>
        <v>506800</v>
      </c>
      <c r="C48" s="40">
        <f>VLOOKUP(A48,'公営企業債の内訳'!$B$5:$C$114,2,FALSE)</f>
        <v>122100</v>
      </c>
      <c r="D48" s="41">
        <v>257442</v>
      </c>
      <c r="E48" s="41">
        <v>0</v>
      </c>
      <c r="F48" s="41">
        <v>0</v>
      </c>
      <c r="G48" s="41">
        <v>0</v>
      </c>
      <c r="H48" s="42">
        <f t="shared" si="2"/>
        <v>886342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VLOOKUP(A49,'一般会計債の内訳'!$B$4:$C$114,2,FALSE)</f>
        <v>246400</v>
      </c>
      <c r="C49" s="40">
        <f>VLOOKUP(A49,'公営企業債の内訳'!$B$5:$C$114,2,FALSE)</f>
        <v>378300</v>
      </c>
      <c r="D49" s="41">
        <v>406902</v>
      </c>
      <c r="E49" s="41">
        <v>0</v>
      </c>
      <c r="F49" s="41">
        <v>0</v>
      </c>
      <c r="G49" s="41">
        <v>0</v>
      </c>
      <c r="H49" s="42">
        <f>SUM(B49:G49)</f>
        <v>1031602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VLOOKUP(A50,'一般会計債の内訳'!$B$4:$C$114,2,FALSE)</f>
        <v>115100</v>
      </c>
      <c r="C50" s="40">
        <f>VLOOKUP(A50,'公営企業債の内訳'!$B$5:$C$114,2,FALSE)</f>
        <v>337400</v>
      </c>
      <c r="D50" s="41">
        <v>269799</v>
      </c>
      <c r="E50" s="41">
        <v>0</v>
      </c>
      <c r="F50" s="41">
        <v>0</v>
      </c>
      <c r="G50" s="41">
        <v>0</v>
      </c>
      <c r="H50" s="42">
        <f t="shared" si="2"/>
        <v>722299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VLOOKUP(A51,'一般会計債の内訳'!$B$4:$C$114,2,FALSE)</f>
        <v>82200</v>
      </c>
      <c r="C51" s="40">
        <f>VLOOKUP(A51,'公営企業債の内訳'!$B$5:$C$114,2,FALSE)</f>
        <v>141200</v>
      </c>
      <c r="D51" s="41">
        <v>267975</v>
      </c>
      <c r="E51" s="41">
        <v>0</v>
      </c>
      <c r="F51" s="41">
        <v>0</v>
      </c>
      <c r="G51" s="41">
        <v>0</v>
      </c>
      <c r="H51" s="42">
        <f t="shared" si="2"/>
        <v>491375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VLOOKUP(A52,'一般会計債の内訳'!$B$4:$C$114,2,FALSE)</f>
        <v>367300</v>
      </c>
      <c r="C52" s="40">
        <f>VLOOKUP(A52,'公営企業債の内訳'!$B$5:$C$114,2,FALSE)</f>
        <v>1300</v>
      </c>
      <c r="D52" s="41">
        <v>205636</v>
      </c>
      <c r="E52" s="41">
        <v>0</v>
      </c>
      <c r="F52" s="41">
        <v>0</v>
      </c>
      <c r="G52" s="41">
        <v>0</v>
      </c>
      <c r="H52" s="42">
        <f t="shared" si="2"/>
        <v>574236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VLOOKUP(A53,'一般会計債の内訳'!$B$4:$C$114,2,FALSE)</f>
        <v>236400</v>
      </c>
      <c r="C53" s="40">
        <f>VLOOKUP(A53,'公営企業債の内訳'!$B$5:$C$114,2,FALSE)</f>
        <v>54000</v>
      </c>
      <c r="D53" s="41">
        <v>154609</v>
      </c>
      <c r="E53" s="41">
        <v>0</v>
      </c>
      <c r="F53" s="41">
        <v>0</v>
      </c>
      <c r="G53" s="41">
        <v>0</v>
      </c>
      <c r="H53" s="42">
        <f t="shared" si="2"/>
        <v>445009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VLOOKUP(A54,'一般会計債の内訳'!$B$4:$C$114,2,FALSE)</f>
        <v>242400</v>
      </c>
      <c r="C54" s="40">
        <f>VLOOKUP(A54,'公営企業債の内訳'!$B$5:$C$114,2,FALSE)</f>
        <v>86300</v>
      </c>
      <c r="D54" s="41">
        <v>119902</v>
      </c>
      <c r="E54" s="41">
        <v>0</v>
      </c>
      <c r="F54" s="41">
        <v>0</v>
      </c>
      <c r="G54" s="41">
        <v>0</v>
      </c>
      <c r="H54" s="42">
        <f t="shared" si="2"/>
        <v>448602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VLOOKUP(A55,'一般会計債の内訳'!$B$4:$C$114,2,FALSE)</f>
        <v>9200</v>
      </c>
      <c r="C55" s="40">
        <f>VLOOKUP(A55,'公営企業債の内訳'!$B$5:$C$114,2,FALSE)</f>
        <v>35100</v>
      </c>
      <c r="D55" s="41">
        <v>112700</v>
      </c>
      <c r="E55" s="41">
        <v>0</v>
      </c>
      <c r="F55" s="41">
        <v>0</v>
      </c>
      <c r="G55" s="41">
        <v>0</v>
      </c>
      <c r="H55" s="42">
        <f t="shared" si="2"/>
        <v>157000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VLOOKUP(A56,'一般会計債の内訳'!$B$4:$C$114,2,FALSE)</f>
        <v>89300</v>
      </c>
      <c r="C56" s="40">
        <f>VLOOKUP(A56,'公営企業債の内訳'!$B$5:$C$114,2,FALSE)</f>
        <v>32400</v>
      </c>
      <c r="D56" s="41">
        <v>89572</v>
      </c>
      <c r="E56" s="41">
        <v>0</v>
      </c>
      <c r="F56" s="41">
        <v>0</v>
      </c>
      <c r="G56" s="41">
        <v>0</v>
      </c>
      <c r="H56" s="42">
        <f t="shared" si="2"/>
        <v>211272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VLOOKUP(A57,'一般会計債の内訳'!$B$4:$C$114,2,FALSE)</f>
        <v>1028600</v>
      </c>
      <c r="C57" s="40">
        <f>VLOOKUP(A57,'公営企業債の内訳'!$B$5:$C$114,2,FALSE)</f>
        <v>185200</v>
      </c>
      <c r="D57" s="41">
        <v>150607</v>
      </c>
      <c r="E57" s="41">
        <v>0</v>
      </c>
      <c r="F57" s="41">
        <v>0</v>
      </c>
      <c r="G57" s="41">
        <v>0</v>
      </c>
      <c r="H57" s="42">
        <f t="shared" si="2"/>
        <v>1364407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VLOOKUP(A58,'一般会計債の内訳'!$B$4:$C$114,2,FALSE)</f>
        <v>54500</v>
      </c>
      <c r="C58" s="40">
        <f>VLOOKUP(A58,'公営企業債の内訳'!$B$5:$C$114,2,FALSE)</f>
        <v>0</v>
      </c>
      <c r="D58" s="41">
        <v>39900</v>
      </c>
      <c r="E58" s="41">
        <v>0</v>
      </c>
      <c r="F58" s="41">
        <v>0</v>
      </c>
      <c r="G58" s="41">
        <v>0</v>
      </c>
      <c r="H58" s="42">
        <f t="shared" si="2"/>
        <v>94400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VLOOKUP(A59,'一般会計債の内訳'!$B$4:$C$114,2,FALSE)</f>
        <v>141500</v>
      </c>
      <c r="C59" s="40">
        <f>VLOOKUP(A59,'公営企業債の内訳'!$B$5:$C$114,2,FALSE)</f>
        <v>7600</v>
      </c>
      <c r="D59" s="41">
        <v>190925</v>
      </c>
      <c r="E59" s="41">
        <v>0</v>
      </c>
      <c r="F59" s="41">
        <v>0</v>
      </c>
      <c r="G59" s="41">
        <v>0</v>
      </c>
      <c r="H59" s="42">
        <f t="shared" si="2"/>
        <v>340025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VLOOKUP(A60,'一般会計債の内訳'!$B$4:$C$114,2,FALSE)</f>
        <v>397000</v>
      </c>
      <c r="C60" s="40">
        <f>VLOOKUP(A60,'公営企業債の内訳'!$B$5:$C$114,2,FALSE)</f>
        <v>7400</v>
      </c>
      <c r="D60" s="41">
        <v>184494</v>
      </c>
      <c r="E60" s="41">
        <v>0</v>
      </c>
      <c r="F60" s="41">
        <v>0</v>
      </c>
      <c r="G60" s="41">
        <v>0</v>
      </c>
      <c r="H60" s="42">
        <f t="shared" si="2"/>
        <v>588894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VLOOKUP(A61,'一般会計債の内訳'!$B$4:$C$114,2,FALSE)</f>
        <v>380200</v>
      </c>
      <c r="C61" s="40">
        <f>VLOOKUP(A61,'公営企業債の内訳'!$B$5:$C$114,2,FALSE)</f>
        <v>161000</v>
      </c>
      <c r="D61" s="41">
        <v>360643</v>
      </c>
      <c r="E61" s="41">
        <v>0</v>
      </c>
      <c r="F61" s="41">
        <v>0</v>
      </c>
      <c r="G61" s="41">
        <v>0</v>
      </c>
      <c r="H61" s="42">
        <f t="shared" si="2"/>
        <v>901843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VLOOKUP(A62,'一般会計債の内訳'!$B$4:$C$114,2,FALSE)</f>
        <v>883800</v>
      </c>
      <c r="C62" s="40">
        <f>VLOOKUP(A62,'公営企業債の内訳'!$B$5:$C$114,2,FALSE)</f>
        <v>146300</v>
      </c>
      <c r="D62" s="41">
        <v>503939</v>
      </c>
      <c r="E62" s="41">
        <v>0</v>
      </c>
      <c r="F62" s="41">
        <v>0</v>
      </c>
      <c r="G62" s="41">
        <v>0</v>
      </c>
      <c r="H62" s="42">
        <f t="shared" si="2"/>
        <v>1534039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VLOOKUP(A63,'一般会計債の内訳'!$B$4:$C$114,2,FALSE)</f>
        <v>287200</v>
      </c>
      <c r="C63" s="40">
        <f>VLOOKUP(A63,'公営企業債の内訳'!$B$5:$C$114,2,FALSE)</f>
        <v>224700</v>
      </c>
      <c r="D63" s="41">
        <v>372011</v>
      </c>
      <c r="E63" s="41">
        <v>0</v>
      </c>
      <c r="F63" s="41">
        <v>0</v>
      </c>
      <c r="G63" s="41">
        <v>0</v>
      </c>
      <c r="H63" s="42">
        <f t="shared" si="2"/>
        <v>883911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VLOOKUP(A64,'一般会計債の内訳'!$B$4:$C$114,2,FALSE)</f>
        <v>493500</v>
      </c>
      <c r="C64" s="40">
        <f>VLOOKUP(A64,'公営企業債の内訳'!$B$5:$C$114,2,FALSE)</f>
        <v>528400</v>
      </c>
      <c r="D64" s="41">
        <v>547000</v>
      </c>
      <c r="E64" s="41">
        <v>0</v>
      </c>
      <c r="F64" s="41">
        <v>0</v>
      </c>
      <c r="G64" s="41">
        <v>0</v>
      </c>
      <c r="H64" s="42">
        <f t="shared" si="2"/>
        <v>1568900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VLOOKUP(A65,'一般会計債の内訳'!$B$4:$C$114,2,FALSE)</f>
        <v>80300</v>
      </c>
      <c r="C65" s="40">
        <f>VLOOKUP(A65,'公営企業債の内訳'!$B$5:$C$114,2,FALSE)</f>
        <v>128200</v>
      </c>
      <c r="D65" s="41">
        <v>312500</v>
      </c>
      <c r="E65" s="41">
        <v>0</v>
      </c>
      <c r="F65" s="41">
        <v>0</v>
      </c>
      <c r="G65" s="41">
        <v>0</v>
      </c>
      <c r="H65" s="42">
        <f t="shared" si="2"/>
        <v>521000</v>
      </c>
      <c r="I65" s="29" t="s">
        <v>136</v>
      </c>
    </row>
    <row r="66" spans="1:9" ht="34.5" customHeight="1">
      <c r="A66" s="4" t="s">
        <v>157</v>
      </c>
      <c r="B66" s="56">
        <f>VLOOKUP(A66,'一般会計債の内訳'!$B$4:$C$114,2,FALSE)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158</v>
      </c>
      <c r="B67" s="56">
        <f>VLOOKUP(A67,'一般会計債の内訳'!$B$4:$C$114,2,FALSE)</f>
        <v>29700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29700</v>
      </c>
      <c r="I67" s="29" t="str">
        <f t="shared" si="3"/>
        <v>○</v>
      </c>
    </row>
    <row r="68" spans="1:9" ht="34.5" customHeight="1">
      <c r="A68" s="4" t="s">
        <v>159</v>
      </c>
      <c r="B68" s="56">
        <f>VLOOKUP(A68,'一般会計債の内訳'!$B$4:$C$114,2,FALSE)</f>
        <v>241500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241500</v>
      </c>
      <c r="I68" s="29" t="str">
        <f t="shared" si="3"/>
        <v>○</v>
      </c>
    </row>
    <row r="69" spans="1:9" ht="34.5" customHeight="1">
      <c r="A69" s="4" t="s">
        <v>160</v>
      </c>
      <c r="B69" s="56">
        <f>VLOOKUP(A69,'一般会計債の内訳'!$B$4:$C$114,2,FALSE)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161</v>
      </c>
      <c r="B70" s="56">
        <f>VLOOKUP(A70,'一般会計債の内訳'!$B$4:$C$114,2,FALSE)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162</v>
      </c>
      <c r="B71" s="56">
        <f>VLOOKUP(A71,'一般会計債の内訳'!$B$4:$C$114,2,FALSE)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VLOOKUP(A72,'一般会計債の内訳'!$B$4:$C$114,2,FALSE)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VLOOKUP(A73,'一般会計債の内訳'!$B$4:$C$114,2,FALSE)</f>
        <v>777600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777600</v>
      </c>
      <c r="I73" s="29" t="str">
        <f t="shared" si="3"/>
        <v>○</v>
      </c>
    </row>
    <row r="74" spans="1:9" ht="34.5" customHeight="1">
      <c r="A74" s="4" t="s">
        <v>111</v>
      </c>
      <c r="B74" s="56">
        <f>VLOOKUP(A74,'一般会計債の内訳'!$B$4:$C$114,2,FALSE)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VLOOKUP(A75,'一般会計債の内訳'!$B$4:$C$114,2,FALSE)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VLOOKUP(A76,'一般会計債の内訳'!$B$4:$C$114,2,FALSE)</f>
        <v>1157700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1157700</v>
      </c>
      <c r="I76" s="29" t="str">
        <f t="shared" si="3"/>
        <v>○</v>
      </c>
    </row>
    <row r="77" spans="1:9" ht="34.5" customHeight="1">
      <c r="A77" s="4" t="s">
        <v>113</v>
      </c>
      <c r="B77" s="56">
        <f>VLOOKUP(A77,'一般会計債の内訳'!$B$4:$C$114,2,FALSE)</f>
        <v>570500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570500</v>
      </c>
      <c r="I77" s="29" t="str">
        <f t="shared" si="3"/>
        <v>○</v>
      </c>
    </row>
    <row r="78" spans="1:9" ht="34.5" customHeight="1">
      <c r="A78" s="4" t="s">
        <v>114</v>
      </c>
      <c r="B78" s="56">
        <f>VLOOKUP(A78,'一般会計債の内訳'!$B$4:$C$114,2,FALSE)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VLOOKUP(A79,'一般会計債の内訳'!$B$4:$C$114,2,FALSE)</f>
        <v>0</v>
      </c>
      <c r="C79" s="40">
        <f>VLOOKUP(A79,'公営企業債の内訳'!$B$5:$C$114,2,FALSE)</f>
        <v>500000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500000</v>
      </c>
      <c r="I79" s="29" t="str">
        <f t="shared" si="3"/>
        <v>○</v>
      </c>
    </row>
    <row r="80" spans="1:9" ht="34.5" customHeight="1">
      <c r="A80" s="4" t="s">
        <v>122</v>
      </c>
      <c r="B80" s="56">
        <f>VLOOKUP(A80,'一般会計債の内訳'!$B$4:$C$114,2,FALSE)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VLOOKUP(A81,'一般会計債の内訳'!$B$4:$C$114,2,FALSE)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VLOOKUP(A82,'一般会計債の内訳'!$B$4:$C$114,2,FALSE)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VLOOKUP(A83,'一般会計債の内訳'!$B$4:$C$114,2,FALSE)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VLOOKUP(A84,'一般会計債の内訳'!$B$4:$C$114,2,FALSE)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163</v>
      </c>
      <c r="B85" s="56">
        <f>VLOOKUP(A85,'一般会計債の内訳'!$B$4:$C$114,2,FALSE)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VLOOKUP(A86,'一般会計債の内訳'!$B$4:$C$114,2,FALSE)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VLOOKUP(A87,'一般会計債の内訳'!$B$4:$C$114,2,FALSE)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VLOOKUP(A88,'一般会計債の内訳'!$B$4:$C$114,2,FALSE)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VLOOKUP(A89,'一般会計債の内訳'!$B$4:$C$114,2,FALSE)</f>
        <v>64100</v>
      </c>
      <c r="C89" s="40">
        <f>VLOOKUP(A89,'公営企業債の内訳'!$B$5:$C$114,2,FALSE)</f>
        <v>645099.9999999999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709199.9999999999</v>
      </c>
      <c r="I89" s="29" t="str">
        <f t="shared" si="3"/>
        <v>○</v>
      </c>
    </row>
    <row r="90" spans="1:9" ht="34.5" customHeight="1">
      <c r="A90" s="4" t="s">
        <v>138</v>
      </c>
      <c r="B90" s="56">
        <f>VLOOKUP(A90,'一般会計債の内訳'!$B$4:$C$114,2,FALSE)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VLOOKUP(A91,'一般会計債の内訳'!$B$4:$C$114,2,FALSE)</f>
        <v>437600</v>
      </c>
      <c r="C91" s="40">
        <f>VLOOKUP(A91,'公営企業債の内訳'!$B$5:$C$114,2,FALSE)</f>
        <v>500000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937600</v>
      </c>
      <c r="I91" s="29" t="str">
        <f t="shared" si="3"/>
        <v>○</v>
      </c>
    </row>
    <row r="92" spans="1:9" ht="34.5" customHeight="1">
      <c r="A92" s="4" t="s">
        <v>168</v>
      </c>
      <c r="B92" s="56">
        <f>VLOOKUP(A92,'一般会計債の内訳'!$B$4:$C$114,2,FALSE)</f>
        <v>385100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385100</v>
      </c>
      <c r="I92" s="29" t="str">
        <f>IF(H92&gt;0,"○","")</f>
        <v>○</v>
      </c>
    </row>
    <row r="93" spans="1:9" ht="34.5" customHeight="1">
      <c r="A93" s="4" t="s">
        <v>105</v>
      </c>
      <c r="B93" s="56">
        <f>VLOOKUP(A93,'一般会計債の内訳'!$B$4:$C$114,2,FALSE)</f>
        <v>68400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68400</v>
      </c>
      <c r="I93" s="29" t="str">
        <f aca="true" t="shared" si="5" ref="I93:I112">IF(H93&gt;0,"○","")</f>
        <v>○</v>
      </c>
    </row>
    <row r="94" spans="1:9" ht="34.5" customHeight="1">
      <c r="A94" s="4" t="s">
        <v>60</v>
      </c>
      <c r="B94" s="56">
        <f>VLOOKUP(A94,'一般会計債の内訳'!$B$4:$C$114,2,FALSE)</f>
        <v>59200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59200</v>
      </c>
      <c r="I94" s="29" t="str">
        <f t="shared" si="5"/>
        <v>○</v>
      </c>
    </row>
    <row r="95" spans="1:9" ht="34.5" customHeight="1">
      <c r="A95" s="4" t="s">
        <v>115</v>
      </c>
      <c r="B95" s="56">
        <f>VLOOKUP(A95,'一般会計債の内訳'!$B$4:$C$114,2,FALSE)</f>
        <v>919500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919500</v>
      </c>
      <c r="I95" s="29" t="str">
        <f t="shared" si="5"/>
        <v>○</v>
      </c>
    </row>
    <row r="96" spans="1:9" ht="34.5" customHeight="1">
      <c r="A96" s="4" t="s">
        <v>61</v>
      </c>
      <c r="B96" s="56">
        <f>VLOOKUP(A96,'一般会計債の内訳'!$B$4:$C$114,2,FALSE)</f>
        <v>223200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223200</v>
      </c>
      <c r="I96" s="29" t="str">
        <f t="shared" si="5"/>
        <v>○</v>
      </c>
    </row>
    <row r="97" spans="1:9" ht="34.5" customHeight="1">
      <c r="A97" s="4" t="s">
        <v>62</v>
      </c>
      <c r="B97" s="56">
        <f>VLOOKUP(A97,'一般会計債の内訳'!$B$4:$C$114,2,FALSE)</f>
        <v>705500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705500</v>
      </c>
      <c r="I97" s="29" t="str">
        <f t="shared" si="5"/>
        <v>○</v>
      </c>
    </row>
    <row r="98" spans="1:9" ht="34.5" customHeight="1">
      <c r="A98" s="4" t="s">
        <v>63</v>
      </c>
      <c r="B98" s="56">
        <f>VLOOKUP(A98,'一般会計債の内訳'!$B$4:$C$114,2,FALSE)</f>
        <v>229500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229500</v>
      </c>
      <c r="I98" s="29" t="str">
        <f t="shared" si="5"/>
        <v>○</v>
      </c>
    </row>
    <row r="99" spans="1:9" ht="34.5" customHeight="1">
      <c r="A99" s="4" t="s">
        <v>64</v>
      </c>
      <c r="B99" s="56">
        <f>VLOOKUP(A99,'一般会計債の内訳'!$B$4:$C$114,2,FALSE)</f>
        <v>153900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153900</v>
      </c>
      <c r="I99" s="29" t="str">
        <f t="shared" si="5"/>
        <v>○</v>
      </c>
    </row>
    <row r="100" spans="1:9" ht="34.5" customHeight="1">
      <c r="A100" s="4" t="s">
        <v>65</v>
      </c>
      <c r="B100" s="56">
        <f>VLOOKUP(A100,'一般会計債の内訳'!$B$4:$C$114,2,FALSE)</f>
        <v>103300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103300</v>
      </c>
      <c r="I100" s="29" t="str">
        <f t="shared" si="5"/>
        <v>○</v>
      </c>
    </row>
    <row r="101" spans="1:9" ht="34.5" customHeight="1">
      <c r="A101" s="4" t="s">
        <v>116</v>
      </c>
      <c r="B101" s="56">
        <f>VLOOKUP(A101,'一般会計債の内訳'!$B$4:$C$114,2,FALSE)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VLOOKUP(A102,'一般会計債の内訳'!$B$4:$C$114,2,FALSE)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164</v>
      </c>
      <c r="B103" s="56">
        <f>VLOOKUP(A103,'一般会計債の内訳'!$B$4:$C$114,2,FALSE)</f>
        <v>3100</v>
      </c>
      <c r="C103" s="40">
        <f>VLOOKUP(A103,'公営企業債の内訳'!$B$5:$C$114,2,FALSE)</f>
        <v>152600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155700</v>
      </c>
    </row>
    <row r="104" spans="1:9" ht="34.5" customHeight="1">
      <c r="A104" s="4" t="s">
        <v>117</v>
      </c>
      <c r="B104" s="56">
        <f>VLOOKUP(A104,'一般会計債の内訳'!$B$4:$C$114,2,FALSE)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VLOOKUP(A105,'一般会計債の内訳'!$B$4:$C$114,2,FALSE)</f>
        <v>106600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106600</v>
      </c>
      <c r="I105" s="29" t="str">
        <f t="shared" si="5"/>
        <v>○</v>
      </c>
    </row>
    <row r="106" spans="1:9" ht="34.5" customHeight="1">
      <c r="A106" s="4" t="s">
        <v>131</v>
      </c>
      <c r="B106" s="56">
        <f>VLOOKUP(A106,'一般会計債の内訳'!$B$4:$C$114,2,FALSE)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VLOOKUP(A107,'一般会計債の内訳'!$B$4:$C$114,2,FALSE)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165</v>
      </c>
      <c r="B108" s="56">
        <f>VLOOKUP(A108,'一般会計債の内訳'!$B$4:$C$114,2,FALSE)</f>
        <v>0</v>
      </c>
      <c r="C108" s="40">
        <f>VLOOKUP(A108,'公営企業債の内訳'!$B$5:$C$114,2,FALSE)</f>
        <v>197900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197900</v>
      </c>
      <c r="I108" s="29" t="str">
        <f t="shared" si="5"/>
        <v>○</v>
      </c>
    </row>
    <row r="109" spans="1:9" ht="34.5" customHeight="1">
      <c r="A109" s="4" t="s">
        <v>119</v>
      </c>
      <c r="B109" s="56">
        <f>VLOOKUP(A109,'一般会計債の内訳'!$B$4:$C$114,2,FALSE)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VLOOKUP(A110,'一般会計債の内訳'!$B$4:$C$114,2,FALSE)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VLOOKUP(A111,'一般会計債の内訳'!$B$4:$C$114,2,FALSE)</f>
        <v>589400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589400</v>
      </c>
      <c r="I111" s="29" t="str">
        <f t="shared" si="5"/>
        <v>○</v>
      </c>
    </row>
    <row r="112" spans="1:9" ht="34.5" customHeight="1">
      <c r="A112" s="31" t="s">
        <v>121</v>
      </c>
      <c r="B112" s="56">
        <f>VLOOKUP(A112,'一般会計債の内訳'!$B$4:$C$114,2,FALSE)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9" ht="34.5" customHeight="1">
      <c r="A113" s="31" t="s">
        <v>140</v>
      </c>
      <c r="B113" s="56">
        <f>VLOOKUP(A113,'一般会計債の内訳'!$B$4:$C$114,2,FALSE)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  <c r="I113" s="29">
        <f>IF(H113&gt;0,"○","")</f>
      </c>
    </row>
    <row r="114" spans="1:8" ht="34.5" customHeight="1" thickBot="1">
      <c r="A114" s="31" t="s">
        <v>153</v>
      </c>
      <c r="B114" s="67">
        <f>VLOOKUP(A114,'一般会計債の内訳'!$B$4:$C$114,2,FALSE)</f>
        <v>115700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115700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>SUM(B4:B42)</f>
        <v>110922800</v>
      </c>
      <c r="C116" s="44">
        <f aca="true" t="shared" si="7" ref="B116:H116">SUM(C4:C42)</f>
        <v>45871900</v>
      </c>
      <c r="D116" s="45">
        <f t="shared" si="7"/>
        <v>49277645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206072345</v>
      </c>
      <c r="I116" s="29" t="s">
        <v>136</v>
      </c>
    </row>
    <row r="117" spans="1:9" ht="34.5" customHeight="1">
      <c r="A117" s="4" t="s">
        <v>73</v>
      </c>
      <c r="B117" s="58">
        <f>SUM(B43:B65)</f>
        <v>7383200</v>
      </c>
      <c r="C117" s="47">
        <f aca="true" t="shared" si="8" ref="B117:H117">SUM(C43:C65)</f>
        <v>3436600</v>
      </c>
      <c r="D117" s="48">
        <f t="shared" si="8"/>
        <v>5791587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16611387</v>
      </c>
      <c r="I117" s="29" t="s">
        <v>136</v>
      </c>
    </row>
    <row r="118" spans="1:9" ht="34.5" customHeight="1">
      <c r="A118" s="4" t="s">
        <v>74</v>
      </c>
      <c r="B118" s="58">
        <f>SUM(B66:B114)</f>
        <v>6941100</v>
      </c>
      <c r="C118" s="47">
        <f aca="true" t="shared" si="9" ref="B118:H118">SUM(C66:C114)</f>
        <v>1995600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8936700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125247100</v>
      </c>
      <c r="C119" s="50">
        <f aca="true" t="shared" si="10" ref="C119:H119">SUM(C116:C118)</f>
        <v>51304100</v>
      </c>
      <c r="D119" s="51">
        <f t="shared" si="10"/>
        <v>55069232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231620432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1"/>
  <sheetViews>
    <sheetView showZeros="0" view="pageBreakPreview" zoomScale="90" zoomScaleNormal="55" zoomScaleSheetLayoutView="90" zoomScalePageLayoutView="0" workbookViewId="0" topLeftCell="A1">
      <pane xSplit="3" ySplit="3" topLeftCell="D93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C119" sqref="C119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4" width="12.57421875" style="12" customWidth="1"/>
    <col min="25" max="16384" width="9.00390625" style="12" customWidth="1"/>
  </cols>
  <sheetData>
    <row r="1" s="11" customFormat="1" ht="22.5" customHeight="1">
      <c r="A1" s="10" t="s">
        <v>88</v>
      </c>
    </row>
    <row r="2" spans="17:24" ht="6" customHeight="1">
      <c r="Q2" s="13"/>
      <c r="R2" s="13"/>
      <c r="T2" s="13"/>
      <c r="U2" s="13"/>
      <c r="V2" s="13"/>
      <c r="W2" s="13"/>
      <c r="X2" s="13" t="s">
        <v>78</v>
      </c>
    </row>
    <row r="3" spans="2:25" ht="40.5">
      <c r="B3" s="14" t="s">
        <v>79</v>
      </c>
      <c r="C3" s="14" t="s">
        <v>80</v>
      </c>
      <c r="D3" s="16" t="s">
        <v>102</v>
      </c>
      <c r="E3" s="62" t="s">
        <v>170</v>
      </c>
      <c r="F3" s="16" t="s">
        <v>83</v>
      </c>
      <c r="G3" s="16" t="s">
        <v>84</v>
      </c>
      <c r="H3" s="16" t="s">
        <v>142</v>
      </c>
      <c r="I3" s="16" t="s">
        <v>144</v>
      </c>
      <c r="J3" s="16" t="s">
        <v>145</v>
      </c>
      <c r="K3" s="16" t="s">
        <v>146</v>
      </c>
      <c r="L3" s="62" t="s">
        <v>147</v>
      </c>
      <c r="M3" s="62" t="s">
        <v>143</v>
      </c>
      <c r="N3" s="16" t="s">
        <v>103</v>
      </c>
      <c r="O3" s="16" t="s">
        <v>148</v>
      </c>
      <c r="P3" s="16" t="s">
        <v>149</v>
      </c>
      <c r="Q3" s="16" t="s">
        <v>150</v>
      </c>
      <c r="R3" s="63" t="s">
        <v>151</v>
      </c>
      <c r="S3" s="16" t="s">
        <v>108</v>
      </c>
      <c r="T3" s="16" t="s">
        <v>155</v>
      </c>
      <c r="U3" s="16" t="s">
        <v>171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f>SUM(D4:X4)</f>
        <v>6492300</v>
      </c>
      <c r="D4" s="33">
        <v>907200</v>
      </c>
      <c r="E4" s="33">
        <v>409300</v>
      </c>
      <c r="F4" s="33">
        <v>0</v>
      </c>
      <c r="G4" s="33">
        <v>72200</v>
      </c>
      <c r="H4" s="33">
        <v>0</v>
      </c>
      <c r="I4" s="33">
        <v>928400</v>
      </c>
      <c r="J4" s="33">
        <v>576100</v>
      </c>
      <c r="K4" s="72">
        <v>230800</v>
      </c>
      <c r="L4" s="33">
        <v>320100</v>
      </c>
      <c r="M4" s="33">
        <v>166400</v>
      </c>
      <c r="N4" s="33">
        <v>775500</v>
      </c>
      <c r="O4" s="33">
        <v>213400</v>
      </c>
      <c r="P4" s="33">
        <v>0</v>
      </c>
      <c r="Q4" s="33">
        <v>1098400</v>
      </c>
      <c r="R4" s="33">
        <v>0</v>
      </c>
      <c r="S4" s="33">
        <v>178300</v>
      </c>
      <c r="T4" s="33">
        <v>547100</v>
      </c>
      <c r="U4" s="33">
        <v>69100</v>
      </c>
      <c r="V4" s="33">
        <v>0</v>
      </c>
      <c r="W4" s="33">
        <v>0</v>
      </c>
      <c r="X4" s="33">
        <v>0</v>
      </c>
    </row>
    <row r="5" spans="2:24" s="22" customFormat="1" ht="17.25" customHeight="1">
      <c r="B5" s="21" t="s">
        <v>1</v>
      </c>
      <c r="C5" s="34">
        <f aca="true" t="shared" si="0" ref="C5:C22">SUM(D5:X5)</f>
        <v>2011100</v>
      </c>
      <c r="D5" s="33">
        <v>0</v>
      </c>
      <c r="E5" s="33">
        <v>65200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72">
        <v>0</v>
      </c>
      <c r="L5" s="33">
        <v>0</v>
      </c>
      <c r="M5" s="33">
        <v>24200</v>
      </c>
      <c r="N5" s="33">
        <v>0</v>
      </c>
      <c r="O5" s="33">
        <v>0</v>
      </c>
      <c r="P5" s="33">
        <v>0</v>
      </c>
      <c r="Q5" s="33">
        <v>0</v>
      </c>
      <c r="R5" s="33">
        <v>1835800</v>
      </c>
      <c r="S5" s="33">
        <v>85900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</row>
    <row r="6" spans="2:24" s="22" customFormat="1" ht="17.25" customHeight="1">
      <c r="B6" s="21" t="s">
        <v>2</v>
      </c>
      <c r="C6" s="34">
        <f>SUM(D6:X6)</f>
        <v>13480500</v>
      </c>
      <c r="D6" s="33">
        <v>2843400</v>
      </c>
      <c r="E6" s="33">
        <v>24400</v>
      </c>
      <c r="F6" s="33">
        <v>260000</v>
      </c>
      <c r="G6" s="33">
        <v>174900</v>
      </c>
      <c r="H6" s="33">
        <v>0</v>
      </c>
      <c r="I6" s="33">
        <v>74200</v>
      </c>
      <c r="J6" s="33">
        <v>23600</v>
      </c>
      <c r="K6" s="72">
        <v>0</v>
      </c>
      <c r="L6" s="33">
        <v>11100</v>
      </c>
      <c r="M6" s="33">
        <v>421700</v>
      </c>
      <c r="N6" s="33">
        <v>0</v>
      </c>
      <c r="O6" s="33">
        <v>0</v>
      </c>
      <c r="P6" s="33">
        <v>0</v>
      </c>
      <c r="Q6" s="33">
        <v>1193100</v>
      </c>
      <c r="R6" s="33">
        <v>0</v>
      </c>
      <c r="S6" s="33">
        <v>333000</v>
      </c>
      <c r="T6" s="33">
        <v>8121100</v>
      </c>
      <c r="U6" s="33">
        <v>0</v>
      </c>
      <c r="V6" s="33">
        <v>0</v>
      </c>
      <c r="W6" s="33">
        <v>0</v>
      </c>
      <c r="X6" s="33">
        <v>0</v>
      </c>
    </row>
    <row r="7" spans="2:24" s="22" customFormat="1" ht="17.25" customHeight="1">
      <c r="B7" s="21" t="s">
        <v>3</v>
      </c>
      <c r="C7" s="34">
        <f t="shared" si="0"/>
        <v>1026400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77600</v>
      </c>
      <c r="J7" s="33">
        <v>0</v>
      </c>
      <c r="K7" s="72">
        <v>0</v>
      </c>
      <c r="L7" s="33">
        <v>0</v>
      </c>
      <c r="M7" s="33">
        <v>0</v>
      </c>
      <c r="N7" s="33">
        <v>0</v>
      </c>
      <c r="O7" s="33">
        <v>18200</v>
      </c>
      <c r="P7" s="33">
        <v>0</v>
      </c>
      <c r="Q7" s="33">
        <v>0</v>
      </c>
      <c r="R7" s="33">
        <v>917600</v>
      </c>
      <c r="S7" s="33">
        <v>0</v>
      </c>
      <c r="T7" s="33">
        <v>0</v>
      </c>
      <c r="U7" s="33">
        <v>13000</v>
      </c>
      <c r="V7" s="33">
        <v>0</v>
      </c>
      <c r="W7" s="33">
        <v>0</v>
      </c>
      <c r="X7" s="33">
        <v>0</v>
      </c>
    </row>
    <row r="8" spans="2:24" s="22" customFormat="1" ht="17.25" customHeight="1">
      <c r="B8" s="21" t="s">
        <v>4</v>
      </c>
      <c r="C8" s="34">
        <f>SUM(D8:X8)</f>
        <v>2037800</v>
      </c>
      <c r="D8" s="33">
        <v>0</v>
      </c>
      <c r="E8" s="33">
        <v>0</v>
      </c>
      <c r="F8" s="33">
        <v>0</v>
      </c>
      <c r="G8" s="33">
        <v>39300</v>
      </c>
      <c r="H8" s="33">
        <v>0</v>
      </c>
      <c r="I8" s="33">
        <v>102500</v>
      </c>
      <c r="J8" s="33">
        <v>0</v>
      </c>
      <c r="K8" s="72">
        <v>0</v>
      </c>
      <c r="L8" s="33">
        <v>0</v>
      </c>
      <c r="M8" s="33">
        <v>0</v>
      </c>
      <c r="N8" s="33">
        <v>580000</v>
      </c>
      <c r="O8" s="33">
        <v>0</v>
      </c>
      <c r="P8" s="33">
        <v>0</v>
      </c>
      <c r="Q8" s="33">
        <v>0</v>
      </c>
      <c r="R8" s="33">
        <v>1077300</v>
      </c>
      <c r="S8" s="33">
        <v>54000</v>
      </c>
      <c r="T8" s="33">
        <v>0</v>
      </c>
      <c r="U8" s="33">
        <v>0</v>
      </c>
      <c r="V8" s="33">
        <v>42500</v>
      </c>
      <c r="W8" s="33">
        <v>142200</v>
      </c>
      <c r="X8" s="33">
        <v>0</v>
      </c>
    </row>
    <row r="9" spans="2:24" s="22" customFormat="1" ht="17.25" customHeight="1">
      <c r="B9" s="21" t="s">
        <v>5</v>
      </c>
      <c r="C9" s="34">
        <f>SUM(D9:X9)</f>
        <v>9924700</v>
      </c>
      <c r="D9" s="33">
        <v>399600</v>
      </c>
      <c r="E9" s="33">
        <v>284800</v>
      </c>
      <c r="F9" s="33">
        <v>0</v>
      </c>
      <c r="G9" s="33">
        <v>11700</v>
      </c>
      <c r="H9" s="33">
        <v>0</v>
      </c>
      <c r="I9" s="33">
        <v>594700</v>
      </c>
      <c r="J9" s="33">
        <v>20300</v>
      </c>
      <c r="K9" s="72">
        <v>2268500</v>
      </c>
      <c r="L9" s="33">
        <v>106500</v>
      </c>
      <c r="M9" s="33">
        <v>0</v>
      </c>
      <c r="N9" s="33">
        <v>4421800</v>
      </c>
      <c r="O9" s="33">
        <v>0</v>
      </c>
      <c r="P9" s="33">
        <v>0</v>
      </c>
      <c r="Q9" s="33">
        <v>1320400</v>
      </c>
      <c r="R9" s="33">
        <v>0</v>
      </c>
      <c r="S9" s="33">
        <v>26900</v>
      </c>
      <c r="T9" s="33">
        <v>0</v>
      </c>
      <c r="U9" s="33">
        <v>0</v>
      </c>
      <c r="V9" s="33">
        <v>0</v>
      </c>
      <c r="W9" s="33">
        <v>0</v>
      </c>
      <c r="X9" s="33">
        <v>469500</v>
      </c>
    </row>
    <row r="10" spans="2:24" s="22" customFormat="1" ht="17.25" customHeight="1">
      <c r="B10" s="21" t="s">
        <v>6</v>
      </c>
      <c r="C10" s="34">
        <f t="shared" si="0"/>
        <v>1692800</v>
      </c>
      <c r="D10" s="33">
        <v>836600</v>
      </c>
      <c r="E10" s="33">
        <v>0</v>
      </c>
      <c r="F10" s="33">
        <v>0</v>
      </c>
      <c r="G10" s="33">
        <v>259600</v>
      </c>
      <c r="H10" s="33">
        <v>0</v>
      </c>
      <c r="I10" s="33">
        <v>149800</v>
      </c>
      <c r="J10" s="33">
        <v>0</v>
      </c>
      <c r="K10" s="72">
        <v>0</v>
      </c>
      <c r="L10" s="33">
        <v>132300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236500</v>
      </c>
      <c r="T10" s="33">
        <v>18000</v>
      </c>
      <c r="U10" s="33">
        <v>60000</v>
      </c>
      <c r="V10" s="33">
        <v>0</v>
      </c>
      <c r="W10" s="33">
        <v>0</v>
      </c>
      <c r="X10" s="33">
        <v>0</v>
      </c>
    </row>
    <row r="11" spans="2:24" s="22" customFormat="1" ht="17.25" customHeight="1">
      <c r="B11" s="21" t="s">
        <v>7</v>
      </c>
      <c r="C11" s="34">
        <f t="shared" si="0"/>
        <v>1697400</v>
      </c>
      <c r="D11" s="33">
        <v>12300</v>
      </c>
      <c r="E11" s="33">
        <v>174000</v>
      </c>
      <c r="F11" s="33">
        <v>0</v>
      </c>
      <c r="G11" s="33">
        <v>3200</v>
      </c>
      <c r="H11" s="33">
        <v>0</v>
      </c>
      <c r="I11" s="33">
        <v>1093000</v>
      </c>
      <c r="J11" s="33">
        <v>0</v>
      </c>
      <c r="K11" s="72">
        <v>0</v>
      </c>
      <c r="L11" s="33">
        <v>55400</v>
      </c>
      <c r="M11" s="33">
        <v>0</v>
      </c>
      <c r="N11" s="33">
        <v>307500</v>
      </c>
      <c r="O11" s="33">
        <v>0</v>
      </c>
      <c r="P11" s="33">
        <v>0</v>
      </c>
      <c r="Q11" s="33">
        <v>0</v>
      </c>
      <c r="R11" s="33">
        <v>0</v>
      </c>
      <c r="S11" s="33">
        <v>52000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</row>
    <row r="12" spans="2:24" s="22" customFormat="1" ht="17.25" customHeight="1">
      <c r="B12" s="21" t="s">
        <v>8</v>
      </c>
      <c r="C12" s="34">
        <f t="shared" si="0"/>
        <v>1945000</v>
      </c>
      <c r="D12" s="33">
        <v>245700</v>
      </c>
      <c r="E12" s="33">
        <v>307000</v>
      </c>
      <c r="F12" s="33">
        <v>0</v>
      </c>
      <c r="G12" s="33">
        <v>201700</v>
      </c>
      <c r="H12" s="33">
        <v>0</v>
      </c>
      <c r="I12" s="33">
        <v>330900</v>
      </c>
      <c r="J12" s="33">
        <v>0</v>
      </c>
      <c r="K12" s="72">
        <v>0</v>
      </c>
      <c r="L12" s="33">
        <v>0</v>
      </c>
      <c r="M12" s="33">
        <v>17900</v>
      </c>
      <c r="N12" s="33">
        <v>0</v>
      </c>
      <c r="O12" s="33">
        <v>11100</v>
      </c>
      <c r="P12" s="33">
        <v>0</v>
      </c>
      <c r="Q12" s="33">
        <v>0</v>
      </c>
      <c r="R12" s="33">
        <v>703000</v>
      </c>
      <c r="S12" s="33">
        <v>73800</v>
      </c>
      <c r="T12" s="33">
        <v>53900</v>
      </c>
      <c r="U12" s="33">
        <v>0</v>
      </c>
      <c r="V12" s="33">
        <v>0</v>
      </c>
      <c r="W12" s="33">
        <v>0</v>
      </c>
      <c r="X12" s="33">
        <v>0</v>
      </c>
    </row>
    <row r="13" spans="2:24" s="22" customFormat="1" ht="17.25" customHeight="1">
      <c r="B13" s="21" t="s">
        <v>9</v>
      </c>
      <c r="C13" s="34">
        <f t="shared" si="0"/>
        <v>3061200</v>
      </c>
      <c r="D13" s="33">
        <v>621000</v>
      </c>
      <c r="E13" s="33">
        <v>114400</v>
      </c>
      <c r="F13" s="33">
        <v>0</v>
      </c>
      <c r="G13" s="33">
        <v>681300</v>
      </c>
      <c r="H13" s="33">
        <v>0</v>
      </c>
      <c r="I13" s="33">
        <v>287600</v>
      </c>
      <c r="J13" s="33">
        <v>23200</v>
      </c>
      <c r="K13" s="72">
        <v>64800</v>
      </c>
      <c r="L13" s="33">
        <v>0</v>
      </c>
      <c r="M13" s="33">
        <v>0</v>
      </c>
      <c r="N13" s="33">
        <v>222000</v>
      </c>
      <c r="O13" s="33">
        <v>94600</v>
      </c>
      <c r="P13" s="33">
        <v>0</v>
      </c>
      <c r="Q13" s="33">
        <v>566200</v>
      </c>
      <c r="R13" s="33">
        <v>0</v>
      </c>
      <c r="S13" s="33">
        <v>330400</v>
      </c>
      <c r="T13" s="33">
        <v>9700</v>
      </c>
      <c r="U13" s="33">
        <v>46000</v>
      </c>
      <c r="V13" s="33">
        <v>0</v>
      </c>
      <c r="W13" s="33">
        <v>0</v>
      </c>
      <c r="X13" s="33">
        <v>0</v>
      </c>
    </row>
    <row r="14" spans="2:24" s="22" customFormat="1" ht="17.25" customHeight="1">
      <c r="B14" s="21" t="s">
        <v>10</v>
      </c>
      <c r="C14" s="34">
        <f t="shared" si="0"/>
        <v>2393100</v>
      </c>
      <c r="D14" s="33">
        <v>386200</v>
      </c>
      <c r="E14" s="33">
        <v>0</v>
      </c>
      <c r="F14" s="33">
        <v>0</v>
      </c>
      <c r="G14" s="33">
        <v>0</v>
      </c>
      <c r="H14" s="33">
        <v>0</v>
      </c>
      <c r="I14" s="33">
        <v>6600</v>
      </c>
      <c r="J14" s="33">
        <v>0</v>
      </c>
      <c r="K14" s="72">
        <v>0</v>
      </c>
      <c r="L14" s="33">
        <v>0</v>
      </c>
      <c r="M14" s="33">
        <v>0</v>
      </c>
      <c r="N14" s="33">
        <v>70800</v>
      </c>
      <c r="O14" s="33">
        <v>182700</v>
      </c>
      <c r="P14" s="33">
        <v>0</v>
      </c>
      <c r="Q14" s="33">
        <v>195100</v>
      </c>
      <c r="R14" s="33">
        <v>1028100</v>
      </c>
      <c r="S14" s="33">
        <v>0</v>
      </c>
      <c r="T14" s="33">
        <v>455400</v>
      </c>
      <c r="U14" s="33">
        <v>68200</v>
      </c>
      <c r="V14" s="33">
        <v>0</v>
      </c>
      <c r="W14" s="33">
        <v>0</v>
      </c>
      <c r="X14" s="33">
        <v>0</v>
      </c>
    </row>
    <row r="15" spans="2:24" s="22" customFormat="1" ht="17.25" customHeight="1">
      <c r="B15" s="21" t="s">
        <v>11</v>
      </c>
      <c r="C15" s="34">
        <f t="shared" si="0"/>
        <v>1155100</v>
      </c>
      <c r="D15" s="33">
        <v>55700</v>
      </c>
      <c r="E15" s="33">
        <v>154700</v>
      </c>
      <c r="F15" s="33">
        <v>0</v>
      </c>
      <c r="G15" s="33">
        <v>0</v>
      </c>
      <c r="H15" s="33">
        <v>0</v>
      </c>
      <c r="I15" s="33">
        <v>107600</v>
      </c>
      <c r="J15" s="33">
        <v>0</v>
      </c>
      <c r="K15" s="72">
        <v>0</v>
      </c>
      <c r="L15" s="33">
        <v>398300</v>
      </c>
      <c r="M15" s="33">
        <v>0</v>
      </c>
      <c r="N15" s="33">
        <v>68200</v>
      </c>
      <c r="O15" s="33">
        <v>0</v>
      </c>
      <c r="P15" s="33">
        <v>0</v>
      </c>
      <c r="Q15" s="33">
        <v>133500</v>
      </c>
      <c r="R15" s="33">
        <v>0</v>
      </c>
      <c r="S15" s="33">
        <v>36100</v>
      </c>
      <c r="T15" s="33">
        <v>201000</v>
      </c>
      <c r="U15" s="33">
        <v>0</v>
      </c>
      <c r="V15" s="33">
        <v>0</v>
      </c>
      <c r="W15" s="33">
        <v>0</v>
      </c>
      <c r="X15" s="33">
        <v>0</v>
      </c>
    </row>
    <row r="16" spans="2:24" s="22" customFormat="1" ht="17.25" customHeight="1">
      <c r="B16" s="21" t="s">
        <v>12</v>
      </c>
      <c r="C16" s="34">
        <f t="shared" si="0"/>
        <v>1213800</v>
      </c>
      <c r="D16" s="33">
        <v>102100</v>
      </c>
      <c r="E16" s="33">
        <v>27600</v>
      </c>
      <c r="F16" s="33">
        <v>0</v>
      </c>
      <c r="G16" s="33">
        <v>0</v>
      </c>
      <c r="H16" s="33">
        <v>0</v>
      </c>
      <c r="I16" s="33">
        <v>170300</v>
      </c>
      <c r="J16" s="33">
        <v>52800</v>
      </c>
      <c r="K16" s="72">
        <v>226200</v>
      </c>
      <c r="L16" s="33">
        <v>6200</v>
      </c>
      <c r="M16" s="33">
        <v>0</v>
      </c>
      <c r="N16" s="33">
        <v>145600</v>
      </c>
      <c r="O16" s="33">
        <v>94100</v>
      </c>
      <c r="P16" s="33">
        <v>0</v>
      </c>
      <c r="Q16" s="33">
        <v>286900</v>
      </c>
      <c r="R16" s="33">
        <v>0</v>
      </c>
      <c r="S16" s="33">
        <v>0</v>
      </c>
      <c r="T16" s="33">
        <v>102000</v>
      </c>
      <c r="U16" s="33">
        <v>0</v>
      </c>
      <c r="V16" s="33">
        <v>0</v>
      </c>
      <c r="W16" s="33">
        <v>0</v>
      </c>
      <c r="X16" s="33">
        <v>0</v>
      </c>
    </row>
    <row r="17" spans="2:24" s="22" customFormat="1" ht="17.25" customHeight="1">
      <c r="B17" s="21" t="s">
        <v>13</v>
      </c>
      <c r="C17" s="34">
        <f t="shared" si="0"/>
        <v>2400600</v>
      </c>
      <c r="D17" s="33">
        <v>288700</v>
      </c>
      <c r="E17" s="33">
        <v>21900</v>
      </c>
      <c r="F17" s="33">
        <v>0</v>
      </c>
      <c r="G17" s="33">
        <v>44300</v>
      </c>
      <c r="H17" s="33">
        <v>0</v>
      </c>
      <c r="I17" s="33">
        <v>582900</v>
      </c>
      <c r="J17" s="33">
        <v>0</v>
      </c>
      <c r="K17" s="72">
        <v>0</v>
      </c>
      <c r="L17" s="33">
        <v>129700</v>
      </c>
      <c r="M17" s="33">
        <v>0</v>
      </c>
      <c r="N17" s="33">
        <v>0</v>
      </c>
      <c r="O17" s="33">
        <v>23500</v>
      </c>
      <c r="P17" s="33">
        <v>0</v>
      </c>
      <c r="Q17" s="33">
        <v>0</v>
      </c>
      <c r="R17" s="33">
        <v>1267700</v>
      </c>
      <c r="S17" s="33">
        <v>41900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</row>
    <row r="18" spans="2:24" s="22" customFormat="1" ht="17.25" customHeight="1">
      <c r="B18" s="21" t="s">
        <v>14</v>
      </c>
      <c r="C18" s="34">
        <f t="shared" si="0"/>
        <v>7669800</v>
      </c>
      <c r="D18" s="33">
        <v>0</v>
      </c>
      <c r="E18" s="33">
        <v>151700</v>
      </c>
      <c r="F18" s="33">
        <v>0</v>
      </c>
      <c r="G18" s="33">
        <v>105900</v>
      </c>
      <c r="H18" s="33">
        <v>0</v>
      </c>
      <c r="I18" s="33">
        <v>910000</v>
      </c>
      <c r="J18" s="33">
        <v>0</v>
      </c>
      <c r="K18" s="72">
        <v>0</v>
      </c>
      <c r="L18" s="33">
        <v>0</v>
      </c>
      <c r="M18" s="33">
        <v>0</v>
      </c>
      <c r="N18" s="33">
        <v>8300</v>
      </c>
      <c r="O18" s="33">
        <v>0</v>
      </c>
      <c r="P18" s="33">
        <v>0</v>
      </c>
      <c r="Q18" s="33">
        <v>0</v>
      </c>
      <c r="R18" s="33">
        <v>6493900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</row>
    <row r="19" spans="2:24" s="22" customFormat="1" ht="17.25" customHeight="1">
      <c r="B19" s="21" t="s">
        <v>15</v>
      </c>
      <c r="C19" s="34">
        <f t="shared" si="0"/>
        <v>2515600</v>
      </c>
      <c r="D19" s="33">
        <v>298000</v>
      </c>
      <c r="E19" s="33">
        <v>0</v>
      </c>
      <c r="F19" s="33">
        <v>0</v>
      </c>
      <c r="G19" s="33">
        <v>94800</v>
      </c>
      <c r="H19" s="33">
        <v>0</v>
      </c>
      <c r="I19" s="33">
        <v>345200</v>
      </c>
      <c r="J19" s="33">
        <v>29500</v>
      </c>
      <c r="K19" s="72">
        <v>216700</v>
      </c>
      <c r="L19" s="33">
        <v>14300</v>
      </c>
      <c r="M19" s="33">
        <v>10000</v>
      </c>
      <c r="N19" s="33">
        <v>914200</v>
      </c>
      <c r="O19" s="33">
        <v>22800</v>
      </c>
      <c r="P19" s="33">
        <v>27800</v>
      </c>
      <c r="Q19" s="33">
        <v>169500</v>
      </c>
      <c r="R19" s="33">
        <v>0</v>
      </c>
      <c r="S19" s="33">
        <v>281300</v>
      </c>
      <c r="T19" s="33">
        <v>91500</v>
      </c>
      <c r="U19" s="33">
        <v>0</v>
      </c>
      <c r="V19" s="33">
        <v>0</v>
      </c>
      <c r="W19" s="33">
        <v>0</v>
      </c>
      <c r="X19" s="33">
        <v>0</v>
      </c>
    </row>
    <row r="20" spans="2:25" ht="17.25" customHeight="1">
      <c r="B20" s="17" t="s">
        <v>16</v>
      </c>
      <c r="C20" s="33">
        <f t="shared" si="0"/>
        <v>6901300</v>
      </c>
      <c r="D20" s="33">
        <v>473100</v>
      </c>
      <c r="E20" s="33">
        <v>718400</v>
      </c>
      <c r="F20" s="33">
        <v>0</v>
      </c>
      <c r="G20" s="33">
        <v>0</v>
      </c>
      <c r="H20" s="33">
        <v>0</v>
      </c>
      <c r="I20" s="33">
        <v>863700</v>
      </c>
      <c r="J20" s="33">
        <v>141800</v>
      </c>
      <c r="K20" s="72">
        <v>0</v>
      </c>
      <c r="L20" s="33">
        <v>0</v>
      </c>
      <c r="M20" s="33">
        <v>236100</v>
      </c>
      <c r="N20" s="33">
        <v>1562300</v>
      </c>
      <c r="O20" s="33">
        <v>441100</v>
      </c>
      <c r="P20" s="33">
        <v>81800</v>
      </c>
      <c r="Q20" s="33">
        <v>1279500</v>
      </c>
      <c r="R20" s="33">
        <v>0</v>
      </c>
      <c r="S20" s="33">
        <v>233000</v>
      </c>
      <c r="T20" s="33">
        <v>870500</v>
      </c>
      <c r="U20" s="33">
        <v>0</v>
      </c>
      <c r="V20" s="33">
        <v>0</v>
      </c>
      <c r="W20" s="33">
        <v>0</v>
      </c>
      <c r="X20" s="33">
        <v>0</v>
      </c>
      <c r="Y20" s="22"/>
    </row>
    <row r="21" spans="2:24" s="22" customFormat="1" ht="17.25" customHeight="1">
      <c r="B21" s="21" t="s">
        <v>17</v>
      </c>
      <c r="C21" s="34">
        <f>SUM(D21:X21)</f>
        <v>4471000</v>
      </c>
      <c r="D21" s="33">
        <v>897200</v>
      </c>
      <c r="E21" s="33">
        <v>281500</v>
      </c>
      <c r="F21" s="33">
        <v>0</v>
      </c>
      <c r="G21" s="33">
        <v>0</v>
      </c>
      <c r="H21" s="33">
        <v>0</v>
      </c>
      <c r="I21" s="33">
        <v>474400</v>
      </c>
      <c r="J21" s="33">
        <v>103300</v>
      </c>
      <c r="K21" s="72">
        <v>0</v>
      </c>
      <c r="L21" s="33">
        <v>7700</v>
      </c>
      <c r="M21" s="33">
        <v>128900</v>
      </c>
      <c r="N21" s="33">
        <v>1240800</v>
      </c>
      <c r="O21" s="33">
        <v>104300</v>
      </c>
      <c r="P21" s="33">
        <v>0</v>
      </c>
      <c r="Q21" s="33">
        <v>90900</v>
      </c>
      <c r="R21" s="33">
        <v>0</v>
      </c>
      <c r="S21" s="33">
        <v>538900</v>
      </c>
      <c r="T21" s="33">
        <v>603100</v>
      </c>
      <c r="U21" s="33">
        <v>0</v>
      </c>
      <c r="V21" s="33">
        <v>0</v>
      </c>
      <c r="W21" s="33">
        <v>0</v>
      </c>
      <c r="X21" s="33">
        <v>0</v>
      </c>
    </row>
    <row r="22" spans="2:25" ht="17.25" customHeight="1">
      <c r="B22" s="17" t="s">
        <v>18</v>
      </c>
      <c r="C22" s="33">
        <f t="shared" si="0"/>
        <v>650500</v>
      </c>
      <c r="D22" s="33">
        <v>138500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72">
        <v>0</v>
      </c>
      <c r="L22" s="33">
        <v>0</v>
      </c>
      <c r="M22" s="33">
        <v>0</v>
      </c>
      <c r="N22" s="33">
        <v>274800</v>
      </c>
      <c r="O22" s="33">
        <v>0</v>
      </c>
      <c r="P22" s="33">
        <v>0</v>
      </c>
      <c r="Q22" s="33">
        <v>46300</v>
      </c>
      <c r="R22" s="33">
        <v>0</v>
      </c>
      <c r="S22" s="33">
        <v>146700</v>
      </c>
      <c r="T22" s="33">
        <v>44200</v>
      </c>
      <c r="U22" s="33">
        <v>0</v>
      </c>
      <c r="V22" s="33">
        <v>0</v>
      </c>
      <c r="W22" s="33">
        <v>0</v>
      </c>
      <c r="X22" s="33">
        <v>0</v>
      </c>
      <c r="Y22" s="22"/>
    </row>
    <row r="23" spans="2:25" s="24" customFormat="1" ht="17.25" customHeight="1">
      <c r="B23" s="23" t="s">
        <v>19</v>
      </c>
      <c r="C23" s="35">
        <f>SUM(D23:X23)</f>
        <v>4120300</v>
      </c>
      <c r="D23" s="33">
        <v>252800</v>
      </c>
      <c r="E23" s="33">
        <v>372000</v>
      </c>
      <c r="F23" s="33">
        <v>0</v>
      </c>
      <c r="G23" s="33">
        <v>0</v>
      </c>
      <c r="H23" s="33">
        <v>0</v>
      </c>
      <c r="I23" s="33">
        <v>2103700</v>
      </c>
      <c r="J23" s="33">
        <v>338300</v>
      </c>
      <c r="K23" s="72">
        <v>0</v>
      </c>
      <c r="L23" s="33">
        <v>0</v>
      </c>
      <c r="M23" s="33">
        <v>0</v>
      </c>
      <c r="N23" s="33">
        <v>816800</v>
      </c>
      <c r="O23" s="33">
        <v>0</v>
      </c>
      <c r="P23" s="33">
        <v>0</v>
      </c>
      <c r="Q23" s="33">
        <v>236700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22"/>
    </row>
    <row r="24" spans="2:24" s="22" customFormat="1" ht="17.25" customHeight="1">
      <c r="B24" s="21" t="s">
        <v>20</v>
      </c>
      <c r="C24" s="34">
        <f aca="true" t="shared" si="1" ref="C24:C29">SUM(D24:X24)</f>
        <v>1861600</v>
      </c>
      <c r="D24" s="33">
        <v>36300</v>
      </c>
      <c r="E24" s="33">
        <v>0</v>
      </c>
      <c r="F24" s="33">
        <v>51000</v>
      </c>
      <c r="G24" s="33">
        <v>0</v>
      </c>
      <c r="H24" s="33">
        <v>0</v>
      </c>
      <c r="I24" s="33">
        <v>305400</v>
      </c>
      <c r="J24" s="33">
        <v>0</v>
      </c>
      <c r="K24" s="72">
        <v>112400</v>
      </c>
      <c r="L24" s="33">
        <v>0</v>
      </c>
      <c r="M24" s="33">
        <v>0</v>
      </c>
      <c r="N24" s="33">
        <v>409700</v>
      </c>
      <c r="O24" s="33">
        <v>32800</v>
      </c>
      <c r="P24" s="33">
        <v>0</v>
      </c>
      <c r="Q24" s="33">
        <v>678900</v>
      </c>
      <c r="R24" s="33">
        <v>0</v>
      </c>
      <c r="S24" s="33">
        <v>175500</v>
      </c>
      <c r="T24" s="33">
        <v>59600</v>
      </c>
      <c r="U24" s="33">
        <v>0</v>
      </c>
      <c r="V24" s="33">
        <v>0</v>
      </c>
      <c r="W24" s="33">
        <v>0</v>
      </c>
      <c r="X24" s="33">
        <v>0</v>
      </c>
    </row>
    <row r="25" spans="2:25" ht="17.25" customHeight="1">
      <c r="B25" s="21" t="s">
        <v>21</v>
      </c>
      <c r="C25" s="33">
        <f t="shared" si="1"/>
        <v>2336100</v>
      </c>
      <c r="D25" s="33">
        <v>110900</v>
      </c>
      <c r="E25" s="33">
        <v>46600</v>
      </c>
      <c r="F25" s="33">
        <v>0</v>
      </c>
      <c r="G25" s="33">
        <v>0</v>
      </c>
      <c r="H25" s="33">
        <v>0</v>
      </c>
      <c r="I25" s="33">
        <v>849200</v>
      </c>
      <c r="J25" s="33">
        <v>193200</v>
      </c>
      <c r="K25" s="72">
        <v>139400</v>
      </c>
      <c r="L25" s="33">
        <v>0</v>
      </c>
      <c r="M25" s="33">
        <v>0</v>
      </c>
      <c r="N25" s="33">
        <v>54400</v>
      </c>
      <c r="O25" s="33">
        <v>0</v>
      </c>
      <c r="P25" s="33">
        <v>0</v>
      </c>
      <c r="Q25" s="33">
        <v>547600</v>
      </c>
      <c r="R25" s="33">
        <v>0</v>
      </c>
      <c r="S25" s="33">
        <v>373300</v>
      </c>
      <c r="T25" s="33">
        <v>0</v>
      </c>
      <c r="U25" s="33">
        <v>21500</v>
      </c>
      <c r="V25" s="33">
        <v>0</v>
      </c>
      <c r="W25" s="33">
        <v>0</v>
      </c>
      <c r="X25" s="33">
        <v>0</v>
      </c>
      <c r="Y25" s="22"/>
    </row>
    <row r="26" spans="2:24" s="22" customFormat="1" ht="17.25" customHeight="1">
      <c r="B26" s="17" t="s">
        <v>22</v>
      </c>
      <c r="C26" s="34">
        <f t="shared" si="1"/>
        <v>1637600</v>
      </c>
      <c r="D26" s="33">
        <v>33700</v>
      </c>
      <c r="E26" s="33">
        <v>55800</v>
      </c>
      <c r="F26" s="33">
        <v>0</v>
      </c>
      <c r="G26" s="33">
        <v>116200</v>
      </c>
      <c r="H26" s="33">
        <v>0</v>
      </c>
      <c r="I26" s="33">
        <v>536600</v>
      </c>
      <c r="J26" s="33">
        <v>0</v>
      </c>
      <c r="K26" s="72">
        <v>0</v>
      </c>
      <c r="L26" s="33">
        <v>0</v>
      </c>
      <c r="M26" s="33">
        <v>0</v>
      </c>
      <c r="N26" s="33">
        <v>168800</v>
      </c>
      <c r="O26" s="33">
        <v>36300</v>
      </c>
      <c r="P26" s="33">
        <v>43700</v>
      </c>
      <c r="Q26" s="33">
        <v>42200</v>
      </c>
      <c r="R26" s="33">
        <v>0</v>
      </c>
      <c r="S26" s="33">
        <v>429000</v>
      </c>
      <c r="T26" s="33">
        <v>161800</v>
      </c>
      <c r="U26" s="33">
        <v>13500</v>
      </c>
      <c r="V26" s="33">
        <v>0</v>
      </c>
      <c r="W26" s="33">
        <v>0</v>
      </c>
      <c r="X26" s="33">
        <v>0</v>
      </c>
    </row>
    <row r="27" spans="2:25" ht="17.25" customHeight="1">
      <c r="B27" s="21" t="s">
        <v>23</v>
      </c>
      <c r="C27" s="33">
        <f t="shared" si="1"/>
        <v>1871400</v>
      </c>
      <c r="D27" s="33">
        <v>304000</v>
      </c>
      <c r="E27" s="33">
        <v>27100</v>
      </c>
      <c r="F27" s="33">
        <v>0</v>
      </c>
      <c r="G27" s="33">
        <v>0</v>
      </c>
      <c r="H27" s="33">
        <v>0</v>
      </c>
      <c r="I27" s="33">
        <v>497900</v>
      </c>
      <c r="J27" s="33">
        <v>55000</v>
      </c>
      <c r="K27" s="72">
        <v>0</v>
      </c>
      <c r="L27" s="33">
        <v>0</v>
      </c>
      <c r="M27" s="33">
        <v>0</v>
      </c>
      <c r="N27" s="33">
        <v>106300</v>
      </c>
      <c r="O27" s="33">
        <v>0</v>
      </c>
      <c r="P27" s="33">
        <v>0</v>
      </c>
      <c r="Q27" s="33">
        <v>742200</v>
      </c>
      <c r="R27" s="33">
        <v>0</v>
      </c>
      <c r="S27" s="33">
        <v>14500</v>
      </c>
      <c r="T27" s="33">
        <v>124400</v>
      </c>
      <c r="U27" s="33">
        <v>0</v>
      </c>
      <c r="V27" s="33">
        <v>0</v>
      </c>
      <c r="W27" s="33">
        <v>0</v>
      </c>
      <c r="X27" s="33">
        <v>0</v>
      </c>
      <c r="Y27" s="22"/>
    </row>
    <row r="28" spans="2:24" s="22" customFormat="1" ht="17.25" customHeight="1">
      <c r="B28" s="21" t="s">
        <v>24</v>
      </c>
      <c r="C28" s="34">
        <f t="shared" si="1"/>
        <v>3928100</v>
      </c>
      <c r="D28" s="33">
        <v>520500</v>
      </c>
      <c r="E28" s="33">
        <v>0</v>
      </c>
      <c r="F28" s="33">
        <v>0</v>
      </c>
      <c r="G28" s="33">
        <v>24200</v>
      </c>
      <c r="H28" s="33">
        <v>0</v>
      </c>
      <c r="I28" s="33">
        <v>383500</v>
      </c>
      <c r="J28" s="33">
        <v>63800</v>
      </c>
      <c r="K28" s="72">
        <v>0</v>
      </c>
      <c r="L28" s="33">
        <v>0</v>
      </c>
      <c r="M28" s="33">
        <v>0</v>
      </c>
      <c r="N28" s="33">
        <v>1264000</v>
      </c>
      <c r="O28" s="33">
        <v>0</v>
      </c>
      <c r="P28" s="33">
        <v>0</v>
      </c>
      <c r="Q28" s="33">
        <v>1347000</v>
      </c>
      <c r="R28" s="33">
        <v>0</v>
      </c>
      <c r="S28" s="33">
        <v>0</v>
      </c>
      <c r="T28" s="33">
        <v>325100</v>
      </c>
      <c r="U28" s="33">
        <v>0</v>
      </c>
      <c r="V28" s="33">
        <v>0</v>
      </c>
      <c r="W28" s="33">
        <v>0</v>
      </c>
      <c r="X28" s="33">
        <v>0</v>
      </c>
    </row>
    <row r="29" spans="2:24" s="22" customFormat="1" ht="17.25" customHeight="1">
      <c r="B29" s="21" t="s">
        <v>25</v>
      </c>
      <c r="C29" s="34">
        <f t="shared" si="1"/>
        <v>2252400</v>
      </c>
      <c r="D29" s="33">
        <v>371400</v>
      </c>
      <c r="E29" s="33">
        <v>219300</v>
      </c>
      <c r="F29" s="33">
        <v>0</v>
      </c>
      <c r="G29" s="33">
        <v>0</v>
      </c>
      <c r="H29" s="33">
        <v>0</v>
      </c>
      <c r="I29" s="33">
        <v>538800</v>
      </c>
      <c r="J29" s="33">
        <v>6400</v>
      </c>
      <c r="K29" s="72">
        <v>0</v>
      </c>
      <c r="L29" s="33">
        <v>0</v>
      </c>
      <c r="M29" s="33">
        <v>0</v>
      </c>
      <c r="N29" s="33">
        <v>315600</v>
      </c>
      <c r="O29" s="33">
        <v>175300</v>
      </c>
      <c r="P29" s="33">
        <v>0</v>
      </c>
      <c r="Q29" s="33">
        <v>225000</v>
      </c>
      <c r="R29" s="33">
        <v>0</v>
      </c>
      <c r="S29" s="33">
        <v>331600</v>
      </c>
      <c r="T29" s="33">
        <v>69000</v>
      </c>
      <c r="U29" s="33">
        <v>0</v>
      </c>
      <c r="V29" s="33">
        <v>0</v>
      </c>
      <c r="W29" s="33">
        <v>0</v>
      </c>
      <c r="X29" s="33">
        <v>0</v>
      </c>
    </row>
    <row r="30" spans="2:24" s="22" customFormat="1" ht="17.25" customHeight="1">
      <c r="B30" s="17" t="s">
        <v>26</v>
      </c>
      <c r="C30" s="34">
        <f aca="true" t="shared" si="2" ref="C30:C35">SUM(D30:X30)</f>
        <v>2211000</v>
      </c>
      <c r="D30" s="33">
        <v>71800</v>
      </c>
      <c r="E30" s="33">
        <v>0</v>
      </c>
      <c r="F30" s="33">
        <v>0</v>
      </c>
      <c r="G30" s="33">
        <v>0</v>
      </c>
      <c r="H30" s="33">
        <v>0</v>
      </c>
      <c r="I30" s="33">
        <v>480500</v>
      </c>
      <c r="J30" s="33">
        <v>0</v>
      </c>
      <c r="K30" s="72">
        <v>0</v>
      </c>
      <c r="L30" s="33">
        <v>0</v>
      </c>
      <c r="M30" s="33">
        <v>0</v>
      </c>
      <c r="N30" s="33">
        <v>0</v>
      </c>
      <c r="O30" s="33">
        <v>33200</v>
      </c>
      <c r="P30" s="33">
        <v>0</v>
      </c>
      <c r="Q30" s="33">
        <v>137000</v>
      </c>
      <c r="R30" s="33">
        <v>1019200</v>
      </c>
      <c r="S30" s="33">
        <v>449200</v>
      </c>
      <c r="T30" s="33">
        <v>20100</v>
      </c>
      <c r="U30" s="33">
        <v>0</v>
      </c>
      <c r="V30" s="33">
        <v>0</v>
      </c>
      <c r="W30" s="33">
        <v>0</v>
      </c>
      <c r="X30" s="33">
        <v>0</v>
      </c>
    </row>
    <row r="31" spans="2:25" ht="17.25" customHeight="1">
      <c r="B31" s="17" t="s">
        <v>27</v>
      </c>
      <c r="C31" s="33">
        <f t="shared" si="2"/>
        <v>1118600</v>
      </c>
      <c r="D31" s="33">
        <v>77400</v>
      </c>
      <c r="E31" s="33">
        <v>0</v>
      </c>
      <c r="F31" s="33">
        <v>0</v>
      </c>
      <c r="G31" s="33">
        <v>0</v>
      </c>
      <c r="H31" s="33">
        <v>0</v>
      </c>
      <c r="I31" s="33">
        <v>93700</v>
      </c>
      <c r="J31" s="33">
        <v>22400</v>
      </c>
      <c r="K31" s="72">
        <v>0</v>
      </c>
      <c r="L31" s="33">
        <v>0</v>
      </c>
      <c r="M31" s="33">
        <v>3400</v>
      </c>
      <c r="N31" s="33">
        <v>142500</v>
      </c>
      <c r="O31" s="33">
        <v>65500</v>
      </c>
      <c r="P31" s="33">
        <v>50000</v>
      </c>
      <c r="Q31" s="33">
        <v>459200</v>
      </c>
      <c r="R31" s="33">
        <v>0</v>
      </c>
      <c r="S31" s="33">
        <v>166600</v>
      </c>
      <c r="T31" s="33">
        <v>37900</v>
      </c>
      <c r="U31" s="33">
        <v>0</v>
      </c>
      <c r="V31" s="33">
        <v>0</v>
      </c>
      <c r="W31" s="33">
        <v>0</v>
      </c>
      <c r="X31" s="33">
        <v>0</v>
      </c>
      <c r="Y31" s="22"/>
    </row>
    <row r="32" spans="2:25" ht="17.25" customHeight="1">
      <c r="B32" s="21" t="s">
        <v>28</v>
      </c>
      <c r="C32" s="33">
        <f t="shared" si="2"/>
        <v>974000</v>
      </c>
      <c r="D32" s="33">
        <v>413100</v>
      </c>
      <c r="E32" s="33">
        <v>0</v>
      </c>
      <c r="F32" s="33">
        <v>59700</v>
      </c>
      <c r="G32" s="33">
        <v>0</v>
      </c>
      <c r="H32" s="33">
        <v>0</v>
      </c>
      <c r="I32" s="33">
        <v>9600</v>
      </c>
      <c r="J32" s="33">
        <v>3500</v>
      </c>
      <c r="K32" s="72">
        <v>0</v>
      </c>
      <c r="L32" s="33">
        <v>0</v>
      </c>
      <c r="M32" s="33">
        <v>0</v>
      </c>
      <c r="N32" s="33">
        <v>322800</v>
      </c>
      <c r="O32" s="33">
        <v>43700</v>
      </c>
      <c r="P32" s="33">
        <v>0</v>
      </c>
      <c r="Q32" s="33">
        <v>106800</v>
      </c>
      <c r="R32" s="33">
        <v>0</v>
      </c>
      <c r="S32" s="33">
        <v>5900</v>
      </c>
      <c r="T32" s="33">
        <v>8900</v>
      </c>
      <c r="U32" s="33">
        <v>0</v>
      </c>
      <c r="V32" s="33">
        <v>0</v>
      </c>
      <c r="W32" s="33">
        <v>0</v>
      </c>
      <c r="X32" s="33">
        <v>0</v>
      </c>
      <c r="Y32" s="22"/>
    </row>
    <row r="33" spans="2:24" s="22" customFormat="1" ht="17.25" customHeight="1">
      <c r="B33" s="21" t="s">
        <v>29</v>
      </c>
      <c r="C33" s="34">
        <f t="shared" si="2"/>
        <v>2587400</v>
      </c>
      <c r="D33" s="33">
        <v>186900</v>
      </c>
      <c r="E33" s="33">
        <v>107800</v>
      </c>
      <c r="F33" s="33">
        <v>0</v>
      </c>
      <c r="G33" s="33">
        <v>140500</v>
      </c>
      <c r="H33" s="33">
        <v>0</v>
      </c>
      <c r="I33" s="33">
        <v>700800</v>
      </c>
      <c r="J33" s="33">
        <v>136400</v>
      </c>
      <c r="K33" s="72">
        <v>0</v>
      </c>
      <c r="L33" s="33">
        <v>0</v>
      </c>
      <c r="M33" s="33">
        <v>0</v>
      </c>
      <c r="N33" s="33">
        <v>391700</v>
      </c>
      <c r="O33" s="33">
        <v>6700</v>
      </c>
      <c r="P33" s="33">
        <v>198600</v>
      </c>
      <c r="Q33" s="33">
        <v>718000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</row>
    <row r="34" spans="2:24" s="22" customFormat="1" ht="17.25" customHeight="1">
      <c r="B34" s="21" t="s">
        <v>30</v>
      </c>
      <c r="C34" s="34">
        <f t="shared" si="2"/>
        <v>3497000</v>
      </c>
      <c r="D34" s="33">
        <v>232200</v>
      </c>
      <c r="E34" s="33">
        <v>0</v>
      </c>
      <c r="F34" s="33">
        <v>0</v>
      </c>
      <c r="G34" s="33">
        <v>0</v>
      </c>
      <c r="H34" s="33">
        <v>0</v>
      </c>
      <c r="I34" s="33">
        <v>151700</v>
      </c>
      <c r="J34" s="33">
        <v>209700</v>
      </c>
      <c r="K34" s="72">
        <v>0</v>
      </c>
      <c r="L34" s="33">
        <v>0</v>
      </c>
      <c r="M34" s="33">
        <v>0</v>
      </c>
      <c r="N34" s="33">
        <v>894600</v>
      </c>
      <c r="O34" s="33">
        <v>48100</v>
      </c>
      <c r="P34" s="33">
        <v>20200</v>
      </c>
      <c r="Q34" s="33">
        <v>907600</v>
      </c>
      <c r="R34" s="33">
        <v>0</v>
      </c>
      <c r="S34" s="33">
        <v>1032900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</row>
    <row r="35" spans="2:24" s="22" customFormat="1" ht="17.25" customHeight="1">
      <c r="B35" s="21" t="s">
        <v>31</v>
      </c>
      <c r="C35" s="34">
        <f t="shared" si="2"/>
        <v>309400</v>
      </c>
      <c r="D35" s="33">
        <v>2000</v>
      </c>
      <c r="E35" s="33">
        <v>176500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72">
        <v>0</v>
      </c>
      <c r="L35" s="33">
        <v>42100</v>
      </c>
      <c r="M35" s="33">
        <v>0</v>
      </c>
      <c r="N35" s="33">
        <v>0</v>
      </c>
      <c r="O35" s="33">
        <v>25000</v>
      </c>
      <c r="P35" s="33">
        <v>0</v>
      </c>
      <c r="Q35" s="33">
        <v>0</v>
      </c>
      <c r="R35" s="33">
        <v>0</v>
      </c>
      <c r="S35" s="33">
        <v>63800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</row>
    <row r="36" spans="2:24" s="22" customFormat="1" ht="17.25" customHeight="1">
      <c r="B36" s="17" t="s">
        <v>32</v>
      </c>
      <c r="C36" s="34">
        <f aca="true" t="shared" si="3" ref="C36:C67">SUM(D36:X36)</f>
        <v>2177900</v>
      </c>
      <c r="D36" s="33">
        <v>564900</v>
      </c>
      <c r="E36" s="33">
        <v>203000</v>
      </c>
      <c r="F36" s="33">
        <v>0</v>
      </c>
      <c r="G36" s="33">
        <v>27900</v>
      </c>
      <c r="H36" s="33">
        <v>0</v>
      </c>
      <c r="I36" s="33">
        <v>91600</v>
      </c>
      <c r="J36" s="33">
        <v>51200</v>
      </c>
      <c r="K36" s="72">
        <v>0</v>
      </c>
      <c r="L36" s="33">
        <v>0</v>
      </c>
      <c r="M36" s="33">
        <v>0</v>
      </c>
      <c r="N36" s="33">
        <v>44400</v>
      </c>
      <c r="O36" s="33">
        <v>99000</v>
      </c>
      <c r="P36" s="33">
        <v>0</v>
      </c>
      <c r="Q36" s="33">
        <v>292100</v>
      </c>
      <c r="R36" s="33">
        <v>0</v>
      </c>
      <c r="S36" s="33">
        <v>433200</v>
      </c>
      <c r="T36" s="33">
        <v>370600</v>
      </c>
      <c r="U36" s="33">
        <v>0</v>
      </c>
      <c r="V36" s="33">
        <v>0</v>
      </c>
      <c r="W36" s="33">
        <v>0</v>
      </c>
      <c r="X36" s="33">
        <v>0</v>
      </c>
    </row>
    <row r="37" spans="2:25" ht="17.25" customHeight="1">
      <c r="B37" s="21" t="s">
        <v>33</v>
      </c>
      <c r="C37" s="33">
        <f t="shared" si="3"/>
        <v>602400</v>
      </c>
      <c r="D37" s="33">
        <v>152300</v>
      </c>
      <c r="E37" s="33">
        <v>26400</v>
      </c>
      <c r="F37" s="33">
        <v>0</v>
      </c>
      <c r="G37" s="33">
        <v>0</v>
      </c>
      <c r="H37" s="33">
        <v>0</v>
      </c>
      <c r="I37" s="33">
        <v>252700</v>
      </c>
      <c r="J37" s="33">
        <v>0</v>
      </c>
      <c r="K37" s="72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105000</v>
      </c>
      <c r="R37" s="33">
        <v>0</v>
      </c>
      <c r="S37" s="33">
        <v>0</v>
      </c>
      <c r="T37" s="33">
        <v>0</v>
      </c>
      <c r="U37" s="33">
        <v>66000</v>
      </c>
      <c r="V37" s="33">
        <v>0</v>
      </c>
      <c r="W37" s="33">
        <v>0</v>
      </c>
      <c r="X37" s="33">
        <v>0</v>
      </c>
      <c r="Y37" s="22"/>
    </row>
    <row r="38" spans="2:24" s="22" customFormat="1" ht="17.25" customHeight="1">
      <c r="B38" s="21" t="s">
        <v>34</v>
      </c>
      <c r="C38" s="34">
        <f t="shared" si="3"/>
        <v>1091400</v>
      </c>
      <c r="D38" s="33">
        <v>294200</v>
      </c>
      <c r="E38" s="33">
        <v>0</v>
      </c>
      <c r="F38" s="33">
        <v>0</v>
      </c>
      <c r="G38" s="33">
        <v>0</v>
      </c>
      <c r="H38" s="33">
        <v>0</v>
      </c>
      <c r="I38" s="33">
        <v>251100</v>
      </c>
      <c r="J38" s="33">
        <v>12800</v>
      </c>
      <c r="K38" s="72">
        <v>0</v>
      </c>
      <c r="L38" s="33">
        <v>0</v>
      </c>
      <c r="M38" s="33">
        <v>0</v>
      </c>
      <c r="N38" s="33">
        <v>0</v>
      </c>
      <c r="O38" s="33">
        <v>141500</v>
      </c>
      <c r="P38" s="33">
        <v>0</v>
      </c>
      <c r="Q38" s="33">
        <v>300100</v>
      </c>
      <c r="R38" s="33">
        <v>0</v>
      </c>
      <c r="S38" s="33">
        <v>91700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</row>
    <row r="39" spans="2:24" s="22" customFormat="1" ht="17.25" customHeight="1">
      <c r="B39" s="21" t="s">
        <v>35</v>
      </c>
      <c r="C39" s="34">
        <f t="shared" si="3"/>
        <v>605500</v>
      </c>
      <c r="D39" s="33">
        <v>36400</v>
      </c>
      <c r="E39" s="33">
        <v>0</v>
      </c>
      <c r="F39" s="33">
        <v>0</v>
      </c>
      <c r="G39" s="33">
        <v>15800</v>
      </c>
      <c r="H39" s="33">
        <v>0</v>
      </c>
      <c r="I39" s="33">
        <v>0</v>
      </c>
      <c r="J39" s="33">
        <v>0</v>
      </c>
      <c r="K39" s="72">
        <v>0</v>
      </c>
      <c r="L39" s="33">
        <v>0</v>
      </c>
      <c r="M39" s="33">
        <v>0</v>
      </c>
      <c r="N39" s="33">
        <v>0</v>
      </c>
      <c r="O39" s="33">
        <v>5300</v>
      </c>
      <c r="P39" s="33">
        <v>0</v>
      </c>
      <c r="Q39" s="33">
        <v>237700</v>
      </c>
      <c r="R39" s="33">
        <v>0</v>
      </c>
      <c r="S39" s="33">
        <v>279300</v>
      </c>
      <c r="T39" s="33">
        <v>7700</v>
      </c>
      <c r="U39" s="33">
        <v>23300</v>
      </c>
      <c r="V39" s="33">
        <v>0</v>
      </c>
      <c r="W39" s="33">
        <v>0</v>
      </c>
      <c r="X39" s="33">
        <v>0</v>
      </c>
    </row>
    <row r="40" spans="2:24" s="22" customFormat="1" ht="17.25" customHeight="1">
      <c r="B40" s="17" t="s">
        <v>36</v>
      </c>
      <c r="C40" s="34">
        <f t="shared" si="3"/>
        <v>3261400</v>
      </c>
      <c r="D40" s="33">
        <v>276300</v>
      </c>
      <c r="E40" s="33">
        <v>28500</v>
      </c>
      <c r="F40" s="33">
        <v>0</v>
      </c>
      <c r="G40" s="33">
        <v>0</v>
      </c>
      <c r="H40" s="33">
        <v>0</v>
      </c>
      <c r="I40" s="33">
        <v>1657900</v>
      </c>
      <c r="J40" s="33">
        <v>178800</v>
      </c>
      <c r="K40" s="72">
        <v>11200</v>
      </c>
      <c r="L40" s="33">
        <v>0</v>
      </c>
      <c r="M40" s="33">
        <v>223500</v>
      </c>
      <c r="N40" s="33">
        <v>305200</v>
      </c>
      <c r="O40" s="33">
        <v>52400</v>
      </c>
      <c r="P40" s="33">
        <v>0</v>
      </c>
      <c r="Q40" s="33">
        <v>340900</v>
      </c>
      <c r="R40" s="33">
        <v>0</v>
      </c>
      <c r="S40" s="33">
        <v>6400</v>
      </c>
      <c r="T40" s="33">
        <v>11600</v>
      </c>
      <c r="U40" s="33">
        <v>168700</v>
      </c>
      <c r="V40" s="33">
        <v>0</v>
      </c>
      <c r="W40" s="33">
        <v>0</v>
      </c>
      <c r="X40" s="33">
        <v>0</v>
      </c>
    </row>
    <row r="41" spans="2:25" ht="17.25" customHeight="1">
      <c r="B41" s="17" t="s">
        <v>81</v>
      </c>
      <c r="C41" s="33">
        <f t="shared" si="3"/>
        <v>1447000</v>
      </c>
      <c r="D41" s="33">
        <v>41100</v>
      </c>
      <c r="E41" s="33">
        <v>107200</v>
      </c>
      <c r="F41" s="33">
        <v>0</v>
      </c>
      <c r="G41" s="33">
        <v>0</v>
      </c>
      <c r="H41" s="33">
        <v>0</v>
      </c>
      <c r="I41" s="33">
        <v>141100</v>
      </c>
      <c r="J41" s="33">
        <v>0</v>
      </c>
      <c r="K41" s="72">
        <v>0</v>
      </c>
      <c r="L41" s="33">
        <v>364400</v>
      </c>
      <c r="M41" s="33">
        <v>0</v>
      </c>
      <c r="N41" s="33">
        <v>38400</v>
      </c>
      <c r="O41" s="33">
        <v>0</v>
      </c>
      <c r="P41" s="33">
        <v>0</v>
      </c>
      <c r="Q41" s="33">
        <v>0</v>
      </c>
      <c r="R41" s="33">
        <v>751500</v>
      </c>
      <c r="S41" s="33">
        <v>0</v>
      </c>
      <c r="T41" s="33">
        <v>0</v>
      </c>
      <c r="U41" s="33">
        <v>3300</v>
      </c>
      <c r="V41" s="33">
        <v>0</v>
      </c>
      <c r="W41" s="33">
        <v>0</v>
      </c>
      <c r="X41" s="33">
        <v>0</v>
      </c>
      <c r="Y41" s="22"/>
    </row>
    <row r="42" spans="2:25" ht="17.25" customHeight="1">
      <c r="B42" s="17" t="s">
        <v>156</v>
      </c>
      <c r="C42" s="33">
        <f>SUM(D42:X42)</f>
        <v>292300</v>
      </c>
      <c r="D42" s="33">
        <v>159900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10300</v>
      </c>
      <c r="K42" s="72">
        <v>0</v>
      </c>
      <c r="L42" s="33">
        <v>0</v>
      </c>
      <c r="M42" s="33">
        <v>0</v>
      </c>
      <c r="N42" s="33">
        <v>0</v>
      </c>
      <c r="O42" s="33">
        <v>3200</v>
      </c>
      <c r="P42" s="33">
        <v>0</v>
      </c>
      <c r="Q42" s="33">
        <v>60200</v>
      </c>
      <c r="R42" s="33">
        <v>0</v>
      </c>
      <c r="S42" s="33">
        <v>0</v>
      </c>
      <c r="T42" s="33">
        <v>58100</v>
      </c>
      <c r="U42" s="33">
        <v>600</v>
      </c>
      <c r="V42" s="33">
        <v>0</v>
      </c>
      <c r="W42" s="33">
        <v>0</v>
      </c>
      <c r="X42" s="33">
        <v>0</v>
      </c>
      <c r="Y42" s="22"/>
    </row>
    <row r="43" spans="2:25" ht="17.25" customHeight="1">
      <c r="B43" s="21" t="s">
        <v>37</v>
      </c>
      <c r="C43" s="33">
        <f>SUM(D43:X43)</f>
        <v>155700</v>
      </c>
      <c r="D43" s="33">
        <v>30000</v>
      </c>
      <c r="E43" s="33">
        <v>48200</v>
      </c>
      <c r="F43" s="33">
        <v>0</v>
      </c>
      <c r="G43" s="33">
        <v>0</v>
      </c>
      <c r="H43" s="33">
        <v>0</v>
      </c>
      <c r="I43" s="33">
        <v>75900</v>
      </c>
      <c r="J43" s="33">
        <v>0</v>
      </c>
      <c r="K43" s="72">
        <v>0</v>
      </c>
      <c r="L43" s="33">
        <v>0</v>
      </c>
      <c r="M43" s="33">
        <v>0</v>
      </c>
      <c r="N43" s="33">
        <v>0</v>
      </c>
      <c r="O43" s="33">
        <v>1600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22"/>
    </row>
    <row r="44" spans="2:24" s="22" customFormat="1" ht="17.25" customHeight="1">
      <c r="B44" s="21" t="s">
        <v>38</v>
      </c>
      <c r="C44" s="34">
        <f t="shared" si="3"/>
        <v>922200</v>
      </c>
      <c r="D44" s="33">
        <v>86000</v>
      </c>
      <c r="E44" s="33">
        <v>88600</v>
      </c>
      <c r="F44" s="33">
        <v>0</v>
      </c>
      <c r="G44" s="33">
        <v>0</v>
      </c>
      <c r="H44" s="33">
        <v>0</v>
      </c>
      <c r="I44" s="33">
        <v>156000</v>
      </c>
      <c r="J44" s="33">
        <v>0</v>
      </c>
      <c r="K44" s="72">
        <v>0</v>
      </c>
      <c r="L44" s="33">
        <v>0</v>
      </c>
      <c r="M44" s="33">
        <v>0</v>
      </c>
      <c r="N44" s="33">
        <v>101800</v>
      </c>
      <c r="O44" s="33">
        <v>0</v>
      </c>
      <c r="P44" s="33">
        <v>3300</v>
      </c>
      <c r="Q44" s="33">
        <v>486500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</row>
    <row r="45" spans="2:24" s="22" customFormat="1" ht="17.25" customHeight="1">
      <c r="B45" s="21" t="s">
        <v>39</v>
      </c>
      <c r="C45" s="34">
        <f t="shared" si="3"/>
        <v>167400</v>
      </c>
      <c r="D45" s="33">
        <v>3000</v>
      </c>
      <c r="E45" s="33">
        <v>0</v>
      </c>
      <c r="F45" s="33">
        <v>0</v>
      </c>
      <c r="G45" s="33">
        <v>0</v>
      </c>
      <c r="H45" s="33">
        <v>0</v>
      </c>
      <c r="I45" s="33">
        <v>27700</v>
      </c>
      <c r="J45" s="33">
        <v>0</v>
      </c>
      <c r="K45" s="72">
        <v>0</v>
      </c>
      <c r="L45" s="33">
        <v>53700</v>
      </c>
      <c r="M45" s="33">
        <v>0</v>
      </c>
      <c r="N45" s="33">
        <v>0</v>
      </c>
      <c r="O45" s="33">
        <v>0</v>
      </c>
      <c r="P45" s="33">
        <v>0</v>
      </c>
      <c r="Q45" s="33">
        <v>11900</v>
      </c>
      <c r="R45" s="33">
        <v>0</v>
      </c>
      <c r="S45" s="33">
        <v>71100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</row>
    <row r="46" spans="2:24" s="22" customFormat="1" ht="17.25" customHeight="1">
      <c r="B46" s="17" t="s">
        <v>40</v>
      </c>
      <c r="C46" s="34">
        <f t="shared" si="3"/>
        <v>285400</v>
      </c>
      <c r="D46" s="33">
        <v>0</v>
      </c>
      <c r="E46" s="33">
        <v>76400</v>
      </c>
      <c r="F46" s="33">
        <v>0</v>
      </c>
      <c r="G46" s="33">
        <v>22900</v>
      </c>
      <c r="H46" s="33">
        <v>0</v>
      </c>
      <c r="I46" s="33">
        <v>18400</v>
      </c>
      <c r="J46" s="33">
        <v>0</v>
      </c>
      <c r="K46" s="72">
        <v>0</v>
      </c>
      <c r="L46" s="33">
        <v>0</v>
      </c>
      <c r="M46" s="33">
        <v>0</v>
      </c>
      <c r="N46" s="33">
        <v>0</v>
      </c>
      <c r="O46" s="33">
        <v>0</v>
      </c>
      <c r="P46" s="33">
        <v>20000</v>
      </c>
      <c r="Q46" s="33">
        <v>0</v>
      </c>
      <c r="R46" s="33">
        <v>0</v>
      </c>
      <c r="S46" s="33">
        <v>147700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</row>
    <row r="47" spans="2:25" ht="17.25" customHeight="1">
      <c r="B47" s="17" t="s">
        <v>41</v>
      </c>
      <c r="C47" s="33">
        <f t="shared" si="3"/>
        <v>210800</v>
      </c>
      <c r="D47" s="33">
        <v>16200</v>
      </c>
      <c r="E47" s="33">
        <v>20500</v>
      </c>
      <c r="F47" s="33">
        <v>0</v>
      </c>
      <c r="G47" s="33">
        <v>0</v>
      </c>
      <c r="H47" s="33">
        <v>0</v>
      </c>
      <c r="I47" s="33">
        <v>81500</v>
      </c>
      <c r="J47" s="33">
        <v>6500</v>
      </c>
      <c r="K47" s="72">
        <v>0</v>
      </c>
      <c r="L47" s="33">
        <v>0</v>
      </c>
      <c r="M47" s="33">
        <v>0</v>
      </c>
      <c r="N47" s="33">
        <v>0</v>
      </c>
      <c r="O47" s="33">
        <v>9700</v>
      </c>
      <c r="P47" s="33">
        <v>0</v>
      </c>
      <c r="Q47" s="33">
        <v>36000</v>
      </c>
      <c r="R47" s="33">
        <v>0</v>
      </c>
      <c r="S47" s="33">
        <v>0</v>
      </c>
      <c r="T47" s="33">
        <v>40400</v>
      </c>
      <c r="U47" s="33">
        <v>0</v>
      </c>
      <c r="V47" s="33">
        <v>0</v>
      </c>
      <c r="W47" s="33">
        <v>0</v>
      </c>
      <c r="X47" s="33">
        <v>0</v>
      </c>
      <c r="Y47" s="22"/>
    </row>
    <row r="48" spans="2:25" ht="17.25" customHeight="1">
      <c r="B48" s="21" t="s">
        <v>42</v>
      </c>
      <c r="C48" s="33">
        <f t="shared" si="3"/>
        <v>506800</v>
      </c>
      <c r="D48" s="33">
        <v>89800</v>
      </c>
      <c r="E48" s="33">
        <v>0</v>
      </c>
      <c r="F48" s="33">
        <v>0</v>
      </c>
      <c r="G48" s="33">
        <v>33100</v>
      </c>
      <c r="H48" s="33">
        <v>0</v>
      </c>
      <c r="I48" s="33">
        <v>8200</v>
      </c>
      <c r="J48" s="33">
        <v>0</v>
      </c>
      <c r="K48" s="72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16100</v>
      </c>
      <c r="R48" s="33">
        <v>0</v>
      </c>
      <c r="S48" s="33">
        <v>321600</v>
      </c>
      <c r="T48" s="33">
        <v>34700</v>
      </c>
      <c r="U48" s="33">
        <v>3300</v>
      </c>
      <c r="V48" s="33">
        <v>0</v>
      </c>
      <c r="W48" s="33">
        <v>0</v>
      </c>
      <c r="X48" s="33">
        <v>0</v>
      </c>
      <c r="Y48" s="22"/>
    </row>
    <row r="49" spans="2:24" s="22" customFormat="1" ht="17.25" customHeight="1">
      <c r="B49" s="17" t="s">
        <v>43</v>
      </c>
      <c r="C49" s="34">
        <f>SUM(D49:X49)</f>
        <v>246400</v>
      </c>
      <c r="D49" s="33">
        <v>45100</v>
      </c>
      <c r="E49" s="33">
        <v>0</v>
      </c>
      <c r="F49" s="33">
        <v>0</v>
      </c>
      <c r="G49" s="33">
        <v>97400</v>
      </c>
      <c r="H49" s="33">
        <v>0</v>
      </c>
      <c r="I49" s="33">
        <v>1500</v>
      </c>
      <c r="J49" s="33">
        <v>0</v>
      </c>
      <c r="K49" s="72">
        <v>0</v>
      </c>
      <c r="L49" s="33">
        <v>0</v>
      </c>
      <c r="M49" s="33">
        <v>0</v>
      </c>
      <c r="N49" s="33">
        <v>17500</v>
      </c>
      <c r="O49" s="33">
        <v>12400</v>
      </c>
      <c r="P49" s="33">
        <v>31200</v>
      </c>
      <c r="Q49" s="33">
        <v>32900</v>
      </c>
      <c r="R49" s="33">
        <v>0</v>
      </c>
      <c r="S49" s="33">
        <v>0</v>
      </c>
      <c r="T49" s="33">
        <v>3100</v>
      </c>
      <c r="U49" s="33">
        <v>5300</v>
      </c>
      <c r="V49" s="33">
        <v>0</v>
      </c>
      <c r="W49" s="33">
        <v>0</v>
      </c>
      <c r="X49" s="33">
        <v>0</v>
      </c>
    </row>
    <row r="50" spans="2:25" ht="17.25" customHeight="1">
      <c r="B50" s="17" t="s">
        <v>44</v>
      </c>
      <c r="C50" s="33">
        <f>SUM(D50:X50)</f>
        <v>115100</v>
      </c>
      <c r="D50" s="33">
        <v>11500</v>
      </c>
      <c r="E50" s="33">
        <v>0</v>
      </c>
      <c r="F50" s="33">
        <v>0</v>
      </c>
      <c r="G50" s="33">
        <v>35400</v>
      </c>
      <c r="H50" s="33">
        <v>0</v>
      </c>
      <c r="I50" s="33">
        <v>20600</v>
      </c>
      <c r="J50" s="33">
        <v>0</v>
      </c>
      <c r="K50" s="72">
        <v>0</v>
      </c>
      <c r="L50" s="33">
        <v>0</v>
      </c>
      <c r="M50" s="33">
        <v>0</v>
      </c>
      <c r="N50" s="33">
        <v>16000</v>
      </c>
      <c r="O50" s="33">
        <v>0</v>
      </c>
      <c r="P50" s="33">
        <v>0</v>
      </c>
      <c r="Q50" s="33">
        <v>31600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22"/>
    </row>
    <row r="51" spans="2:25" ht="17.25" customHeight="1">
      <c r="B51" s="17" t="s">
        <v>45</v>
      </c>
      <c r="C51" s="33">
        <f t="shared" si="3"/>
        <v>82200</v>
      </c>
      <c r="D51" s="33">
        <v>0</v>
      </c>
      <c r="E51" s="33">
        <v>0</v>
      </c>
      <c r="F51" s="33">
        <v>0</v>
      </c>
      <c r="G51" s="33">
        <v>3500</v>
      </c>
      <c r="H51" s="33">
        <v>0</v>
      </c>
      <c r="I51" s="33">
        <v>21400</v>
      </c>
      <c r="J51" s="33">
        <v>0</v>
      </c>
      <c r="K51" s="72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52800</v>
      </c>
      <c r="U51" s="33">
        <v>4500</v>
      </c>
      <c r="V51" s="33">
        <v>0</v>
      </c>
      <c r="W51" s="33">
        <v>0</v>
      </c>
      <c r="X51" s="33">
        <v>0</v>
      </c>
      <c r="Y51" s="22"/>
    </row>
    <row r="52" spans="2:25" ht="17.25" customHeight="1">
      <c r="B52" s="17" t="s">
        <v>46</v>
      </c>
      <c r="C52" s="33">
        <f t="shared" si="3"/>
        <v>367300</v>
      </c>
      <c r="D52" s="33">
        <v>18000</v>
      </c>
      <c r="E52" s="33">
        <v>0</v>
      </c>
      <c r="F52" s="33">
        <v>0</v>
      </c>
      <c r="G52" s="33">
        <v>43500</v>
      </c>
      <c r="H52" s="33">
        <v>0</v>
      </c>
      <c r="I52" s="33">
        <v>31000</v>
      </c>
      <c r="J52" s="33">
        <v>0</v>
      </c>
      <c r="K52" s="72">
        <v>0</v>
      </c>
      <c r="L52" s="33">
        <v>56300</v>
      </c>
      <c r="M52" s="33">
        <v>0</v>
      </c>
      <c r="N52" s="33">
        <v>150600</v>
      </c>
      <c r="O52" s="33">
        <v>0</v>
      </c>
      <c r="P52" s="33">
        <v>0</v>
      </c>
      <c r="Q52" s="33">
        <v>67900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22"/>
    </row>
    <row r="53" spans="2:25" ht="17.25" customHeight="1">
      <c r="B53" s="17" t="s">
        <v>82</v>
      </c>
      <c r="C53" s="33">
        <f t="shared" si="3"/>
        <v>236400</v>
      </c>
      <c r="D53" s="33">
        <v>0</v>
      </c>
      <c r="E53" s="33">
        <v>0</v>
      </c>
      <c r="F53" s="33">
        <v>0</v>
      </c>
      <c r="G53" s="33">
        <v>63700</v>
      </c>
      <c r="H53" s="33">
        <v>0</v>
      </c>
      <c r="I53" s="33">
        <v>22200</v>
      </c>
      <c r="J53" s="33">
        <v>0</v>
      </c>
      <c r="K53" s="72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150500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22"/>
    </row>
    <row r="54" spans="2:25" ht="17.25" customHeight="1">
      <c r="B54" s="17" t="s">
        <v>47</v>
      </c>
      <c r="C54" s="33">
        <f t="shared" si="3"/>
        <v>242400</v>
      </c>
      <c r="D54" s="33">
        <v>14000</v>
      </c>
      <c r="E54" s="33">
        <v>0</v>
      </c>
      <c r="F54" s="33">
        <v>0</v>
      </c>
      <c r="G54" s="33">
        <v>67900</v>
      </c>
      <c r="H54" s="33">
        <v>0</v>
      </c>
      <c r="I54" s="33">
        <v>3300</v>
      </c>
      <c r="J54" s="33">
        <v>0</v>
      </c>
      <c r="K54" s="72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157200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22"/>
    </row>
    <row r="55" spans="2:25" ht="17.25" customHeight="1">
      <c r="B55" s="17" t="s">
        <v>48</v>
      </c>
      <c r="C55" s="33">
        <f t="shared" si="3"/>
        <v>9200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9200</v>
      </c>
      <c r="J55" s="33">
        <v>0</v>
      </c>
      <c r="K55" s="72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22"/>
    </row>
    <row r="56" spans="2:25" ht="17.25" customHeight="1">
      <c r="B56" s="17" t="s">
        <v>49</v>
      </c>
      <c r="C56" s="33">
        <f t="shared" si="3"/>
        <v>89300</v>
      </c>
      <c r="D56" s="33">
        <v>10800</v>
      </c>
      <c r="E56" s="33">
        <v>0</v>
      </c>
      <c r="F56" s="33">
        <v>8200</v>
      </c>
      <c r="G56" s="33">
        <v>16100</v>
      </c>
      <c r="H56" s="33">
        <v>0</v>
      </c>
      <c r="I56" s="33">
        <v>21900</v>
      </c>
      <c r="J56" s="33">
        <v>0</v>
      </c>
      <c r="K56" s="72">
        <v>0</v>
      </c>
      <c r="L56" s="33">
        <v>0</v>
      </c>
      <c r="M56" s="33">
        <v>0</v>
      </c>
      <c r="N56" s="33">
        <v>32300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22"/>
    </row>
    <row r="57" spans="2:25" ht="17.25" customHeight="1">
      <c r="B57" s="17" t="s">
        <v>50</v>
      </c>
      <c r="C57" s="33">
        <f t="shared" si="3"/>
        <v>1028600</v>
      </c>
      <c r="D57" s="33">
        <v>0</v>
      </c>
      <c r="E57" s="33">
        <v>0</v>
      </c>
      <c r="F57" s="33">
        <v>0</v>
      </c>
      <c r="G57" s="33">
        <v>312800</v>
      </c>
      <c r="H57" s="33">
        <v>0</v>
      </c>
      <c r="I57" s="33">
        <v>0</v>
      </c>
      <c r="J57" s="33">
        <v>0</v>
      </c>
      <c r="K57" s="72">
        <v>0</v>
      </c>
      <c r="L57" s="33">
        <v>0</v>
      </c>
      <c r="M57" s="33">
        <v>0</v>
      </c>
      <c r="N57" s="33">
        <v>0</v>
      </c>
      <c r="O57" s="33">
        <v>0</v>
      </c>
      <c r="P57" s="33">
        <v>24700</v>
      </c>
      <c r="Q57" s="33">
        <v>0</v>
      </c>
      <c r="R57" s="33">
        <v>162500</v>
      </c>
      <c r="S57" s="33">
        <v>302600</v>
      </c>
      <c r="T57" s="33">
        <v>28400</v>
      </c>
      <c r="U57" s="33">
        <v>0</v>
      </c>
      <c r="V57" s="33">
        <v>0</v>
      </c>
      <c r="W57" s="33">
        <v>197600</v>
      </c>
      <c r="X57" s="33">
        <v>0</v>
      </c>
      <c r="Y57" s="22"/>
    </row>
    <row r="58" spans="2:25" ht="17.25" customHeight="1">
      <c r="B58" s="17" t="s">
        <v>51</v>
      </c>
      <c r="C58" s="33">
        <f t="shared" si="3"/>
        <v>54500</v>
      </c>
      <c r="D58" s="33">
        <v>0</v>
      </c>
      <c r="E58" s="33">
        <v>0</v>
      </c>
      <c r="F58" s="33">
        <v>0</v>
      </c>
      <c r="G58" s="33">
        <v>10800</v>
      </c>
      <c r="H58" s="33">
        <v>0</v>
      </c>
      <c r="I58" s="33">
        <v>6700</v>
      </c>
      <c r="J58" s="33">
        <v>0</v>
      </c>
      <c r="K58" s="72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37000</v>
      </c>
      <c r="X58" s="33">
        <v>0</v>
      </c>
      <c r="Y58" s="22"/>
    </row>
    <row r="59" spans="2:25" ht="17.25" customHeight="1">
      <c r="B59" s="21" t="s">
        <v>52</v>
      </c>
      <c r="C59" s="33">
        <f t="shared" si="3"/>
        <v>141500</v>
      </c>
      <c r="D59" s="33">
        <v>0</v>
      </c>
      <c r="E59" s="33">
        <v>0</v>
      </c>
      <c r="F59" s="33">
        <v>0</v>
      </c>
      <c r="G59" s="33">
        <v>30900</v>
      </c>
      <c r="H59" s="33">
        <v>0</v>
      </c>
      <c r="I59" s="33">
        <v>2400</v>
      </c>
      <c r="J59" s="33">
        <v>0</v>
      </c>
      <c r="K59" s="72">
        <v>0</v>
      </c>
      <c r="L59" s="33">
        <v>0</v>
      </c>
      <c r="M59" s="33">
        <v>0</v>
      </c>
      <c r="N59" s="33">
        <v>50100</v>
      </c>
      <c r="O59" s="33">
        <v>0</v>
      </c>
      <c r="P59" s="33">
        <v>29900</v>
      </c>
      <c r="Q59" s="33">
        <v>0</v>
      </c>
      <c r="R59" s="33">
        <v>0</v>
      </c>
      <c r="S59" s="33">
        <v>21900</v>
      </c>
      <c r="T59" s="33">
        <v>6300</v>
      </c>
      <c r="U59" s="33">
        <v>0</v>
      </c>
      <c r="V59" s="33">
        <v>0</v>
      </c>
      <c r="W59" s="33">
        <v>0</v>
      </c>
      <c r="X59" s="33">
        <v>0</v>
      </c>
      <c r="Y59" s="22"/>
    </row>
    <row r="60" spans="2:24" s="22" customFormat="1" ht="17.25" customHeight="1">
      <c r="B60" s="17" t="s">
        <v>53</v>
      </c>
      <c r="C60" s="34">
        <f>SUM(D60:X60)</f>
        <v>397000</v>
      </c>
      <c r="D60" s="33">
        <v>9000</v>
      </c>
      <c r="E60" s="33">
        <v>0</v>
      </c>
      <c r="F60" s="33">
        <v>0</v>
      </c>
      <c r="G60" s="33">
        <v>71300</v>
      </c>
      <c r="H60" s="33">
        <v>0</v>
      </c>
      <c r="I60" s="33">
        <v>0</v>
      </c>
      <c r="J60" s="33">
        <v>0</v>
      </c>
      <c r="K60" s="72">
        <v>0</v>
      </c>
      <c r="L60" s="33">
        <v>0</v>
      </c>
      <c r="M60" s="33">
        <v>15000</v>
      </c>
      <c r="N60" s="33">
        <v>0</v>
      </c>
      <c r="O60" s="33">
        <v>0</v>
      </c>
      <c r="P60" s="33">
        <v>0</v>
      </c>
      <c r="Q60" s="33">
        <v>0</v>
      </c>
      <c r="R60" s="33">
        <v>155500</v>
      </c>
      <c r="S60" s="33">
        <v>51300</v>
      </c>
      <c r="T60" s="33">
        <v>0</v>
      </c>
      <c r="U60" s="33">
        <v>49000</v>
      </c>
      <c r="V60" s="33">
        <v>0</v>
      </c>
      <c r="W60" s="33">
        <v>45900</v>
      </c>
      <c r="X60" s="33">
        <v>0</v>
      </c>
    </row>
    <row r="61" spans="2:25" ht="17.25" customHeight="1">
      <c r="B61" s="17" t="s">
        <v>54</v>
      </c>
      <c r="C61" s="33">
        <f t="shared" si="3"/>
        <v>380200</v>
      </c>
      <c r="D61" s="33">
        <v>32600</v>
      </c>
      <c r="E61" s="33">
        <v>192200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72">
        <v>0</v>
      </c>
      <c r="L61" s="33">
        <v>0</v>
      </c>
      <c r="M61" s="33">
        <v>0</v>
      </c>
      <c r="N61" s="33">
        <v>0</v>
      </c>
      <c r="O61" s="33">
        <v>22800</v>
      </c>
      <c r="P61" s="33">
        <v>0</v>
      </c>
      <c r="Q61" s="33">
        <v>0</v>
      </c>
      <c r="R61" s="33">
        <v>0</v>
      </c>
      <c r="S61" s="33">
        <v>122500</v>
      </c>
      <c r="T61" s="33">
        <v>10100</v>
      </c>
      <c r="U61" s="33">
        <v>0</v>
      </c>
      <c r="V61" s="33">
        <v>0</v>
      </c>
      <c r="W61" s="33">
        <v>0</v>
      </c>
      <c r="X61" s="33">
        <v>0</v>
      </c>
      <c r="Y61" s="22"/>
    </row>
    <row r="62" spans="2:25" ht="17.25" customHeight="1">
      <c r="B62" s="17" t="s">
        <v>55</v>
      </c>
      <c r="C62" s="33">
        <f t="shared" si="3"/>
        <v>883800</v>
      </c>
      <c r="D62" s="33">
        <v>389300</v>
      </c>
      <c r="E62" s="33">
        <v>0</v>
      </c>
      <c r="F62" s="33">
        <v>0</v>
      </c>
      <c r="G62" s="33">
        <v>18000</v>
      </c>
      <c r="H62" s="33">
        <v>0</v>
      </c>
      <c r="I62" s="33">
        <v>60600</v>
      </c>
      <c r="J62" s="33">
        <v>0</v>
      </c>
      <c r="K62" s="72">
        <v>36300</v>
      </c>
      <c r="L62" s="33">
        <v>0</v>
      </c>
      <c r="M62" s="33">
        <v>69200</v>
      </c>
      <c r="N62" s="33">
        <v>36000</v>
      </c>
      <c r="O62" s="33">
        <v>0</v>
      </c>
      <c r="P62" s="33">
        <v>10700</v>
      </c>
      <c r="Q62" s="33">
        <v>27100</v>
      </c>
      <c r="R62" s="33">
        <v>0</v>
      </c>
      <c r="S62" s="33">
        <v>0</v>
      </c>
      <c r="T62" s="33">
        <v>236600</v>
      </c>
      <c r="U62" s="33">
        <v>0</v>
      </c>
      <c r="V62" s="33">
        <v>0</v>
      </c>
      <c r="W62" s="33">
        <v>0</v>
      </c>
      <c r="X62" s="33">
        <v>0</v>
      </c>
      <c r="Y62" s="22"/>
    </row>
    <row r="63" spans="2:25" ht="17.25" customHeight="1">
      <c r="B63" s="17" t="s">
        <v>56</v>
      </c>
      <c r="C63" s="33">
        <f t="shared" si="3"/>
        <v>287200</v>
      </c>
      <c r="D63" s="33">
        <v>49000</v>
      </c>
      <c r="E63" s="33">
        <v>0</v>
      </c>
      <c r="F63" s="33">
        <v>0</v>
      </c>
      <c r="G63" s="33">
        <v>0</v>
      </c>
      <c r="H63" s="33">
        <v>0</v>
      </c>
      <c r="I63" s="33">
        <v>89800</v>
      </c>
      <c r="J63" s="33">
        <v>56800</v>
      </c>
      <c r="K63" s="72">
        <v>0</v>
      </c>
      <c r="L63" s="33">
        <v>0</v>
      </c>
      <c r="M63" s="33">
        <v>0</v>
      </c>
      <c r="N63" s="33">
        <v>35800</v>
      </c>
      <c r="O63" s="33">
        <v>0</v>
      </c>
      <c r="P63" s="33">
        <v>0</v>
      </c>
      <c r="Q63" s="33">
        <v>55800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22"/>
    </row>
    <row r="64" spans="2:25" ht="17.25" customHeight="1">
      <c r="B64" s="17" t="s">
        <v>57</v>
      </c>
      <c r="C64" s="33">
        <f t="shared" si="3"/>
        <v>493500</v>
      </c>
      <c r="D64" s="33">
        <v>154900</v>
      </c>
      <c r="E64" s="33">
        <v>0</v>
      </c>
      <c r="F64" s="33">
        <v>0</v>
      </c>
      <c r="G64" s="33">
        <v>0</v>
      </c>
      <c r="H64" s="33">
        <v>0</v>
      </c>
      <c r="I64" s="33">
        <v>138400</v>
      </c>
      <c r="J64" s="33">
        <v>0</v>
      </c>
      <c r="K64" s="72">
        <v>0</v>
      </c>
      <c r="L64" s="33">
        <v>0</v>
      </c>
      <c r="M64" s="33">
        <v>0</v>
      </c>
      <c r="N64" s="33">
        <v>30000</v>
      </c>
      <c r="O64" s="33">
        <v>0</v>
      </c>
      <c r="P64" s="33">
        <v>0</v>
      </c>
      <c r="Q64" s="33">
        <v>43200</v>
      </c>
      <c r="R64" s="33">
        <v>0</v>
      </c>
      <c r="S64" s="33">
        <v>127000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22"/>
    </row>
    <row r="65" spans="2:25" ht="17.25" customHeight="1">
      <c r="B65" s="17" t="s">
        <v>58</v>
      </c>
      <c r="C65" s="33">
        <f t="shared" si="3"/>
        <v>80300</v>
      </c>
      <c r="D65" s="33">
        <v>8100</v>
      </c>
      <c r="E65" s="33">
        <v>0</v>
      </c>
      <c r="F65" s="33">
        <v>0</v>
      </c>
      <c r="G65" s="33">
        <v>0</v>
      </c>
      <c r="H65" s="33">
        <v>0</v>
      </c>
      <c r="I65" s="33">
        <v>62200</v>
      </c>
      <c r="J65" s="33">
        <v>0</v>
      </c>
      <c r="K65" s="72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10000</v>
      </c>
      <c r="U65" s="33">
        <v>0</v>
      </c>
      <c r="V65" s="33">
        <v>0</v>
      </c>
      <c r="W65" s="33">
        <v>0</v>
      </c>
      <c r="X65" s="33">
        <v>0</v>
      </c>
      <c r="Y65" s="22"/>
    </row>
    <row r="66" spans="2:25" ht="17.25" customHeight="1">
      <c r="B66" s="17" t="s">
        <v>157</v>
      </c>
      <c r="C66" s="33">
        <f>SUM(D66:X66)</f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72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22"/>
    </row>
    <row r="67" spans="2:25" ht="17.25" customHeight="1">
      <c r="B67" s="17" t="s">
        <v>158</v>
      </c>
      <c r="C67" s="33">
        <f t="shared" si="3"/>
        <v>29700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72">
        <v>29700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22"/>
    </row>
    <row r="68" spans="2:25" ht="17.25" customHeight="1">
      <c r="B68" s="17" t="s">
        <v>159</v>
      </c>
      <c r="C68" s="33">
        <f aca="true" t="shared" si="4" ref="C68:C98">SUM(D68:X68)</f>
        <v>241500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72">
        <v>241500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22"/>
    </row>
    <row r="69" spans="2:25" ht="17.25" customHeight="1">
      <c r="B69" s="17" t="s">
        <v>160</v>
      </c>
      <c r="C69" s="33">
        <f>SUM(D69:X69)</f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72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22"/>
    </row>
    <row r="70" spans="2:25" ht="17.25" customHeight="1">
      <c r="B70" s="17" t="s">
        <v>161</v>
      </c>
      <c r="C70" s="33">
        <f t="shared" si="4"/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72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22"/>
    </row>
    <row r="71" spans="2:25" ht="17.25" customHeight="1">
      <c r="B71" s="17" t="s">
        <v>162</v>
      </c>
      <c r="C71" s="33">
        <f t="shared" si="4"/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72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22"/>
    </row>
    <row r="72" spans="2:25" ht="17.25" customHeight="1">
      <c r="B72" s="17" t="s">
        <v>109</v>
      </c>
      <c r="C72" s="33">
        <f t="shared" si="4"/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72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22"/>
    </row>
    <row r="73" spans="2:25" ht="17.25" customHeight="1">
      <c r="B73" s="17" t="s">
        <v>110</v>
      </c>
      <c r="C73" s="33">
        <f t="shared" si="4"/>
        <v>777600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72">
        <v>777600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22"/>
    </row>
    <row r="74" spans="2:25" ht="17.25" customHeight="1">
      <c r="B74" s="17" t="s">
        <v>111</v>
      </c>
      <c r="C74" s="33">
        <f t="shared" si="4"/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72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22"/>
    </row>
    <row r="75" spans="2:25" ht="17.25" customHeight="1">
      <c r="B75" s="17" t="s">
        <v>112</v>
      </c>
      <c r="C75" s="33">
        <f t="shared" si="4"/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72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22"/>
    </row>
    <row r="76" spans="2:25" ht="17.25" customHeight="1">
      <c r="B76" s="17" t="s">
        <v>59</v>
      </c>
      <c r="C76" s="33">
        <f t="shared" si="4"/>
        <v>1157700</v>
      </c>
      <c r="D76" s="33">
        <v>0</v>
      </c>
      <c r="E76" s="33">
        <v>525700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72">
        <v>632000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22"/>
    </row>
    <row r="77" spans="2:25" ht="17.25" customHeight="1">
      <c r="B77" s="17" t="s">
        <v>113</v>
      </c>
      <c r="C77" s="33">
        <f t="shared" si="4"/>
        <v>570500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72">
        <v>570500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22"/>
    </row>
    <row r="78" spans="2:25" ht="17.25" customHeight="1">
      <c r="B78" s="17" t="s">
        <v>114</v>
      </c>
      <c r="C78" s="33">
        <f t="shared" si="4"/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72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22"/>
    </row>
    <row r="79" spans="2:25" ht="17.25" customHeight="1">
      <c r="B79" s="17" t="s">
        <v>76</v>
      </c>
      <c r="C79" s="33">
        <f t="shared" si="4"/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72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22"/>
    </row>
    <row r="80" spans="2:25" ht="17.25" customHeight="1">
      <c r="B80" s="17" t="s">
        <v>122</v>
      </c>
      <c r="C80" s="33">
        <f t="shared" si="4"/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72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22"/>
    </row>
    <row r="81" spans="2:25" ht="17.25" customHeight="1">
      <c r="B81" s="17" t="s">
        <v>123</v>
      </c>
      <c r="C81" s="33">
        <f t="shared" si="4"/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72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22"/>
    </row>
    <row r="82" spans="2:25" ht="17.25" customHeight="1">
      <c r="B82" s="17" t="s">
        <v>124</v>
      </c>
      <c r="C82" s="33">
        <f t="shared" si="4"/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72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22"/>
    </row>
    <row r="83" spans="2:25" ht="17.25" customHeight="1">
      <c r="B83" s="17" t="s">
        <v>125</v>
      </c>
      <c r="C83" s="33">
        <f t="shared" si="4"/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72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22"/>
    </row>
    <row r="84" spans="2:25" ht="17.25" customHeight="1">
      <c r="B84" s="17" t="s">
        <v>126</v>
      </c>
      <c r="C84" s="33">
        <f t="shared" si="4"/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72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22"/>
    </row>
    <row r="85" spans="2:25" ht="17.25" customHeight="1">
      <c r="B85" s="17" t="s">
        <v>163</v>
      </c>
      <c r="C85" s="33">
        <f t="shared" si="4"/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72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22"/>
    </row>
    <row r="86" spans="2:25" ht="17.25" customHeight="1">
      <c r="B86" s="17" t="s">
        <v>127</v>
      </c>
      <c r="C86" s="33">
        <f t="shared" si="4"/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72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22"/>
    </row>
    <row r="87" spans="2:25" ht="17.25" customHeight="1">
      <c r="B87" s="17" t="s">
        <v>128</v>
      </c>
      <c r="C87" s="33">
        <f t="shared" si="4"/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72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22"/>
    </row>
    <row r="88" spans="2:25" ht="17.25" customHeight="1">
      <c r="B88" s="17" t="s">
        <v>129</v>
      </c>
      <c r="C88" s="33">
        <f t="shared" si="4"/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72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22"/>
    </row>
    <row r="89" spans="2:25" ht="17.25" customHeight="1">
      <c r="B89" s="17" t="s">
        <v>106</v>
      </c>
      <c r="C89" s="33">
        <f t="shared" si="4"/>
        <v>64100</v>
      </c>
      <c r="D89" s="33">
        <v>0</v>
      </c>
      <c r="E89" s="33">
        <v>0</v>
      </c>
      <c r="F89" s="33">
        <v>0</v>
      </c>
      <c r="G89" s="33">
        <v>10100</v>
      </c>
      <c r="H89" s="33">
        <v>0</v>
      </c>
      <c r="I89" s="33">
        <v>0</v>
      </c>
      <c r="J89" s="33">
        <v>0</v>
      </c>
      <c r="K89" s="72">
        <v>0</v>
      </c>
      <c r="L89" s="33">
        <v>0</v>
      </c>
      <c r="M89" s="33">
        <v>0</v>
      </c>
      <c r="N89" s="33">
        <v>54000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22"/>
    </row>
    <row r="90" spans="2:25" ht="17.25" customHeight="1">
      <c r="B90" s="17" t="s">
        <v>138</v>
      </c>
      <c r="C90" s="33">
        <f t="shared" si="4"/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72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22"/>
    </row>
    <row r="91" spans="2:25" ht="17.25" customHeight="1">
      <c r="B91" s="17" t="s">
        <v>104</v>
      </c>
      <c r="C91" s="33">
        <f t="shared" si="4"/>
        <v>437600</v>
      </c>
      <c r="D91" s="33">
        <v>0</v>
      </c>
      <c r="E91" s="33">
        <v>0</v>
      </c>
      <c r="F91" s="33">
        <v>0</v>
      </c>
      <c r="G91" s="33">
        <v>412300</v>
      </c>
      <c r="H91" s="33">
        <v>0</v>
      </c>
      <c r="I91" s="33">
        <v>0</v>
      </c>
      <c r="J91" s="33">
        <v>0</v>
      </c>
      <c r="K91" s="72">
        <v>0</v>
      </c>
      <c r="L91" s="33">
        <v>11900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13400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22"/>
    </row>
    <row r="92" spans="2:25" ht="17.25" customHeight="1">
      <c r="B92" s="17" t="s">
        <v>166</v>
      </c>
      <c r="C92" s="33">
        <f t="shared" si="4"/>
        <v>385100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72">
        <v>0</v>
      </c>
      <c r="L92" s="33">
        <v>0</v>
      </c>
      <c r="M92" s="33">
        <v>57600</v>
      </c>
      <c r="N92" s="33">
        <v>251600</v>
      </c>
      <c r="O92" s="33">
        <v>0</v>
      </c>
      <c r="P92" s="33">
        <v>0</v>
      </c>
      <c r="Q92" s="33">
        <v>13900</v>
      </c>
      <c r="R92" s="33">
        <v>0</v>
      </c>
      <c r="S92" s="33">
        <v>62000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22"/>
    </row>
    <row r="93" spans="2:25" ht="17.25" customHeight="1">
      <c r="B93" s="17" t="s">
        <v>105</v>
      </c>
      <c r="C93" s="33">
        <f t="shared" si="4"/>
        <v>68400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72">
        <v>0</v>
      </c>
      <c r="L93" s="33">
        <v>17100</v>
      </c>
      <c r="M93" s="33">
        <v>0</v>
      </c>
      <c r="N93" s="33">
        <v>0</v>
      </c>
      <c r="O93" s="33">
        <v>10500</v>
      </c>
      <c r="P93" s="33">
        <v>15800</v>
      </c>
      <c r="Q93" s="33">
        <v>0</v>
      </c>
      <c r="R93" s="33">
        <v>0</v>
      </c>
      <c r="S93" s="33">
        <v>25000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22"/>
    </row>
    <row r="94" spans="2:25" ht="17.25" customHeight="1">
      <c r="B94" s="17" t="s">
        <v>60</v>
      </c>
      <c r="C94" s="33">
        <f>SUM(D94:X94)</f>
        <v>59200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72">
        <v>0</v>
      </c>
      <c r="L94" s="33">
        <v>0</v>
      </c>
      <c r="M94" s="33">
        <v>21100</v>
      </c>
      <c r="N94" s="33">
        <v>38100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22"/>
    </row>
    <row r="95" spans="2:25" ht="17.25" customHeight="1">
      <c r="B95" s="17" t="s">
        <v>115</v>
      </c>
      <c r="C95" s="33">
        <f t="shared" si="4"/>
        <v>919500</v>
      </c>
      <c r="D95" s="33">
        <v>0</v>
      </c>
      <c r="E95" s="33">
        <v>306200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72">
        <v>560600</v>
      </c>
      <c r="L95" s="33">
        <v>0</v>
      </c>
      <c r="M95" s="33">
        <v>0</v>
      </c>
      <c r="N95" s="33">
        <v>52700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22"/>
    </row>
    <row r="96" spans="2:25" ht="17.25" customHeight="1">
      <c r="B96" s="17" t="s">
        <v>61</v>
      </c>
      <c r="C96" s="33">
        <f>SUM(D96:X96)</f>
        <v>223200</v>
      </c>
      <c r="D96" s="33">
        <v>0</v>
      </c>
      <c r="E96" s="33">
        <v>0</v>
      </c>
      <c r="F96" s="33">
        <v>0</v>
      </c>
      <c r="G96" s="33">
        <v>19800</v>
      </c>
      <c r="H96" s="33">
        <v>0</v>
      </c>
      <c r="I96" s="33">
        <v>0</v>
      </c>
      <c r="J96" s="33">
        <v>0</v>
      </c>
      <c r="K96" s="72">
        <v>0</v>
      </c>
      <c r="L96" s="33">
        <v>0</v>
      </c>
      <c r="M96" s="33">
        <v>0</v>
      </c>
      <c r="N96" s="33">
        <v>19500</v>
      </c>
      <c r="O96" s="33">
        <v>44700</v>
      </c>
      <c r="P96" s="33">
        <v>0</v>
      </c>
      <c r="Q96" s="33">
        <v>0</v>
      </c>
      <c r="R96" s="33">
        <v>0</v>
      </c>
      <c r="S96" s="33">
        <v>139200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22"/>
    </row>
    <row r="97" spans="2:25" ht="17.25" customHeight="1">
      <c r="B97" s="17" t="s">
        <v>62</v>
      </c>
      <c r="C97" s="33">
        <f>SUM(D97:X97)</f>
        <v>705500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72">
        <v>0</v>
      </c>
      <c r="L97" s="33">
        <v>18100</v>
      </c>
      <c r="M97" s="33">
        <v>31900</v>
      </c>
      <c r="N97" s="33">
        <v>637300</v>
      </c>
      <c r="O97" s="33">
        <v>0</v>
      </c>
      <c r="P97" s="33">
        <v>0</v>
      </c>
      <c r="Q97" s="33">
        <v>0</v>
      </c>
      <c r="R97" s="33">
        <v>0</v>
      </c>
      <c r="S97" s="33">
        <v>18200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22"/>
    </row>
    <row r="98" spans="2:25" ht="17.25" customHeight="1">
      <c r="B98" s="17" t="s">
        <v>63</v>
      </c>
      <c r="C98" s="33">
        <f t="shared" si="4"/>
        <v>229500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72">
        <v>0</v>
      </c>
      <c r="L98" s="33">
        <v>139900</v>
      </c>
      <c r="M98" s="33">
        <v>8800</v>
      </c>
      <c r="N98" s="33">
        <v>43700</v>
      </c>
      <c r="O98" s="33">
        <v>26500</v>
      </c>
      <c r="P98" s="33">
        <v>0</v>
      </c>
      <c r="Q98" s="33">
        <v>0</v>
      </c>
      <c r="R98" s="33">
        <v>0</v>
      </c>
      <c r="S98" s="33">
        <v>10600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22"/>
    </row>
    <row r="99" spans="2:25" ht="17.25" customHeight="1">
      <c r="B99" s="17" t="s">
        <v>64</v>
      </c>
      <c r="C99" s="33">
        <f aca="true" t="shared" si="5" ref="C99:C113">SUM(D99:X99)</f>
        <v>153900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72">
        <v>0</v>
      </c>
      <c r="L99" s="33">
        <v>40100</v>
      </c>
      <c r="M99" s="33">
        <v>0</v>
      </c>
      <c r="N99" s="33">
        <v>9700</v>
      </c>
      <c r="O99" s="33">
        <v>0</v>
      </c>
      <c r="P99" s="33">
        <v>104100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22"/>
    </row>
    <row r="100" spans="2:25" ht="17.25" customHeight="1">
      <c r="B100" s="17" t="s">
        <v>65</v>
      </c>
      <c r="C100" s="33">
        <f t="shared" si="5"/>
        <v>103300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72">
        <v>0</v>
      </c>
      <c r="L100" s="33">
        <v>0</v>
      </c>
      <c r="M100" s="33">
        <v>45300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58000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22"/>
    </row>
    <row r="101" spans="2:25" ht="17.25" customHeight="1">
      <c r="B101" s="17" t="s">
        <v>116</v>
      </c>
      <c r="C101" s="33">
        <f t="shared" si="5"/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72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22"/>
    </row>
    <row r="102" spans="2:25" ht="17.25" customHeight="1">
      <c r="B102" s="17" t="s">
        <v>130</v>
      </c>
      <c r="C102" s="33">
        <f t="shared" si="5"/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72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22"/>
    </row>
    <row r="103" spans="2:25" ht="17.25" customHeight="1">
      <c r="B103" s="17" t="s">
        <v>164</v>
      </c>
      <c r="C103" s="33">
        <f t="shared" si="5"/>
        <v>3100</v>
      </c>
      <c r="D103" s="33">
        <v>0</v>
      </c>
      <c r="E103" s="33">
        <v>0</v>
      </c>
      <c r="F103" s="33">
        <v>0</v>
      </c>
      <c r="G103" s="33">
        <v>3100</v>
      </c>
      <c r="H103" s="33">
        <v>0</v>
      </c>
      <c r="I103" s="33">
        <v>0</v>
      </c>
      <c r="J103" s="33">
        <v>0</v>
      </c>
      <c r="K103" s="72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22"/>
    </row>
    <row r="104" spans="2:25" ht="17.25" customHeight="1">
      <c r="B104" s="17" t="s">
        <v>117</v>
      </c>
      <c r="C104" s="33">
        <f t="shared" si="5"/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72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22"/>
    </row>
    <row r="105" spans="2:25" ht="17.25" customHeight="1">
      <c r="B105" s="17" t="s">
        <v>118</v>
      </c>
      <c r="C105" s="33">
        <f>SUM(D105:X105)</f>
        <v>106600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72">
        <v>0</v>
      </c>
      <c r="L105" s="33">
        <v>0</v>
      </c>
      <c r="M105" s="33">
        <v>0</v>
      </c>
      <c r="N105" s="33">
        <v>106600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22"/>
    </row>
    <row r="106" spans="2:25" ht="17.25" customHeight="1">
      <c r="B106" s="17" t="s">
        <v>131</v>
      </c>
      <c r="C106" s="33">
        <f t="shared" si="5"/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72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22"/>
    </row>
    <row r="107" spans="2:25" ht="17.25" customHeight="1">
      <c r="B107" s="17" t="s">
        <v>132</v>
      </c>
      <c r="C107" s="33">
        <f t="shared" si="5"/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72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22"/>
    </row>
    <row r="108" spans="2:25" ht="17.25" customHeight="1">
      <c r="B108" s="17" t="s">
        <v>165</v>
      </c>
      <c r="C108" s="33">
        <f t="shared" si="5"/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72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22"/>
    </row>
    <row r="109" spans="2:25" ht="17.25" customHeight="1">
      <c r="B109" s="17" t="s">
        <v>119</v>
      </c>
      <c r="C109" s="33">
        <f t="shared" si="5"/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72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22"/>
    </row>
    <row r="110" spans="2:25" ht="17.25" customHeight="1">
      <c r="B110" s="17" t="s">
        <v>133</v>
      </c>
      <c r="C110" s="33">
        <f t="shared" si="5"/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72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22"/>
    </row>
    <row r="111" spans="2:25" ht="17.25" customHeight="1">
      <c r="B111" s="17" t="s">
        <v>120</v>
      </c>
      <c r="C111" s="33">
        <f t="shared" si="5"/>
        <v>589400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72">
        <v>0</v>
      </c>
      <c r="L111" s="33">
        <v>81000</v>
      </c>
      <c r="M111" s="33">
        <v>20100</v>
      </c>
      <c r="N111" s="33">
        <v>358400</v>
      </c>
      <c r="O111" s="33">
        <v>0</v>
      </c>
      <c r="P111" s="33">
        <v>0</v>
      </c>
      <c r="Q111" s="33">
        <v>0</v>
      </c>
      <c r="R111" s="33">
        <v>0</v>
      </c>
      <c r="S111" s="33">
        <v>129900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22"/>
    </row>
    <row r="112" spans="2:25" ht="17.25" customHeight="1">
      <c r="B112" s="17" t="s">
        <v>121</v>
      </c>
      <c r="C112" s="33">
        <f t="shared" si="5"/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72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22"/>
    </row>
    <row r="113" spans="2:25" ht="17.25" customHeight="1">
      <c r="B113" s="17" t="s">
        <v>140</v>
      </c>
      <c r="C113" s="33">
        <f t="shared" si="5"/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72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22"/>
    </row>
    <row r="114" spans="2:25" ht="17.25" customHeight="1">
      <c r="B114" s="17" t="s">
        <v>153</v>
      </c>
      <c r="C114" s="33">
        <f>SUM(D114:X114)</f>
        <v>115700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17100</v>
      </c>
      <c r="M114" s="33">
        <v>31300</v>
      </c>
      <c r="N114" s="33">
        <v>53400</v>
      </c>
      <c r="O114" s="33">
        <v>0</v>
      </c>
      <c r="P114" s="33">
        <v>0</v>
      </c>
      <c r="Q114" s="33">
        <v>0</v>
      </c>
      <c r="R114" s="33">
        <v>0</v>
      </c>
      <c r="S114" s="33">
        <v>13900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22"/>
    </row>
    <row r="115" spans="3:25" ht="24.75" customHeight="1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22"/>
    </row>
    <row r="116" spans="2:25" ht="24.75" customHeight="1">
      <c r="B116" s="17" t="s">
        <v>72</v>
      </c>
      <c r="C116" s="33">
        <f>SUBTOTAL(9,C4:C42)</f>
        <v>110922800</v>
      </c>
      <c r="D116" s="33">
        <f>SUBTOTAL(9,D4:D42)</f>
        <v>12643400</v>
      </c>
      <c r="E116" s="33">
        <f>SUBTOTAL(9,E4:E42)</f>
        <v>4105100</v>
      </c>
      <c r="F116" s="33">
        <f aca="true" t="shared" si="6" ref="F116:W116">SUBTOTAL(9,F4:F42)</f>
        <v>370700</v>
      </c>
      <c r="G116" s="33">
        <f t="shared" si="6"/>
        <v>2013500</v>
      </c>
      <c r="H116" s="33">
        <f t="shared" si="6"/>
        <v>0</v>
      </c>
      <c r="I116" s="33">
        <f t="shared" si="6"/>
        <v>16145200</v>
      </c>
      <c r="J116" s="33">
        <f t="shared" si="6"/>
        <v>2252400</v>
      </c>
      <c r="K116" s="33">
        <f>SUBTOTAL(9,K4:K42)</f>
        <v>3270000</v>
      </c>
      <c r="L116" s="33">
        <f t="shared" si="6"/>
        <v>1588100</v>
      </c>
      <c r="M116" s="33">
        <f t="shared" si="6"/>
        <v>1232100</v>
      </c>
      <c r="N116" s="33">
        <f t="shared" si="6"/>
        <v>15867000</v>
      </c>
      <c r="O116" s="33">
        <f t="shared" si="6"/>
        <v>1973800</v>
      </c>
      <c r="P116" s="33">
        <f t="shared" si="6"/>
        <v>422100</v>
      </c>
      <c r="Q116" s="33">
        <f t="shared" si="6"/>
        <v>13864000</v>
      </c>
      <c r="R116" s="33">
        <f t="shared" si="6"/>
        <v>15094100</v>
      </c>
      <c r="S116" s="33">
        <f t="shared" si="6"/>
        <v>6501600</v>
      </c>
      <c r="T116" s="33">
        <f t="shared" si="6"/>
        <v>12372300</v>
      </c>
      <c r="U116" s="33">
        <f>SUBTOTAL(9,U4:U42)</f>
        <v>553200</v>
      </c>
      <c r="V116" s="33">
        <f t="shared" si="6"/>
        <v>42500</v>
      </c>
      <c r="W116" s="33">
        <f t="shared" si="6"/>
        <v>142200</v>
      </c>
      <c r="X116" s="33">
        <f>SUBTOTAL(9,X4:X43)</f>
        <v>469500</v>
      </c>
      <c r="Y116" s="22"/>
    </row>
    <row r="117" spans="2:25" ht="24.75" customHeight="1">
      <c r="B117" s="17" t="s">
        <v>73</v>
      </c>
      <c r="C117" s="33">
        <f aca="true" t="shared" si="7" ref="C117:X117">SUBTOTAL(9,C43:C65)</f>
        <v>7383200</v>
      </c>
      <c r="D117" s="33">
        <f t="shared" si="7"/>
        <v>967300</v>
      </c>
      <c r="E117" s="33">
        <f>SUBTOTAL(9,E43:E65)</f>
        <v>425900</v>
      </c>
      <c r="F117" s="33">
        <f t="shared" si="7"/>
        <v>8200</v>
      </c>
      <c r="G117" s="33">
        <f t="shared" si="7"/>
        <v>827300</v>
      </c>
      <c r="H117" s="33">
        <f t="shared" si="7"/>
        <v>0</v>
      </c>
      <c r="I117" s="33">
        <f t="shared" si="7"/>
        <v>858900</v>
      </c>
      <c r="J117" s="33">
        <f>SUBTOTAL(9,J43:J65)</f>
        <v>63300</v>
      </c>
      <c r="K117" s="33">
        <f t="shared" si="7"/>
        <v>36300</v>
      </c>
      <c r="L117" s="33">
        <f t="shared" si="7"/>
        <v>110000</v>
      </c>
      <c r="M117" s="33">
        <f t="shared" si="7"/>
        <v>84200</v>
      </c>
      <c r="N117" s="33">
        <f t="shared" si="7"/>
        <v>470100</v>
      </c>
      <c r="O117" s="33">
        <f t="shared" si="7"/>
        <v>46500</v>
      </c>
      <c r="P117" s="33">
        <f t="shared" si="7"/>
        <v>119800</v>
      </c>
      <c r="Q117" s="33">
        <f t="shared" si="7"/>
        <v>809000</v>
      </c>
      <c r="R117" s="33">
        <f t="shared" si="7"/>
        <v>468500</v>
      </c>
      <c r="S117" s="33">
        <f t="shared" si="7"/>
        <v>1322900</v>
      </c>
      <c r="T117" s="33">
        <f t="shared" si="7"/>
        <v>422400</v>
      </c>
      <c r="U117" s="33">
        <f>SUBTOTAL(9,U43:U65)</f>
        <v>62100</v>
      </c>
      <c r="V117" s="33">
        <f t="shared" si="7"/>
        <v>0</v>
      </c>
      <c r="W117" s="33">
        <f t="shared" si="7"/>
        <v>280500</v>
      </c>
      <c r="X117" s="33">
        <f t="shared" si="7"/>
        <v>0</v>
      </c>
      <c r="Y117" s="22"/>
    </row>
    <row r="118" spans="2:25" ht="24.75" customHeight="1">
      <c r="B118" s="17" t="s">
        <v>89</v>
      </c>
      <c r="C118" s="33">
        <f>SUBTOTAL(9,C66:C114)</f>
        <v>6941100</v>
      </c>
      <c r="D118" s="33">
        <f aca="true" t="shared" si="8" ref="C118:X118">SUBTOTAL(9,D66:D114)</f>
        <v>0</v>
      </c>
      <c r="E118" s="33">
        <f>SUBTOTAL(9,E66:E114)</f>
        <v>831900</v>
      </c>
      <c r="F118" s="33">
        <f t="shared" si="8"/>
        <v>0</v>
      </c>
      <c r="G118" s="33">
        <f t="shared" si="8"/>
        <v>445300</v>
      </c>
      <c r="H118" s="33">
        <f t="shared" si="8"/>
        <v>0</v>
      </c>
      <c r="I118" s="33">
        <f t="shared" si="8"/>
        <v>0</v>
      </c>
      <c r="J118" s="33">
        <f t="shared" si="8"/>
        <v>0</v>
      </c>
      <c r="K118" s="33">
        <f t="shared" si="8"/>
        <v>2811900</v>
      </c>
      <c r="L118" s="33">
        <f t="shared" si="8"/>
        <v>325200</v>
      </c>
      <c r="M118" s="33">
        <f t="shared" si="8"/>
        <v>216100</v>
      </c>
      <c r="N118" s="33">
        <f t="shared" si="8"/>
        <v>1625000</v>
      </c>
      <c r="O118" s="33">
        <f t="shared" si="8"/>
        <v>81700</v>
      </c>
      <c r="P118" s="33">
        <f t="shared" si="8"/>
        <v>119900</v>
      </c>
      <c r="Q118" s="33">
        <f t="shared" si="8"/>
        <v>13900</v>
      </c>
      <c r="R118" s="33">
        <f t="shared" si="8"/>
        <v>0</v>
      </c>
      <c r="S118" s="33">
        <f t="shared" si="8"/>
        <v>470200</v>
      </c>
      <c r="T118" s="33">
        <f t="shared" si="8"/>
        <v>0</v>
      </c>
      <c r="U118" s="33">
        <f>SUBTOTAL(9,U66:U114)</f>
        <v>0</v>
      </c>
      <c r="V118" s="33">
        <f t="shared" si="8"/>
        <v>0</v>
      </c>
      <c r="W118" s="33">
        <f t="shared" si="8"/>
        <v>0</v>
      </c>
      <c r="X118" s="33">
        <f t="shared" si="8"/>
        <v>0</v>
      </c>
      <c r="Y118" s="22"/>
    </row>
    <row r="119" spans="2:25" ht="24.75" customHeight="1">
      <c r="B119" s="17" t="s">
        <v>75</v>
      </c>
      <c r="C119" s="33">
        <f>SUM(C116:C118)</f>
        <v>125247100</v>
      </c>
      <c r="D119" s="33">
        <f aca="true" t="shared" si="9" ref="D119:X119">SUM(D116:D118)</f>
        <v>13610700</v>
      </c>
      <c r="E119" s="33">
        <f>SUM(E116:E118)</f>
        <v>5362900</v>
      </c>
      <c r="F119" s="33">
        <f t="shared" si="9"/>
        <v>378900</v>
      </c>
      <c r="G119" s="33">
        <f t="shared" si="9"/>
        <v>3286100</v>
      </c>
      <c r="H119" s="33">
        <f t="shared" si="9"/>
        <v>0</v>
      </c>
      <c r="I119" s="33">
        <f>SUM(I116:I118)</f>
        <v>17004100</v>
      </c>
      <c r="J119" s="33">
        <f>SUM(J116:J118)</f>
        <v>2315700</v>
      </c>
      <c r="K119" s="33">
        <f t="shared" si="9"/>
        <v>6118200</v>
      </c>
      <c r="L119" s="33">
        <f>SUM(L116:L118)</f>
        <v>2023300</v>
      </c>
      <c r="M119" s="33">
        <f>SUM(M116:M118)</f>
        <v>1532400</v>
      </c>
      <c r="N119" s="33">
        <f>SUM(N116:N118)</f>
        <v>17962100</v>
      </c>
      <c r="O119" s="33">
        <f>SUM(O116:O118)</f>
        <v>2102000</v>
      </c>
      <c r="P119" s="33">
        <f t="shared" si="9"/>
        <v>661800</v>
      </c>
      <c r="Q119" s="33">
        <f t="shared" si="9"/>
        <v>14686900</v>
      </c>
      <c r="R119" s="33">
        <f t="shared" si="9"/>
        <v>15562600</v>
      </c>
      <c r="S119" s="33">
        <f>SUM(S116:S118)</f>
        <v>8294700</v>
      </c>
      <c r="T119" s="33">
        <f t="shared" si="9"/>
        <v>12794700</v>
      </c>
      <c r="U119" s="33">
        <f>SUM(U116:U118)</f>
        <v>615300</v>
      </c>
      <c r="V119" s="33">
        <f t="shared" si="9"/>
        <v>42500</v>
      </c>
      <c r="W119" s="33">
        <f t="shared" si="9"/>
        <v>422700</v>
      </c>
      <c r="X119" s="33">
        <f t="shared" si="9"/>
        <v>469500</v>
      </c>
      <c r="Y119" s="22"/>
    </row>
    <row r="120" ht="13.5">
      <c r="Y120" s="22"/>
    </row>
    <row r="121" ht="13.5">
      <c r="Y121" s="22"/>
    </row>
  </sheetData>
  <sheetProtection/>
  <autoFilter ref="A3:Y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8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="80" zoomScaleNormal="55" zoomScaleSheetLayoutView="80" zoomScalePageLayoutView="0" workbookViewId="0" topLeftCell="A1">
      <pane xSplit="3" ySplit="4" topLeftCell="D11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H5" sqref="H5:H115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6" t="s">
        <v>79</v>
      </c>
      <c r="C3" s="76" t="s">
        <v>80</v>
      </c>
      <c r="D3" s="75" t="s">
        <v>92</v>
      </c>
      <c r="E3" s="75" t="s">
        <v>90</v>
      </c>
      <c r="F3" s="75" t="s">
        <v>139</v>
      </c>
      <c r="G3" s="75" t="s">
        <v>91</v>
      </c>
      <c r="H3" s="79" t="s">
        <v>99</v>
      </c>
      <c r="I3" s="77"/>
      <c r="J3" s="77"/>
      <c r="K3" s="77"/>
      <c r="L3" s="77"/>
      <c r="M3" s="77"/>
      <c r="N3" s="77"/>
      <c r="O3" s="78"/>
      <c r="P3" s="65"/>
      <c r="Q3" s="75" t="s">
        <v>169</v>
      </c>
    </row>
    <row r="4" spans="2:18" ht="60" customHeight="1">
      <c r="B4" s="76"/>
      <c r="C4" s="76"/>
      <c r="D4" s="75"/>
      <c r="E4" s="75"/>
      <c r="F4" s="75"/>
      <c r="G4" s="75"/>
      <c r="H4" s="80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152</v>
      </c>
      <c r="Q4" s="76"/>
      <c r="R4" s="71" t="s">
        <v>154</v>
      </c>
    </row>
    <row r="5" spans="2:18" ht="24.75" customHeight="1">
      <c r="B5" s="17" t="s">
        <v>0</v>
      </c>
      <c r="C5" s="15">
        <f>SUM(D5:H5,Q5)</f>
        <v>1116400</v>
      </c>
      <c r="D5" s="25">
        <v>600000</v>
      </c>
      <c r="E5" s="25">
        <v>0</v>
      </c>
      <c r="F5" s="25">
        <v>0</v>
      </c>
      <c r="G5" s="25">
        <v>0</v>
      </c>
      <c r="H5" s="20">
        <f>SUM(I5:P5)</f>
        <v>516400</v>
      </c>
      <c r="I5" s="20">
        <v>300000</v>
      </c>
      <c r="J5" s="20">
        <v>216400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19"/>
    </row>
    <row r="6" spans="2:17" ht="24.75" customHeight="1">
      <c r="B6" s="17" t="s">
        <v>1</v>
      </c>
      <c r="C6" s="15">
        <f aca="true" t="shared" si="0" ref="C6:C69">SUM(D6:H6,Q6)</f>
        <v>1354300</v>
      </c>
      <c r="D6" s="25">
        <v>534000</v>
      </c>
      <c r="E6" s="25">
        <v>0</v>
      </c>
      <c r="F6" s="25">
        <v>0</v>
      </c>
      <c r="G6" s="25">
        <v>0</v>
      </c>
      <c r="H6" s="20">
        <f aca="true" t="shared" si="1" ref="H6:H69">SUM(I6:P6)</f>
        <v>820300</v>
      </c>
      <c r="I6" s="20">
        <v>698800</v>
      </c>
      <c r="J6" s="20">
        <v>121500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</row>
    <row r="7" spans="2:17" ht="24.75" customHeight="1">
      <c r="B7" s="17" t="s">
        <v>2</v>
      </c>
      <c r="C7" s="15">
        <f t="shared" si="0"/>
        <v>5561500</v>
      </c>
      <c r="D7" s="25">
        <v>2300000</v>
      </c>
      <c r="E7" s="25">
        <v>0</v>
      </c>
      <c r="F7" s="25">
        <v>0</v>
      </c>
      <c r="G7" s="25">
        <v>0</v>
      </c>
      <c r="H7" s="20">
        <f t="shared" si="1"/>
        <v>3261500</v>
      </c>
      <c r="I7" s="20">
        <v>2771800</v>
      </c>
      <c r="J7" s="20">
        <v>489700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</row>
    <row r="8" spans="2:17" ht="24.75" customHeight="1">
      <c r="B8" s="17" t="s">
        <v>3</v>
      </c>
      <c r="C8" s="15">
        <f t="shared" si="0"/>
        <v>577400</v>
      </c>
      <c r="D8" s="25">
        <v>250000</v>
      </c>
      <c r="E8" s="25">
        <v>0</v>
      </c>
      <c r="F8" s="25">
        <v>0</v>
      </c>
      <c r="G8" s="25">
        <v>0</v>
      </c>
      <c r="H8" s="20">
        <f t="shared" si="1"/>
        <v>327400</v>
      </c>
      <c r="I8" s="20">
        <v>258200</v>
      </c>
      <c r="J8" s="20">
        <v>69200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</row>
    <row r="9" spans="2:17" ht="24.75" customHeight="1">
      <c r="B9" s="17" t="s">
        <v>4</v>
      </c>
      <c r="C9" s="15">
        <f t="shared" si="0"/>
        <v>808500</v>
      </c>
      <c r="D9" s="25">
        <v>374600</v>
      </c>
      <c r="E9" s="25">
        <v>0</v>
      </c>
      <c r="F9" s="25">
        <v>65000</v>
      </c>
      <c r="G9" s="25">
        <v>0</v>
      </c>
      <c r="H9" s="20">
        <f t="shared" si="1"/>
        <v>368900</v>
      </c>
      <c r="I9" s="20">
        <v>279000</v>
      </c>
      <c r="J9" s="20">
        <v>0</v>
      </c>
      <c r="K9" s="20">
        <v>0</v>
      </c>
      <c r="L9" s="20">
        <v>30500</v>
      </c>
      <c r="M9" s="20">
        <v>59400</v>
      </c>
      <c r="N9" s="20">
        <v>0</v>
      </c>
      <c r="O9" s="20">
        <v>0</v>
      </c>
      <c r="P9" s="20">
        <v>0</v>
      </c>
      <c r="Q9" s="20">
        <v>0</v>
      </c>
    </row>
    <row r="10" spans="2:17" ht="24.75" customHeight="1">
      <c r="B10" s="17" t="s">
        <v>5</v>
      </c>
      <c r="C10" s="15">
        <f t="shared" si="0"/>
        <v>2556700</v>
      </c>
      <c r="D10" s="25">
        <v>1450000</v>
      </c>
      <c r="E10" s="25">
        <v>0</v>
      </c>
      <c r="F10" s="25">
        <v>6800</v>
      </c>
      <c r="G10" s="25">
        <v>0</v>
      </c>
      <c r="H10" s="20">
        <f t="shared" si="1"/>
        <v>1099900</v>
      </c>
      <c r="I10" s="20">
        <v>893500</v>
      </c>
      <c r="J10" s="20">
        <v>206400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</row>
    <row r="11" spans="2:17" ht="24.75" customHeight="1">
      <c r="B11" s="17" t="s">
        <v>6</v>
      </c>
      <c r="C11" s="15">
        <f t="shared" si="0"/>
        <v>987200</v>
      </c>
      <c r="D11" s="25">
        <v>400000</v>
      </c>
      <c r="E11" s="25">
        <v>0</v>
      </c>
      <c r="F11" s="25">
        <v>0</v>
      </c>
      <c r="G11" s="25">
        <v>0</v>
      </c>
      <c r="H11" s="20">
        <f t="shared" si="1"/>
        <v>587200</v>
      </c>
      <c r="I11" s="20">
        <v>587200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</row>
    <row r="12" spans="2:17" ht="24.75" customHeight="1">
      <c r="B12" s="17" t="s">
        <v>7</v>
      </c>
      <c r="C12" s="15">
        <f t="shared" si="0"/>
        <v>1282100</v>
      </c>
      <c r="D12" s="25">
        <v>898000</v>
      </c>
      <c r="E12" s="25">
        <v>0</v>
      </c>
      <c r="F12" s="25">
        <v>0</v>
      </c>
      <c r="G12" s="25">
        <v>0</v>
      </c>
      <c r="H12" s="20">
        <f t="shared" si="1"/>
        <v>384100</v>
      </c>
      <c r="I12" s="20">
        <v>357600</v>
      </c>
      <c r="J12" s="20">
        <v>26500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</row>
    <row r="13" spans="2:17" ht="24.75" customHeight="1">
      <c r="B13" s="17" t="s">
        <v>8</v>
      </c>
      <c r="C13" s="15">
        <f t="shared" si="0"/>
        <v>936300</v>
      </c>
      <c r="D13" s="25">
        <v>115000</v>
      </c>
      <c r="E13" s="25">
        <v>0</v>
      </c>
      <c r="F13" s="25">
        <v>0</v>
      </c>
      <c r="G13" s="25">
        <v>0</v>
      </c>
      <c r="H13" s="20">
        <f t="shared" si="1"/>
        <v>821300</v>
      </c>
      <c r="I13" s="20">
        <v>764300</v>
      </c>
      <c r="J13" s="20">
        <v>38700</v>
      </c>
      <c r="K13" s="20">
        <v>0</v>
      </c>
      <c r="L13" s="20">
        <v>18300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</row>
    <row r="14" spans="2:17" ht="24.75" customHeight="1">
      <c r="B14" s="17" t="s">
        <v>9</v>
      </c>
      <c r="C14" s="15">
        <f t="shared" si="0"/>
        <v>690400</v>
      </c>
      <c r="D14" s="25">
        <v>0</v>
      </c>
      <c r="E14" s="25">
        <v>0</v>
      </c>
      <c r="F14" s="25">
        <v>465900</v>
      </c>
      <c r="G14" s="25">
        <v>0</v>
      </c>
      <c r="H14" s="20">
        <f t="shared" si="1"/>
        <v>224500</v>
      </c>
      <c r="I14" s="20">
        <v>224500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</row>
    <row r="15" spans="2:17" ht="24.75" customHeight="1">
      <c r="B15" s="17" t="s">
        <v>10</v>
      </c>
      <c r="C15" s="15">
        <f t="shared" si="0"/>
        <v>3029200</v>
      </c>
      <c r="D15" s="25">
        <v>350000</v>
      </c>
      <c r="E15" s="25">
        <v>0</v>
      </c>
      <c r="F15" s="25">
        <v>0</v>
      </c>
      <c r="G15" s="25">
        <v>0</v>
      </c>
      <c r="H15" s="20">
        <f t="shared" si="1"/>
        <v>2679200</v>
      </c>
      <c r="I15" s="20">
        <v>2276300</v>
      </c>
      <c r="J15" s="20">
        <v>402900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</row>
    <row r="16" spans="2:17" ht="24.75" customHeight="1">
      <c r="B16" s="17" t="s">
        <v>11</v>
      </c>
      <c r="C16" s="15">
        <f t="shared" si="0"/>
        <v>725600</v>
      </c>
      <c r="D16" s="25">
        <v>240000</v>
      </c>
      <c r="E16" s="25">
        <v>0</v>
      </c>
      <c r="F16" s="25">
        <v>0</v>
      </c>
      <c r="G16" s="25">
        <v>0</v>
      </c>
      <c r="H16" s="20">
        <f t="shared" si="1"/>
        <v>485600</v>
      </c>
      <c r="I16" s="20">
        <v>357200</v>
      </c>
      <c r="J16" s="20">
        <v>128400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</row>
    <row r="17" spans="2:17" ht="24.75" customHeight="1">
      <c r="B17" s="17" t="s">
        <v>12</v>
      </c>
      <c r="C17" s="15">
        <f t="shared" si="0"/>
        <v>501900</v>
      </c>
      <c r="D17" s="25">
        <v>350000</v>
      </c>
      <c r="E17" s="25">
        <v>0</v>
      </c>
      <c r="F17" s="25">
        <v>0</v>
      </c>
      <c r="G17" s="25">
        <v>0</v>
      </c>
      <c r="H17" s="20">
        <f t="shared" si="1"/>
        <v>151900</v>
      </c>
      <c r="I17" s="20">
        <v>151900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</row>
    <row r="18" spans="2:17" ht="24.75" customHeight="1">
      <c r="B18" s="17" t="s">
        <v>13</v>
      </c>
      <c r="C18" s="15">
        <f t="shared" si="0"/>
        <v>1188300</v>
      </c>
      <c r="D18" s="25">
        <v>76000</v>
      </c>
      <c r="E18" s="25">
        <v>0</v>
      </c>
      <c r="F18" s="25">
        <v>0</v>
      </c>
      <c r="G18" s="25">
        <v>0</v>
      </c>
      <c r="H18" s="20">
        <f t="shared" si="1"/>
        <v>1112300</v>
      </c>
      <c r="I18" s="20">
        <v>909800</v>
      </c>
      <c r="J18" s="20">
        <v>111500</v>
      </c>
      <c r="K18" s="20">
        <v>0</v>
      </c>
      <c r="L18" s="20">
        <v>91000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</row>
    <row r="19" spans="2:17" ht="24.75" customHeight="1">
      <c r="B19" s="17" t="s">
        <v>14</v>
      </c>
      <c r="C19" s="15">
        <f t="shared" si="0"/>
        <v>2923000</v>
      </c>
      <c r="D19" s="25">
        <v>1011700</v>
      </c>
      <c r="E19" s="25">
        <v>0</v>
      </c>
      <c r="F19" s="25">
        <v>0</v>
      </c>
      <c r="G19" s="25">
        <v>0</v>
      </c>
      <c r="H19" s="20">
        <f t="shared" si="1"/>
        <v>1911300</v>
      </c>
      <c r="I19" s="20">
        <v>1373600</v>
      </c>
      <c r="J19" s="20">
        <v>44900</v>
      </c>
      <c r="K19" s="20">
        <v>0</v>
      </c>
      <c r="L19" s="20">
        <v>492800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2:17" ht="24.75" customHeight="1">
      <c r="B20" s="17" t="s">
        <v>15</v>
      </c>
      <c r="C20" s="15">
        <f t="shared" si="0"/>
        <v>1303700</v>
      </c>
      <c r="D20" s="25">
        <v>251500</v>
      </c>
      <c r="E20" s="25">
        <v>0</v>
      </c>
      <c r="F20" s="25">
        <v>0</v>
      </c>
      <c r="G20" s="25">
        <v>0</v>
      </c>
      <c r="H20" s="20">
        <f t="shared" si="1"/>
        <v>1052200</v>
      </c>
      <c r="I20" s="20">
        <v>923600</v>
      </c>
      <c r="J20" s="20">
        <v>128600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</row>
    <row r="21" spans="2:17" ht="24.75" customHeight="1">
      <c r="B21" s="17" t="s">
        <v>16</v>
      </c>
      <c r="C21" s="15">
        <f t="shared" si="0"/>
        <v>1054800</v>
      </c>
      <c r="D21" s="25">
        <v>0</v>
      </c>
      <c r="E21" s="25">
        <v>0</v>
      </c>
      <c r="F21" s="25">
        <v>66000</v>
      </c>
      <c r="G21" s="25">
        <v>0</v>
      </c>
      <c r="H21" s="20">
        <f t="shared" si="1"/>
        <v>988800</v>
      </c>
      <c r="I21" s="20">
        <v>514200.00000000006</v>
      </c>
      <c r="J21" s="20">
        <v>474600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</row>
    <row r="22" spans="2:17" ht="24.75" customHeight="1">
      <c r="B22" s="17" t="s">
        <v>17</v>
      </c>
      <c r="C22" s="15">
        <f t="shared" si="0"/>
        <v>1851400</v>
      </c>
      <c r="D22" s="25">
        <v>0</v>
      </c>
      <c r="E22" s="25">
        <v>0</v>
      </c>
      <c r="F22" s="25">
        <v>0</v>
      </c>
      <c r="G22" s="25">
        <v>0</v>
      </c>
      <c r="H22" s="20">
        <f t="shared" si="1"/>
        <v>1851400</v>
      </c>
      <c r="I22" s="20">
        <v>1317800</v>
      </c>
      <c r="J22" s="20">
        <v>533600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</row>
    <row r="23" spans="2:17" ht="24.75" customHeight="1">
      <c r="B23" s="17" t="s">
        <v>18</v>
      </c>
      <c r="C23" s="15">
        <f t="shared" si="0"/>
        <v>642700</v>
      </c>
      <c r="D23" s="25">
        <v>200000</v>
      </c>
      <c r="E23" s="25">
        <v>0</v>
      </c>
      <c r="F23" s="25">
        <v>0</v>
      </c>
      <c r="G23" s="25">
        <v>0</v>
      </c>
      <c r="H23" s="20">
        <f t="shared" si="1"/>
        <v>442700</v>
      </c>
      <c r="I23" s="20">
        <v>402600</v>
      </c>
      <c r="J23" s="20">
        <v>40100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2:17" ht="24.75" customHeight="1">
      <c r="B24" s="17" t="s">
        <v>19</v>
      </c>
      <c r="C24" s="15">
        <f t="shared" si="0"/>
        <v>1142500</v>
      </c>
      <c r="D24" s="25">
        <v>270000</v>
      </c>
      <c r="E24" s="25">
        <v>0</v>
      </c>
      <c r="F24" s="25">
        <v>0</v>
      </c>
      <c r="G24" s="25">
        <v>139400</v>
      </c>
      <c r="H24" s="20">
        <f t="shared" si="1"/>
        <v>733100</v>
      </c>
      <c r="I24" s="20">
        <v>655000</v>
      </c>
      <c r="J24" s="20">
        <v>78100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</row>
    <row r="25" spans="2:17" ht="24.75" customHeight="1">
      <c r="B25" s="17" t="s">
        <v>20</v>
      </c>
      <c r="C25" s="15">
        <f t="shared" si="0"/>
        <v>668300</v>
      </c>
      <c r="D25" s="25">
        <v>400000</v>
      </c>
      <c r="E25" s="25">
        <v>0</v>
      </c>
      <c r="F25" s="25">
        <v>0</v>
      </c>
      <c r="G25" s="25">
        <v>0</v>
      </c>
      <c r="H25" s="20">
        <f t="shared" si="1"/>
        <v>268300</v>
      </c>
      <c r="I25" s="20">
        <v>170000</v>
      </c>
      <c r="J25" s="20">
        <v>98300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</row>
    <row r="26" spans="2:17" ht="24.75" customHeight="1">
      <c r="B26" s="17" t="s">
        <v>21</v>
      </c>
      <c r="C26" s="15">
        <f t="shared" si="0"/>
        <v>708200</v>
      </c>
      <c r="D26" s="25">
        <v>609000</v>
      </c>
      <c r="E26" s="25">
        <v>0</v>
      </c>
      <c r="F26" s="25">
        <v>0</v>
      </c>
      <c r="G26" s="25">
        <v>0</v>
      </c>
      <c r="H26" s="20">
        <f t="shared" si="1"/>
        <v>99200</v>
      </c>
      <c r="I26" s="20">
        <v>21300</v>
      </c>
      <c r="J26" s="20">
        <v>77900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</row>
    <row r="27" spans="2:17" ht="24.75" customHeight="1">
      <c r="B27" s="17" t="s">
        <v>22</v>
      </c>
      <c r="C27" s="15">
        <f t="shared" si="0"/>
        <v>390800</v>
      </c>
      <c r="D27" s="25">
        <v>0</v>
      </c>
      <c r="E27" s="25">
        <v>0</v>
      </c>
      <c r="F27" s="25">
        <v>0</v>
      </c>
      <c r="G27" s="25">
        <v>0</v>
      </c>
      <c r="H27" s="20">
        <f t="shared" si="1"/>
        <v>212500</v>
      </c>
      <c r="I27" s="20">
        <v>169500</v>
      </c>
      <c r="J27" s="20">
        <v>43000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178300</v>
      </c>
    </row>
    <row r="28" spans="2:17" ht="24.75" customHeight="1">
      <c r="B28" s="17" t="s">
        <v>23</v>
      </c>
      <c r="C28" s="15">
        <f t="shared" si="0"/>
        <v>272100</v>
      </c>
      <c r="D28" s="25">
        <v>0</v>
      </c>
      <c r="E28" s="25">
        <v>0</v>
      </c>
      <c r="F28" s="25">
        <v>0</v>
      </c>
      <c r="G28" s="25">
        <v>0</v>
      </c>
      <c r="H28" s="20">
        <f t="shared" si="1"/>
        <v>272100</v>
      </c>
      <c r="I28" s="20">
        <v>247500</v>
      </c>
      <c r="J28" s="20">
        <v>24600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2:17" ht="24.75" customHeight="1">
      <c r="B29" s="17" t="s">
        <v>24</v>
      </c>
      <c r="C29" s="15">
        <f t="shared" si="0"/>
        <v>850900</v>
      </c>
      <c r="D29" s="25">
        <v>200000</v>
      </c>
      <c r="E29" s="25">
        <v>0</v>
      </c>
      <c r="F29" s="25">
        <v>0</v>
      </c>
      <c r="G29" s="25">
        <v>0</v>
      </c>
      <c r="H29" s="20">
        <f t="shared" si="1"/>
        <v>650900</v>
      </c>
      <c r="I29" s="20">
        <v>549300</v>
      </c>
      <c r="J29" s="20">
        <v>101600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</row>
    <row r="30" spans="2:17" ht="24.75" customHeight="1">
      <c r="B30" s="17" t="s">
        <v>25</v>
      </c>
      <c r="C30" s="15">
        <f t="shared" si="0"/>
        <v>216000</v>
      </c>
      <c r="D30" s="25">
        <v>0</v>
      </c>
      <c r="E30" s="25">
        <v>0</v>
      </c>
      <c r="F30" s="25">
        <v>0</v>
      </c>
      <c r="G30" s="25">
        <v>0</v>
      </c>
      <c r="H30" s="20">
        <f t="shared" si="1"/>
        <v>216000</v>
      </c>
      <c r="I30" s="20">
        <v>147100</v>
      </c>
      <c r="J30" s="20">
        <v>68900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2:17" ht="24.75" customHeight="1">
      <c r="B31" s="17" t="s">
        <v>26</v>
      </c>
      <c r="C31" s="15">
        <f t="shared" si="0"/>
        <v>1405000</v>
      </c>
      <c r="D31" s="25">
        <v>0</v>
      </c>
      <c r="E31" s="25">
        <v>0</v>
      </c>
      <c r="F31" s="25">
        <v>0</v>
      </c>
      <c r="G31" s="25">
        <v>0</v>
      </c>
      <c r="H31" s="20">
        <f t="shared" si="1"/>
        <v>1405000</v>
      </c>
      <c r="I31" s="20">
        <v>900800</v>
      </c>
      <c r="J31" s="20">
        <v>281900</v>
      </c>
      <c r="K31" s="20">
        <v>0</v>
      </c>
      <c r="L31" s="20">
        <v>222300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</row>
    <row r="32" spans="2:18" s="22" customFormat="1" ht="24.75" customHeight="1">
      <c r="B32" s="21" t="s">
        <v>27</v>
      </c>
      <c r="C32" s="15">
        <f t="shared" si="0"/>
        <v>278000</v>
      </c>
      <c r="D32" s="25">
        <v>0</v>
      </c>
      <c r="E32" s="25">
        <v>0</v>
      </c>
      <c r="F32" s="25">
        <v>0</v>
      </c>
      <c r="G32" s="25">
        <v>0</v>
      </c>
      <c r="H32" s="20">
        <f t="shared" si="1"/>
        <v>278000</v>
      </c>
      <c r="I32" s="20">
        <v>220900</v>
      </c>
      <c r="J32" s="20">
        <v>57100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12"/>
    </row>
    <row r="33" spans="2:17" ht="24.75" customHeight="1">
      <c r="B33" s="17" t="s">
        <v>28</v>
      </c>
      <c r="C33" s="15">
        <f t="shared" si="0"/>
        <v>2603900</v>
      </c>
      <c r="D33" s="25">
        <v>300000</v>
      </c>
      <c r="E33" s="25">
        <v>0</v>
      </c>
      <c r="F33" s="25">
        <v>0</v>
      </c>
      <c r="G33" s="25">
        <v>930000</v>
      </c>
      <c r="H33" s="20">
        <f t="shared" si="1"/>
        <v>1373900</v>
      </c>
      <c r="I33" s="20">
        <v>1100900</v>
      </c>
      <c r="J33" s="20">
        <v>273000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</row>
    <row r="34" spans="2:17" ht="24.75" customHeight="1">
      <c r="B34" s="17" t="s">
        <v>29</v>
      </c>
      <c r="C34" s="15">
        <f t="shared" si="0"/>
        <v>684000</v>
      </c>
      <c r="D34" s="25">
        <v>0</v>
      </c>
      <c r="E34" s="25">
        <v>0</v>
      </c>
      <c r="F34" s="25">
        <v>0</v>
      </c>
      <c r="G34" s="25">
        <v>0</v>
      </c>
      <c r="H34" s="20">
        <f t="shared" si="1"/>
        <v>684000</v>
      </c>
      <c r="I34" s="20">
        <v>80900</v>
      </c>
      <c r="J34" s="20">
        <v>64099.99999999999</v>
      </c>
      <c r="K34" s="20">
        <v>539000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</row>
    <row r="35" spans="2:17" ht="24.75" customHeight="1">
      <c r="B35" s="17" t="s">
        <v>30</v>
      </c>
      <c r="C35" s="15">
        <f t="shared" si="0"/>
        <v>2792400</v>
      </c>
      <c r="D35" s="25">
        <v>900000</v>
      </c>
      <c r="E35" s="25">
        <v>0</v>
      </c>
      <c r="F35" s="25">
        <v>0</v>
      </c>
      <c r="G35" s="25">
        <v>0</v>
      </c>
      <c r="H35" s="20">
        <f t="shared" si="1"/>
        <v>1892400</v>
      </c>
      <c r="I35" s="20">
        <v>1648300</v>
      </c>
      <c r="J35" s="20">
        <v>244100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</row>
    <row r="36" spans="2:17" ht="24.75" customHeight="1">
      <c r="B36" s="17" t="s">
        <v>31</v>
      </c>
      <c r="C36" s="15">
        <f t="shared" si="0"/>
        <v>419600</v>
      </c>
      <c r="D36" s="25">
        <v>69000</v>
      </c>
      <c r="E36" s="25">
        <v>0</v>
      </c>
      <c r="F36" s="25">
        <v>0</v>
      </c>
      <c r="G36" s="25">
        <v>0</v>
      </c>
      <c r="H36" s="20">
        <f t="shared" si="1"/>
        <v>350600</v>
      </c>
      <c r="I36" s="20">
        <v>178500</v>
      </c>
      <c r="J36" s="20">
        <v>103200</v>
      </c>
      <c r="K36" s="20">
        <v>68900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</row>
    <row r="37" spans="2:17" ht="24.75" customHeight="1">
      <c r="B37" s="17" t="s">
        <v>32</v>
      </c>
      <c r="C37" s="15">
        <f t="shared" si="0"/>
        <v>0</v>
      </c>
      <c r="D37" s="25">
        <v>0</v>
      </c>
      <c r="E37" s="25">
        <v>0</v>
      </c>
      <c r="F37" s="25">
        <v>0</v>
      </c>
      <c r="G37" s="25">
        <v>0</v>
      </c>
      <c r="H37" s="20">
        <f t="shared" si="1"/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</row>
    <row r="38" spans="2:17" ht="24.75" customHeight="1">
      <c r="B38" s="17" t="s">
        <v>33</v>
      </c>
      <c r="C38" s="15">
        <f t="shared" si="0"/>
        <v>289600</v>
      </c>
      <c r="D38" s="25">
        <v>0</v>
      </c>
      <c r="E38" s="25">
        <v>0</v>
      </c>
      <c r="F38" s="25">
        <v>0</v>
      </c>
      <c r="G38" s="25">
        <v>0</v>
      </c>
      <c r="H38" s="20">
        <f t="shared" si="1"/>
        <v>289600</v>
      </c>
      <c r="I38" s="20">
        <v>200300</v>
      </c>
      <c r="J38" s="20">
        <v>89300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</row>
    <row r="39" spans="2:17" ht="24.75" customHeight="1">
      <c r="B39" s="17" t="s">
        <v>34</v>
      </c>
      <c r="C39" s="15">
        <f t="shared" si="0"/>
        <v>0</v>
      </c>
      <c r="D39" s="25">
        <v>0</v>
      </c>
      <c r="E39" s="25">
        <v>0</v>
      </c>
      <c r="F39" s="25">
        <v>0</v>
      </c>
      <c r="G39" s="25">
        <v>0</v>
      </c>
      <c r="H39" s="20">
        <f t="shared" si="1"/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</row>
    <row r="40" spans="2:17" ht="24.75" customHeight="1">
      <c r="B40" s="17" t="s">
        <v>35</v>
      </c>
      <c r="C40" s="15">
        <f t="shared" si="0"/>
        <v>1216900</v>
      </c>
      <c r="D40" s="25">
        <v>575600</v>
      </c>
      <c r="E40" s="25">
        <v>0</v>
      </c>
      <c r="F40" s="25">
        <v>0</v>
      </c>
      <c r="G40" s="25">
        <v>0</v>
      </c>
      <c r="H40" s="20">
        <f t="shared" si="1"/>
        <v>641300</v>
      </c>
      <c r="I40" s="20">
        <v>639500</v>
      </c>
      <c r="J40" s="20">
        <v>0</v>
      </c>
      <c r="K40" s="20">
        <v>0</v>
      </c>
      <c r="L40" s="20">
        <v>1800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</row>
    <row r="41" spans="2:17" ht="24.75" customHeight="1">
      <c r="B41" s="17" t="s">
        <v>36</v>
      </c>
      <c r="C41" s="15">
        <f t="shared" si="0"/>
        <v>2097500</v>
      </c>
      <c r="D41" s="25">
        <v>0</v>
      </c>
      <c r="E41" s="25">
        <v>0</v>
      </c>
      <c r="F41" s="25">
        <v>0</v>
      </c>
      <c r="G41" s="25">
        <v>1698600.0000000002</v>
      </c>
      <c r="H41" s="20">
        <f t="shared" si="1"/>
        <v>398900</v>
      </c>
      <c r="I41" s="20">
        <v>302500</v>
      </c>
      <c r="J41" s="20">
        <v>96400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</row>
    <row r="42" spans="2:17" ht="24.75" customHeight="1">
      <c r="B42" s="17" t="s">
        <v>81</v>
      </c>
      <c r="C42" s="15">
        <f t="shared" si="0"/>
        <v>386600</v>
      </c>
      <c r="D42" s="25">
        <v>162400</v>
      </c>
      <c r="E42" s="25">
        <v>0</v>
      </c>
      <c r="F42" s="25">
        <v>0</v>
      </c>
      <c r="G42" s="25">
        <v>0</v>
      </c>
      <c r="H42" s="20">
        <f t="shared" si="1"/>
        <v>224200</v>
      </c>
      <c r="I42" s="20">
        <v>157800</v>
      </c>
      <c r="J42" s="20">
        <v>66400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</row>
    <row r="43" spans="2:17" ht="24.75" customHeight="1">
      <c r="B43" s="17" t="s">
        <v>156</v>
      </c>
      <c r="C43" s="15">
        <f t="shared" si="0"/>
        <v>358200</v>
      </c>
      <c r="D43" s="25">
        <v>0</v>
      </c>
      <c r="E43" s="25">
        <v>0</v>
      </c>
      <c r="F43" s="25">
        <v>0</v>
      </c>
      <c r="G43" s="25">
        <v>0</v>
      </c>
      <c r="H43" s="20">
        <f t="shared" si="1"/>
        <v>358200</v>
      </c>
      <c r="I43" s="20">
        <v>271100</v>
      </c>
      <c r="J43" s="20">
        <v>87100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</row>
    <row r="44" spans="2:17" ht="24.75" customHeight="1">
      <c r="B44" s="17" t="s">
        <v>37</v>
      </c>
      <c r="C44" s="15">
        <f t="shared" si="0"/>
        <v>471000</v>
      </c>
      <c r="D44" s="25">
        <v>220000</v>
      </c>
      <c r="E44" s="25">
        <v>0</v>
      </c>
      <c r="F44" s="25">
        <v>0</v>
      </c>
      <c r="G44" s="25">
        <v>0</v>
      </c>
      <c r="H44" s="20">
        <f t="shared" si="1"/>
        <v>251000</v>
      </c>
      <c r="I44" s="20">
        <v>181500</v>
      </c>
      <c r="J44" s="20">
        <v>69500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</row>
    <row r="45" spans="2:17" ht="24.75" customHeight="1">
      <c r="B45" s="17" t="s">
        <v>38</v>
      </c>
      <c r="C45" s="15">
        <f t="shared" si="0"/>
        <v>199900</v>
      </c>
      <c r="D45" s="25">
        <v>151000</v>
      </c>
      <c r="E45" s="25">
        <v>0</v>
      </c>
      <c r="F45" s="25">
        <v>0</v>
      </c>
      <c r="G45" s="25">
        <v>0</v>
      </c>
      <c r="H45" s="20">
        <f t="shared" si="1"/>
        <v>48900</v>
      </c>
      <c r="I45" s="20">
        <v>16500</v>
      </c>
      <c r="J45" s="20">
        <v>32400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</row>
    <row r="46" spans="2:17" ht="24.75" customHeight="1">
      <c r="B46" s="17" t="s">
        <v>39</v>
      </c>
      <c r="C46" s="15">
        <f t="shared" si="0"/>
        <v>150000</v>
      </c>
      <c r="D46" s="25">
        <v>150000</v>
      </c>
      <c r="E46" s="25">
        <v>0</v>
      </c>
      <c r="F46" s="25">
        <v>0</v>
      </c>
      <c r="G46" s="25">
        <v>0</v>
      </c>
      <c r="H46" s="20">
        <f t="shared" si="1"/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</row>
    <row r="47" spans="2:17" ht="24.75" customHeight="1">
      <c r="B47" s="17" t="s">
        <v>40</v>
      </c>
      <c r="C47" s="15">
        <f t="shared" si="0"/>
        <v>0</v>
      </c>
      <c r="D47" s="25">
        <v>0</v>
      </c>
      <c r="E47" s="25">
        <v>0</v>
      </c>
      <c r="F47" s="25">
        <v>0</v>
      </c>
      <c r="G47" s="25">
        <v>0</v>
      </c>
      <c r="H47" s="20">
        <f t="shared" si="1"/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</row>
    <row r="48" spans="2:17" ht="24.75" customHeight="1">
      <c r="B48" s="17" t="s">
        <v>41</v>
      </c>
      <c r="C48" s="15">
        <f t="shared" si="0"/>
        <v>38800</v>
      </c>
      <c r="D48" s="25">
        <v>0</v>
      </c>
      <c r="E48" s="25">
        <v>0</v>
      </c>
      <c r="F48" s="25">
        <v>0</v>
      </c>
      <c r="G48" s="25">
        <v>0</v>
      </c>
      <c r="H48" s="20">
        <f t="shared" si="1"/>
        <v>38800</v>
      </c>
      <c r="I48" s="20">
        <v>6600</v>
      </c>
      <c r="J48" s="20">
        <v>21600</v>
      </c>
      <c r="K48" s="20">
        <v>0</v>
      </c>
      <c r="L48" s="20">
        <v>1000</v>
      </c>
      <c r="M48" s="20">
        <v>9600</v>
      </c>
      <c r="N48" s="20">
        <v>0</v>
      </c>
      <c r="O48" s="20">
        <v>0</v>
      </c>
      <c r="P48" s="20">
        <v>0</v>
      </c>
      <c r="Q48" s="20">
        <v>0</v>
      </c>
    </row>
    <row r="49" spans="2:17" ht="24.75" customHeight="1">
      <c r="B49" s="17" t="s">
        <v>42</v>
      </c>
      <c r="C49" s="15">
        <f t="shared" si="0"/>
        <v>122100</v>
      </c>
      <c r="D49" s="25">
        <v>0</v>
      </c>
      <c r="E49" s="25">
        <v>0</v>
      </c>
      <c r="F49" s="25">
        <v>0</v>
      </c>
      <c r="G49" s="25">
        <v>0</v>
      </c>
      <c r="H49" s="20">
        <f t="shared" si="1"/>
        <v>122100</v>
      </c>
      <c r="I49" s="20">
        <v>72000</v>
      </c>
      <c r="J49" s="20">
        <v>34300</v>
      </c>
      <c r="K49" s="20">
        <v>0</v>
      </c>
      <c r="L49" s="20">
        <v>0</v>
      </c>
      <c r="M49" s="20">
        <v>15800</v>
      </c>
      <c r="N49" s="20">
        <v>0</v>
      </c>
      <c r="O49" s="20">
        <v>0</v>
      </c>
      <c r="P49" s="20">
        <v>0</v>
      </c>
      <c r="Q49" s="20">
        <v>0</v>
      </c>
    </row>
    <row r="50" spans="2:17" ht="24.75" customHeight="1">
      <c r="B50" s="17" t="s">
        <v>43</v>
      </c>
      <c r="C50" s="15">
        <f t="shared" si="0"/>
        <v>378300</v>
      </c>
      <c r="D50" s="25">
        <v>0</v>
      </c>
      <c r="E50" s="25">
        <v>0</v>
      </c>
      <c r="F50" s="25">
        <v>0</v>
      </c>
      <c r="G50" s="25">
        <v>0</v>
      </c>
      <c r="H50" s="20">
        <f t="shared" si="1"/>
        <v>378300</v>
      </c>
      <c r="I50" s="20">
        <v>268700</v>
      </c>
      <c r="J50" s="20">
        <v>87200</v>
      </c>
      <c r="K50" s="20">
        <v>0</v>
      </c>
      <c r="L50" s="20">
        <v>22400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</row>
    <row r="51" spans="2:17" ht="24.75" customHeight="1">
      <c r="B51" s="17" t="s">
        <v>44</v>
      </c>
      <c r="C51" s="15">
        <f t="shared" si="0"/>
        <v>337400</v>
      </c>
      <c r="D51" s="25">
        <v>95800</v>
      </c>
      <c r="E51" s="25">
        <v>0</v>
      </c>
      <c r="F51" s="25">
        <v>0</v>
      </c>
      <c r="G51" s="25">
        <v>0</v>
      </c>
      <c r="H51" s="20">
        <f t="shared" si="1"/>
        <v>241600</v>
      </c>
      <c r="I51" s="20">
        <v>230900</v>
      </c>
      <c r="J51" s="20">
        <v>10700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</row>
    <row r="52" spans="2:17" ht="24.75" customHeight="1">
      <c r="B52" s="17" t="s">
        <v>45</v>
      </c>
      <c r="C52" s="15">
        <f t="shared" si="0"/>
        <v>141200</v>
      </c>
      <c r="D52" s="25">
        <v>0</v>
      </c>
      <c r="E52" s="25">
        <v>0</v>
      </c>
      <c r="F52" s="25">
        <v>0</v>
      </c>
      <c r="G52" s="25">
        <v>0</v>
      </c>
      <c r="H52" s="20">
        <f t="shared" si="1"/>
        <v>141200</v>
      </c>
      <c r="I52" s="20">
        <v>0</v>
      </c>
      <c r="J52" s="20">
        <v>12200</v>
      </c>
      <c r="K52" s="20">
        <v>39800</v>
      </c>
      <c r="L52" s="20">
        <v>87200</v>
      </c>
      <c r="M52" s="20">
        <v>2000</v>
      </c>
      <c r="N52" s="20">
        <v>0</v>
      </c>
      <c r="O52" s="20">
        <v>0</v>
      </c>
      <c r="P52" s="20">
        <v>0</v>
      </c>
      <c r="Q52" s="20">
        <v>0</v>
      </c>
    </row>
    <row r="53" spans="2:17" ht="24.75" customHeight="1">
      <c r="B53" s="17" t="s">
        <v>46</v>
      </c>
      <c r="C53" s="15">
        <f t="shared" si="0"/>
        <v>1300</v>
      </c>
      <c r="D53" s="25">
        <v>0</v>
      </c>
      <c r="E53" s="25">
        <v>0</v>
      </c>
      <c r="F53" s="25">
        <v>0</v>
      </c>
      <c r="G53" s="25">
        <v>0</v>
      </c>
      <c r="H53" s="20">
        <f t="shared" si="1"/>
        <v>1300</v>
      </c>
      <c r="I53" s="20">
        <v>0</v>
      </c>
      <c r="J53" s="20">
        <v>0</v>
      </c>
      <c r="K53" s="20">
        <v>0</v>
      </c>
      <c r="L53" s="20">
        <v>0</v>
      </c>
      <c r="M53" s="20">
        <v>1300</v>
      </c>
      <c r="N53" s="20">
        <v>0</v>
      </c>
      <c r="O53" s="20">
        <v>0</v>
      </c>
      <c r="P53" s="20">
        <v>0</v>
      </c>
      <c r="Q53" s="20">
        <v>0</v>
      </c>
    </row>
    <row r="54" spans="2:17" ht="24.75" customHeight="1">
      <c r="B54" s="17" t="s">
        <v>82</v>
      </c>
      <c r="C54" s="15">
        <f t="shared" si="0"/>
        <v>54000</v>
      </c>
      <c r="D54" s="25">
        <v>25000</v>
      </c>
      <c r="E54" s="25">
        <v>0</v>
      </c>
      <c r="F54" s="25">
        <v>0</v>
      </c>
      <c r="G54" s="25">
        <v>0</v>
      </c>
      <c r="H54" s="20">
        <f t="shared" si="1"/>
        <v>29000</v>
      </c>
      <c r="I54" s="20">
        <v>0</v>
      </c>
      <c r="J54" s="20">
        <v>0</v>
      </c>
      <c r="K54" s="20">
        <v>0</v>
      </c>
      <c r="L54" s="20">
        <v>0</v>
      </c>
      <c r="M54" s="20">
        <v>29000</v>
      </c>
      <c r="N54" s="20">
        <v>0</v>
      </c>
      <c r="O54" s="20">
        <v>0</v>
      </c>
      <c r="P54" s="20">
        <v>0</v>
      </c>
      <c r="Q54" s="20">
        <v>0</v>
      </c>
    </row>
    <row r="55" spans="2:17" ht="24.75" customHeight="1">
      <c r="B55" s="17" t="s">
        <v>47</v>
      </c>
      <c r="C55" s="15">
        <f t="shared" si="0"/>
        <v>86300</v>
      </c>
      <c r="D55" s="25">
        <v>32400</v>
      </c>
      <c r="E55" s="25">
        <v>0</v>
      </c>
      <c r="F55" s="25">
        <v>0</v>
      </c>
      <c r="G55" s="25">
        <v>0</v>
      </c>
      <c r="H55" s="20">
        <f t="shared" si="1"/>
        <v>53900</v>
      </c>
      <c r="I55" s="20">
        <v>0</v>
      </c>
      <c r="J55" s="20">
        <v>0</v>
      </c>
      <c r="K55" s="20">
        <v>40000</v>
      </c>
      <c r="L55" s="20">
        <v>0</v>
      </c>
      <c r="M55" s="20">
        <v>13900</v>
      </c>
      <c r="N55" s="20">
        <v>0</v>
      </c>
      <c r="O55" s="20">
        <v>0</v>
      </c>
      <c r="P55" s="20">
        <v>0</v>
      </c>
      <c r="Q55" s="20">
        <v>0</v>
      </c>
    </row>
    <row r="56" spans="2:17" ht="24.75" customHeight="1">
      <c r="B56" s="17" t="s">
        <v>48</v>
      </c>
      <c r="C56" s="15">
        <f t="shared" si="0"/>
        <v>35100</v>
      </c>
      <c r="D56" s="25">
        <v>35100</v>
      </c>
      <c r="E56" s="25">
        <v>0</v>
      </c>
      <c r="F56" s="25">
        <v>0</v>
      </c>
      <c r="G56" s="25">
        <v>0</v>
      </c>
      <c r="H56" s="20">
        <f t="shared" si="1"/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</row>
    <row r="57" spans="2:17" ht="24.75" customHeight="1">
      <c r="B57" s="17" t="s">
        <v>49</v>
      </c>
      <c r="C57" s="15">
        <f t="shared" si="0"/>
        <v>32400</v>
      </c>
      <c r="D57" s="25">
        <v>32400</v>
      </c>
      <c r="E57" s="25">
        <v>0</v>
      </c>
      <c r="F57" s="25">
        <v>0</v>
      </c>
      <c r="G57" s="25">
        <v>0</v>
      </c>
      <c r="H57" s="20">
        <f t="shared" si="1"/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</row>
    <row r="58" spans="2:17" ht="24.75" customHeight="1">
      <c r="B58" s="17" t="s">
        <v>50</v>
      </c>
      <c r="C58" s="15">
        <f>SUM(D58:H58,Q58)</f>
        <v>185200</v>
      </c>
      <c r="D58" s="25">
        <v>95300</v>
      </c>
      <c r="E58" s="25">
        <v>0</v>
      </c>
      <c r="F58" s="25">
        <v>60400</v>
      </c>
      <c r="G58" s="25">
        <v>0</v>
      </c>
      <c r="H58" s="20">
        <f t="shared" si="1"/>
        <v>29500</v>
      </c>
      <c r="I58" s="20">
        <v>0</v>
      </c>
      <c r="J58" s="20">
        <v>0</v>
      </c>
      <c r="K58" s="20">
        <v>0</v>
      </c>
      <c r="L58" s="20">
        <v>0</v>
      </c>
      <c r="M58" s="20">
        <v>29500</v>
      </c>
      <c r="N58" s="20">
        <v>0</v>
      </c>
      <c r="O58" s="20">
        <v>0</v>
      </c>
      <c r="P58" s="20">
        <v>0</v>
      </c>
      <c r="Q58" s="20">
        <v>0</v>
      </c>
    </row>
    <row r="59" spans="2:17" ht="24.75" customHeight="1">
      <c r="B59" s="17" t="s">
        <v>51</v>
      </c>
      <c r="C59" s="15">
        <f t="shared" si="0"/>
        <v>0</v>
      </c>
      <c r="D59" s="25">
        <v>0</v>
      </c>
      <c r="E59" s="25">
        <v>0</v>
      </c>
      <c r="F59" s="25">
        <v>0</v>
      </c>
      <c r="G59" s="25">
        <v>0</v>
      </c>
      <c r="H59" s="20">
        <f t="shared" si="1"/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</row>
    <row r="60" spans="2:17" ht="24.75" customHeight="1">
      <c r="B60" s="17" t="s">
        <v>52</v>
      </c>
      <c r="C60" s="15">
        <f t="shared" si="0"/>
        <v>7600</v>
      </c>
      <c r="D60" s="25">
        <v>0</v>
      </c>
      <c r="E60" s="25">
        <v>0</v>
      </c>
      <c r="F60" s="25">
        <v>0</v>
      </c>
      <c r="G60" s="25">
        <v>0</v>
      </c>
      <c r="H60" s="20">
        <f t="shared" si="1"/>
        <v>7600</v>
      </c>
      <c r="I60" s="20">
        <v>0</v>
      </c>
      <c r="J60" s="20">
        <v>7600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</row>
    <row r="61" spans="2:17" ht="24.75" customHeight="1">
      <c r="B61" s="17" t="s">
        <v>53</v>
      </c>
      <c r="C61" s="15">
        <f t="shared" si="0"/>
        <v>7400</v>
      </c>
      <c r="D61" s="25">
        <v>0</v>
      </c>
      <c r="E61" s="25">
        <v>0</v>
      </c>
      <c r="F61" s="25">
        <v>0</v>
      </c>
      <c r="G61" s="25">
        <v>0</v>
      </c>
      <c r="H61" s="20">
        <f t="shared" si="1"/>
        <v>7400</v>
      </c>
      <c r="I61" s="20">
        <v>0</v>
      </c>
      <c r="J61" s="20">
        <v>7400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</row>
    <row r="62" spans="2:17" ht="24.75" customHeight="1">
      <c r="B62" s="17" t="s">
        <v>54</v>
      </c>
      <c r="C62" s="15">
        <f t="shared" si="0"/>
        <v>161000</v>
      </c>
      <c r="D62" s="25">
        <v>87000</v>
      </c>
      <c r="E62" s="25">
        <v>0</v>
      </c>
      <c r="F62" s="25">
        <v>0</v>
      </c>
      <c r="G62" s="25">
        <v>0</v>
      </c>
      <c r="H62" s="20">
        <f t="shared" si="1"/>
        <v>74000</v>
      </c>
      <c r="I62" s="20">
        <v>41100</v>
      </c>
      <c r="J62" s="20">
        <v>29400</v>
      </c>
      <c r="K62" s="20">
        <v>3500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</row>
    <row r="63" spans="2:17" ht="24.75" customHeight="1">
      <c r="B63" s="17" t="s">
        <v>55</v>
      </c>
      <c r="C63" s="15">
        <f t="shared" si="0"/>
        <v>146300</v>
      </c>
      <c r="D63" s="25">
        <v>0</v>
      </c>
      <c r="E63" s="25">
        <v>0</v>
      </c>
      <c r="F63" s="25">
        <v>0</v>
      </c>
      <c r="G63" s="25">
        <v>0</v>
      </c>
      <c r="H63" s="20">
        <f t="shared" si="1"/>
        <v>146300</v>
      </c>
      <c r="I63" s="20">
        <v>90200</v>
      </c>
      <c r="J63" s="20">
        <v>41100</v>
      </c>
      <c r="K63" s="20">
        <v>0</v>
      </c>
      <c r="L63" s="20">
        <v>10500</v>
      </c>
      <c r="M63" s="20">
        <v>4500</v>
      </c>
      <c r="N63" s="20">
        <v>0</v>
      </c>
      <c r="O63" s="20">
        <v>0</v>
      </c>
      <c r="P63" s="20">
        <v>0</v>
      </c>
      <c r="Q63" s="20">
        <v>0</v>
      </c>
    </row>
    <row r="64" spans="2:17" ht="24.75" customHeight="1">
      <c r="B64" s="17" t="s">
        <v>56</v>
      </c>
      <c r="C64" s="15">
        <f t="shared" si="0"/>
        <v>224700</v>
      </c>
      <c r="D64" s="25">
        <v>0</v>
      </c>
      <c r="E64" s="25">
        <v>0</v>
      </c>
      <c r="F64" s="25">
        <v>0</v>
      </c>
      <c r="G64" s="25">
        <v>0</v>
      </c>
      <c r="H64" s="20">
        <f t="shared" si="1"/>
        <v>224700</v>
      </c>
      <c r="I64" s="20">
        <v>174900</v>
      </c>
      <c r="J64" s="20">
        <v>49800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</row>
    <row r="65" spans="2:17" ht="24.75" customHeight="1">
      <c r="B65" s="17" t="s">
        <v>57</v>
      </c>
      <c r="C65" s="15">
        <f t="shared" si="0"/>
        <v>528400</v>
      </c>
      <c r="D65" s="25">
        <v>150000</v>
      </c>
      <c r="E65" s="25">
        <v>0</v>
      </c>
      <c r="F65" s="25">
        <v>0</v>
      </c>
      <c r="G65" s="25">
        <v>0</v>
      </c>
      <c r="H65" s="20">
        <f t="shared" si="1"/>
        <v>378400</v>
      </c>
      <c r="I65" s="20">
        <v>299800</v>
      </c>
      <c r="J65" s="20">
        <v>64800</v>
      </c>
      <c r="K65" s="20">
        <v>13800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</row>
    <row r="66" spans="2:17" ht="24.75" customHeight="1">
      <c r="B66" s="17" t="s">
        <v>58</v>
      </c>
      <c r="C66" s="15">
        <f t="shared" si="0"/>
        <v>128200</v>
      </c>
      <c r="D66" s="25">
        <v>0</v>
      </c>
      <c r="E66" s="25">
        <v>0</v>
      </c>
      <c r="F66" s="25">
        <v>0</v>
      </c>
      <c r="G66" s="25">
        <v>0</v>
      </c>
      <c r="H66" s="20">
        <f t="shared" si="1"/>
        <v>128200</v>
      </c>
      <c r="I66" s="20">
        <v>83100</v>
      </c>
      <c r="J66" s="20">
        <v>45100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</row>
    <row r="67" spans="2:17" ht="24.75" customHeight="1">
      <c r="B67" s="17" t="s">
        <v>157</v>
      </c>
      <c r="C67" s="15">
        <f t="shared" si="0"/>
        <v>0</v>
      </c>
      <c r="D67" s="25">
        <v>0</v>
      </c>
      <c r="E67" s="25">
        <v>0</v>
      </c>
      <c r="F67" s="25">
        <v>0</v>
      </c>
      <c r="G67" s="25">
        <v>0</v>
      </c>
      <c r="H67" s="20">
        <f t="shared" si="1"/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</row>
    <row r="68" spans="2:17" ht="24.75" customHeight="1">
      <c r="B68" s="17" t="s">
        <v>158</v>
      </c>
      <c r="C68" s="15">
        <f t="shared" si="0"/>
        <v>0</v>
      </c>
      <c r="D68" s="25">
        <v>0</v>
      </c>
      <c r="E68" s="25">
        <v>0</v>
      </c>
      <c r="F68" s="25">
        <v>0</v>
      </c>
      <c r="G68" s="25">
        <v>0</v>
      </c>
      <c r="H68" s="20">
        <f t="shared" si="1"/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</row>
    <row r="69" spans="2:17" ht="24.75" customHeight="1">
      <c r="B69" s="17" t="s">
        <v>159</v>
      </c>
      <c r="C69" s="15">
        <f t="shared" si="0"/>
        <v>0</v>
      </c>
      <c r="D69" s="25">
        <v>0</v>
      </c>
      <c r="E69" s="25">
        <v>0</v>
      </c>
      <c r="F69" s="25">
        <v>0</v>
      </c>
      <c r="G69" s="25">
        <v>0</v>
      </c>
      <c r="H69" s="20">
        <f t="shared" si="1"/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</row>
    <row r="70" spans="2:17" ht="24.75" customHeight="1">
      <c r="B70" s="17" t="s">
        <v>160</v>
      </c>
      <c r="C70" s="15">
        <f aca="true" t="shared" si="2" ref="C70:C115">SUM(D70:H70,Q70)</f>
        <v>0</v>
      </c>
      <c r="D70" s="25">
        <v>0</v>
      </c>
      <c r="E70" s="25">
        <v>0</v>
      </c>
      <c r="F70" s="25">
        <v>0</v>
      </c>
      <c r="G70" s="25">
        <v>0</v>
      </c>
      <c r="H70" s="20">
        <f aca="true" t="shared" si="3" ref="H70:H115">SUM(I70:P70)</f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</row>
    <row r="71" spans="2:17" ht="24.75" customHeight="1">
      <c r="B71" s="17" t="s">
        <v>161</v>
      </c>
      <c r="C71" s="15">
        <f t="shared" si="2"/>
        <v>0</v>
      </c>
      <c r="D71" s="25">
        <v>0</v>
      </c>
      <c r="E71" s="25">
        <v>0</v>
      </c>
      <c r="F71" s="25">
        <v>0</v>
      </c>
      <c r="G71" s="25">
        <v>0</v>
      </c>
      <c r="H71" s="20">
        <f t="shared" si="3"/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</row>
    <row r="72" spans="2:17" ht="24.75" customHeight="1">
      <c r="B72" s="17" t="s">
        <v>162</v>
      </c>
      <c r="C72" s="15">
        <f t="shared" si="2"/>
        <v>0</v>
      </c>
      <c r="D72" s="25">
        <v>0</v>
      </c>
      <c r="E72" s="25">
        <v>0</v>
      </c>
      <c r="F72" s="25">
        <v>0</v>
      </c>
      <c r="G72" s="25">
        <v>0</v>
      </c>
      <c r="H72" s="20">
        <f t="shared" si="3"/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</row>
    <row r="73" spans="2:17" ht="24.75" customHeight="1">
      <c r="B73" s="17" t="s">
        <v>109</v>
      </c>
      <c r="C73" s="15">
        <f t="shared" si="2"/>
        <v>0</v>
      </c>
      <c r="D73" s="25">
        <v>0</v>
      </c>
      <c r="E73" s="25">
        <v>0</v>
      </c>
      <c r="F73" s="25">
        <v>0</v>
      </c>
      <c r="G73" s="25">
        <v>0</v>
      </c>
      <c r="H73" s="20">
        <f t="shared" si="3"/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</row>
    <row r="74" spans="2:17" ht="24.75" customHeight="1">
      <c r="B74" s="17" t="s">
        <v>110</v>
      </c>
      <c r="C74" s="15">
        <f t="shared" si="2"/>
        <v>0</v>
      </c>
      <c r="D74" s="25">
        <v>0</v>
      </c>
      <c r="E74" s="25">
        <v>0</v>
      </c>
      <c r="F74" s="25">
        <v>0</v>
      </c>
      <c r="G74" s="25">
        <v>0</v>
      </c>
      <c r="H74" s="20">
        <f t="shared" si="3"/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</row>
    <row r="75" spans="2:17" ht="24.75" customHeight="1">
      <c r="B75" s="17" t="s">
        <v>111</v>
      </c>
      <c r="C75" s="15">
        <f t="shared" si="2"/>
        <v>0</v>
      </c>
      <c r="D75" s="25">
        <v>0</v>
      </c>
      <c r="E75" s="25">
        <v>0</v>
      </c>
      <c r="F75" s="25">
        <v>0</v>
      </c>
      <c r="G75" s="25">
        <v>0</v>
      </c>
      <c r="H75" s="20">
        <f t="shared" si="3"/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</row>
    <row r="76" spans="2:17" ht="24.75" customHeight="1">
      <c r="B76" s="17" t="s">
        <v>112</v>
      </c>
      <c r="C76" s="15">
        <f t="shared" si="2"/>
        <v>0</v>
      </c>
      <c r="D76" s="25">
        <v>0</v>
      </c>
      <c r="E76" s="25">
        <v>0</v>
      </c>
      <c r="F76" s="25">
        <v>0</v>
      </c>
      <c r="G76" s="25">
        <v>0</v>
      </c>
      <c r="H76" s="20">
        <f t="shared" si="3"/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</row>
    <row r="77" spans="2:17" ht="24.75" customHeight="1">
      <c r="B77" s="17" t="s">
        <v>59</v>
      </c>
      <c r="C77" s="15">
        <f t="shared" si="2"/>
        <v>0</v>
      </c>
      <c r="D77" s="25">
        <v>0</v>
      </c>
      <c r="E77" s="25">
        <v>0</v>
      </c>
      <c r="F77" s="25">
        <v>0</v>
      </c>
      <c r="G77" s="25">
        <v>0</v>
      </c>
      <c r="H77" s="20">
        <f t="shared" si="3"/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</row>
    <row r="78" spans="2:17" ht="24.75" customHeight="1">
      <c r="B78" s="17" t="s">
        <v>113</v>
      </c>
      <c r="C78" s="15">
        <f t="shared" si="2"/>
        <v>0</v>
      </c>
      <c r="D78" s="25">
        <v>0</v>
      </c>
      <c r="E78" s="25">
        <v>0</v>
      </c>
      <c r="F78" s="25">
        <v>0</v>
      </c>
      <c r="G78" s="25">
        <v>0</v>
      </c>
      <c r="H78" s="20">
        <f t="shared" si="3"/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</row>
    <row r="79" spans="2:17" ht="24.75" customHeight="1">
      <c r="B79" s="17" t="s">
        <v>114</v>
      </c>
      <c r="C79" s="15">
        <f t="shared" si="2"/>
        <v>0</v>
      </c>
      <c r="D79" s="25">
        <v>0</v>
      </c>
      <c r="E79" s="25">
        <v>0</v>
      </c>
      <c r="F79" s="25">
        <v>0</v>
      </c>
      <c r="G79" s="25">
        <v>0</v>
      </c>
      <c r="H79" s="20">
        <f t="shared" si="3"/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</row>
    <row r="80" spans="2:17" ht="24.75" customHeight="1">
      <c r="B80" s="17" t="s">
        <v>76</v>
      </c>
      <c r="C80" s="15">
        <f t="shared" si="2"/>
        <v>500000</v>
      </c>
      <c r="D80" s="25">
        <v>500000</v>
      </c>
      <c r="E80" s="25">
        <v>0</v>
      </c>
      <c r="F80" s="25">
        <v>0</v>
      </c>
      <c r="G80" s="25">
        <v>0</v>
      </c>
      <c r="H80" s="20">
        <f t="shared" si="3"/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</row>
    <row r="81" spans="2:17" ht="24.75" customHeight="1">
      <c r="B81" s="17" t="s">
        <v>122</v>
      </c>
      <c r="C81" s="15">
        <f t="shared" si="2"/>
        <v>0</v>
      </c>
      <c r="D81" s="25">
        <v>0</v>
      </c>
      <c r="E81" s="25">
        <v>0</v>
      </c>
      <c r="F81" s="25">
        <v>0</v>
      </c>
      <c r="G81" s="25">
        <v>0</v>
      </c>
      <c r="H81" s="20">
        <f t="shared" si="3"/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</row>
    <row r="82" spans="2:17" ht="24.75" customHeight="1">
      <c r="B82" s="17" t="s">
        <v>123</v>
      </c>
      <c r="C82" s="15">
        <f t="shared" si="2"/>
        <v>0</v>
      </c>
      <c r="D82" s="25">
        <v>0</v>
      </c>
      <c r="E82" s="25">
        <v>0</v>
      </c>
      <c r="F82" s="25">
        <v>0</v>
      </c>
      <c r="G82" s="25">
        <v>0</v>
      </c>
      <c r="H82" s="20">
        <f t="shared" si="3"/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</row>
    <row r="83" spans="2:17" ht="24.75" customHeight="1">
      <c r="B83" s="17" t="s">
        <v>124</v>
      </c>
      <c r="C83" s="15">
        <f t="shared" si="2"/>
        <v>0</v>
      </c>
      <c r="D83" s="25">
        <v>0</v>
      </c>
      <c r="E83" s="25">
        <v>0</v>
      </c>
      <c r="F83" s="25">
        <v>0</v>
      </c>
      <c r="G83" s="25">
        <v>0</v>
      </c>
      <c r="H83" s="20">
        <f t="shared" si="3"/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</row>
    <row r="84" spans="2:17" ht="24.75" customHeight="1">
      <c r="B84" s="17" t="s">
        <v>125</v>
      </c>
      <c r="C84" s="15">
        <f t="shared" si="2"/>
        <v>0</v>
      </c>
      <c r="D84" s="25">
        <v>0</v>
      </c>
      <c r="E84" s="25">
        <v>0</v>
      </c>
      <c r="F84" s="25">
        <v>0</v>
      </c>
      <c r="G84" s="25">
        <v>0</v>
      </c>
      <c r="H84" s="20">
        <f t="shared" si="3"/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</row>
    <row r="85" spans="2:17" ht="24.75" customHeight="1">
      <c r="B85" s="17" t="s">
        <v>126</v>
      </c>
      <c r="C85" s="15">
        <f t="shared" si="2"/>
        <v>0</v>
      </c>
      <c r="D85" s="25">
        <v>0</v>
      </c>
      <c r="E85" s="25">
        <v>0</v>
      </c>
      <c r="F85" s="25">
        <v>0</v>
      </c>
      <c r="G85" s="25">
        <v>0</v>
      </c>
      <c r="H85" s="20">
        <f t="shared" si="3"/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</row>
    <row r="86" spans="2:17" ht="24.75" customHeight="1">
      <c r="B86" s="17" t="s">
        <v>163</v>
      </c>
      <c r="C86" s="15">
        <f t="shared" si="2"/>
        <v>0</v>
      </c>
      <c r="D86" s="25">
        <v>0</v>
      </c>
      <c r="E86" s="25">
        <v>0</v>
      </c>
      <c r="F86" s="25">
        <v>0</v>
      </c>
      <c r="G86" s="25">
        <v>0</v>
      </c>
      <c r="H86" s="20">
        <f t="shared" si="3"/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</row>
    <row r="87" spans="2:17" ht="24.75" customHeight="1">
      <c r="B87" s="17" t="s">
        <v>127</v>
      </c>
      <c r="C87" s="15">
        <f t="shared" si="2"/>
        <v>0</v>
      </c>
      <c r="D87" s="25">
        <v>0</v>
      </c>
      <c r="E87" s="25">
        <v>0</v>
      </c>
      <c r="F87" s="25">
        <v>0</v>
      </c>
      <c r="G87" s="25">
        <v>0</v>
      </c>
      <c r="H87" s="20">
        <f t="shared" si="3"/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</row>
    <row r="88" spans="2:17" ht="24.75" customHeight="1">
      <c r="B88" s="17" t="s">
        <v>128</v>
      </c>
      <c r="C88" s="15">
        <f t="shared" si="2"/>
        <v>0</v>
      </c>
      <c r="D88" s="25">
        <v>0</v>
      </c>
      <c r="E88" s="25">
        <v>0</v>
      </c>
      <c r="F88" s="25">
        <v>0</v>
      </c>
      <c r="G88" s="25">
        <v>0</v>
      </c>
      <c r="H88" s="20">
        <f t="shared" si="3"/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</row>
    <row r="89" spans="2:17" ht="24.75" customHeight="1">
      <c r="B89" s="17" t="s">
        <v>129</v>
      </c>
      <c r="C89" s="15">
        <f t="shared" si="2"/>
        <v>0</v>
      </c>
      <c r="D89" s="25">
        <v>0</v>
      </c>
      <c r="E89" s="25">
        <v>0</v>
      </c>
      <c r="F89" s="25">
        <v>0</v>
      </c>
      <c r="G89" s="25">
        <v>0</v>
      </c>
      <c r="H89" s="20">
        <f t="shared" si="3"/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</row>
    <row r="90" spans="2:17" ht="24.75" customHeight="1">
      <c r="B90" s="17" t="s">
        <v>106</v>
      </c>
      <c r="C90" s="15">
        <f t="shared" si="2"/>
        <v>645099.9999999999</v>
      </c>
      <c r="D90" s="25">
        <v>0</v>
      </c>
      <c r="E90" s="25">
        <v>0</v>
      </c>
      <c r="F90" s="25">
        <v>0</v>
      </c>
      <c r="G90" s="25">
        <v>0</v>
      </c>
      <c r="H90" s="20">
        <f t="shared" si="3"/>
        <v>645099.9999999999</v>
      </c>
      <c r="I90" s="20">
        <v>645099.9999999999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</row>
    <row r="91" spans="2:17" ht="24.75" customHeight="1">
      <c r="B91" s="17" t="s">
        <v>138</v>
      </c>
      <c r="C91" s="15">
        <f t="shared" si="2"/>
        <v>0</v>
      </c>
      <c r="D91" s="25">
        <v>0</v>
      </c>
      <c r="E91" s="25">
        <v>0</v>
      </c>
      <c r="F91" s="25">
        <v>0</v>
      </c>
      <c r="G91" s="25">
        <v>0</v>
      </c>
      <c r="H91" s="20">
        <f t="shared" si="3"/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</row>
    <row r="92" spans="2:17" ht="24.75" customHeight="1">
      <c r="B92" s="17" t="s">
        <v>104</v>
      </c>
      <c r="C92" s="15">
        <f t="shared" si="2"/>
        <v>500000</v>
      </c>
      <c r="D92" s="25">
        <v>500000</v>
      </c>
      <c r="E92" s="25">
        <v>0</v>
      </c>
      <c r="F92" s="25">
        <v>0</v>
      </c>
      <c r="G92" s="25">
        <v>0</v>
      </c>
      <c r="H92" s="20">
        <f t="shared" si="3"/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</row>
    <row r="93" spans="2:17" ht="24.75" customHeight="1">
      <c r="B93" s="17" t="s">
        <v>167</v>
      </c>
      <c r="C93" s="15">
        <f t="shared" si="2"/>
        <v>0</v>
      </c>
      <c r="D93" s="25">
        <v>0</v>
      </c>
      <c r="E93" s="25">
        <v>0</v>
      </c>
      <c r="F93" s="25">
        <v>0</v>
      </c>
      <c r="G93" s="25">
        <v>0</v>
      </c>
      <c r="H93" s="20">
        <f t="shared" si="3"/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</row>
    <row r="94" spans="2:17" ht="24.75" customHeight="1">
      <c r="B94" s="17" t="s">
        <v>105</v>
      </c>
      <c r="C94" s="15">
        <f t="shared" si="2"/>
        <v>0</v>
      </c>
      <c r="D94" s="25">
        <v>0</v>
      </c>
      <c r="E94" s="25">
        <v>0</v>
      </c>
      <c r="F94" s="25">
        <v>0</v>
      </c>
      <c r="G94" s="25">
        <v>0</v>
      </c>
      <c r="H94" s="20">
        <f t="shared" si="3"/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</row>
    <row r="95" spans="2:17" ht="24.75" customHeight="1">
      <c r="B95" s="17" t="s">
        <v>60</v>
      </c>
      <c r="C95" s="15">
        <f t="shared" si="2"/>
        <v>0</v>
      </c>
      <c r="D95" s="25">
        <v>0</v>
      </c>
      <c r="E95" s="25">
        <v>0</v>
      </c>
      <c r="F95" s="25">
        <v>0</v>
      </c>
      <c r="G95" s="25">
        <v>0</v>
      </c>
      <c r="H95" s="20">
        <f t="shared" si="3"/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</row>
    <row r="96" spans="2:17" ht="24.75" customHeight="1">
      <c r="B96" s="17" t="s">
        <v>115</v>
      </c>
      <c r="C96" s="15">
        <f t="shared" si="2"/>
        <v>0</v>
      </c>
      <c r="D96" s="25">
        <v>0</v>
      </c>
      <c r="E96" s="25">
        <v>0</v>
      </c>
      <c r="F96" s="25">
        <v>0</v>
      </c>
      <c r="G96" s="25">
        <v>0</v>
      </c>
      <c r="H96" s="20">
        <f t="shared" si="3"/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</row>
    <row r="97" spans="2:17" ht="24.75" customHeight="1">
      <c r="B97" s="17" t="s">
        <v>61</v>
      </c>
      <c r="C97" s="15">
        <f t="shared" si="2"/>
        <v>0</v>
      </c>
      <c r="D97" s="25">
        <v>0</v>
      </c>
      <c r="E97" s="25">
        <v>0</v>
      </c>
      <c r="F97" s="25">
        <v>0</v>
      </c>
      <c r="G97" s="25">
        <v>0</v>
      </c>
      <c r="H97" s="20">
        <f t="shared" si="3"/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</row>
    <row r="98" spans="2:17" ht="24.75" customHeight="1">
      <c r="B98" s="17" t="s">
        <v>62</v>
      </c>
      <c r="C98" s="15">
        <f t="shared" si="2"/>
        <v>0</v>
      </c>
      <c r="D98" s="25">
        <v>0</v>
      </c>
      <c r="E98" s="25">
        <v>0</v>
      </c>
      <c r="F98" s="25">
        <v>0</v>
      </c>
      <c r="G98" s="25">
        <v>0</v>
      </c>
      <c r="H98" s="20">
        <f t="shared" si="3"/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</row>
    <row r="99" spans="2:17" ht="24.75" customHeight="1">
      <c r="B99" s="17" t="s">
        <v>63</v>
      </c>
      <c r="C99" s="15">
        <f t="shared" si="2"/>
        <v>0</v>
      </c>
      <c r="D99" s="25">
        <v>0</v>
      </c>
      <c r="E99" s="25">
        <v>0</v>
      </c>
      <c r="F99" s="25">
        <v>0</v>
      </c>
      <c r="G99" s="25">
        <v>0</v>
      </c>
      <c r="H99" s="20">
        <f t="shared" si="3"/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</row>
    <row r="100" spans="2:17" ht="24.75" customHeight="1">
      <c r="B100" s="17" t="s">
        <v>64</v>
      </c>
      <c r="C100" s="15">
        <f t="shared" si="2"/>
        <v>0</v>
      </c>
      <c r="D100" s="25">
        <v>0</v>
      </c>
      <c r="E100" s="25">
        <v>0</v>
      </c>
      <c r="F100" s="25">
        <v>0</v>
      </c>
      <c r="G100" s="25">
        <v>0</v>
      </c>
      <c r="H100" s="20">
        <f t="shared" si="3"/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</row>
    <row r="101" spans="2:17" ht="24.75" customHeight="1">
      <c r="B101" s="17" t="s">
        <v>65</v>
      </c>
      <c r="C101" s="15">
        <f t="shared" si="2"/>
        <v>0</v>
      </c>
      <c r="D101" s="25">
        <v>0</v>
      </c>
      <c r="E101" s="25">
        <v>0</v>
      </c>
      <c r="F101" s="25">
        <v>0</v>
      </c>
      <c r="G101" s="25">
        <v>0</v>
      </c>
      <c r="H101" s="20">
        <f t="shared" si="3"/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</row>
    <row r="102" spans="2:17" ht="24.75" customHeight="1">
      <c r="B102" s="17" t="s">
        <v>116</v>
      </c>
      <c r="C102" s="15">
        <f t="shared" si="2"/>
        <v>0</v>
      </c>
      <c r="D102" s="25">
        <v>0</v>
      </c>
      <c r="E102" s="25">
        <v>0</v>
      </c>
      <c r="F102" s="25">
        <v>0</v>
      </c>
      <c r="G102" s="25">
        <v>0</v>
      </c>
      <c r="H102" s="20">
        <f t="shared" si="3"/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</row>
    <row r="103" spans="2:17" ht="24.75" customHeight="1">
      <c r="B103" s="17" t="s">
        <v>130</v>
      </c>
      <c r="C103" s="15">
        <f t="shared" si="2"/>
        <v>0</v>
      </c>
      <c r="D103" s="25">
        <v>0</v>
      </c>
      <c r="E103" s="25">
        <v>0</v>
      </c>
      <c r="F103" s="25">
        <v>0</v>
      </c>
      <c r="G103" s="25">
        <v>0</v>
      </c>
      <c r="H103" s="20">
        <f t="shared" si="3"/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</row>
    <row r="104" spans="2:17" ht="24.75" customHeight="1">
      <c r="B104" s="17" t="s">
        <v>164</v>
      </c>
      <c r="C104" s="15">
        <f t="shared" si="2"/>
        <v>152600</v>
      </c>
      <c r="D104" s="25">
        <v>0</v>
      </c>
      <c r="E104" s="25">
        <v>0</v>
      </c>
      <c r="F104" s="25">
        <v>0</v>
      </c>
      <c r="G104" s="25">
        <v>0</v>
      </c>
      <c r="H104" s="20">
        <f t="shared" si="3"/>
        <v>152600</v>
      </c>
      <c r="I104" s="20">
        <v>152600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</row>
    <row r="105" spans="2:17" ht="24.75" customHeight="1">
      <c r="B105" s="17" t="s">
        <v>117</v>
      </c>
      <c r="C105" s="15">
        <f t="shared" si="2"/>
        <v>0</v>
      </c>
      <c r="D105" s="25">
        <v>0</v>
      </c>
      <c r="E105" s="25">
        <v>0</v>
      </c>
      <c r="F105" s="25">
        <v>0</v>
      </c>
      <c r="G105" s="25">
        <v>0</v>
      </c>
      <c r="H105" s="20">
        <f t="shared" si="3"/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</row>
    <row r="106" spans="2:17" ht="24.75" customHeight="1">
      <c r="B106" s="17" t="s">
        <v>118</v>
      </c>
      <c r="C106" s="15">
        <f t="shared" si="2"/>
        <v>0</v>
      </c>
      <c r="D106" s="25">
        <v>0</v>
      </c>
      <c r="E106" s="25">
        <v>0</v>
      </c>
      <c r="F106" s="25">
        <v>0</v>
      </c>
      <c r="G106" s="25">
        <v>0</v>
      </c>
      <c r="H106" s="20">
        <f t="shared" si="3"/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</row>
    <row r="107" spans="2:17" ht="24.75" customHeight="1">
      <c r="B107" s="17" t="s">
        <v>131</v>
      </c>
      <c r="C107" s="15">
        <f t="shared" si="2"/>
        <v>0</v>
      </c>
      <c r="D107" s="25">
        <v>0</v>
      </c>
      <c r="E107" s="25">
        <v>0</v>
      </c>
      <c r="F107" s="25">
        <v>0</v>
      </c>
      <c r="G107" s="25">
        <v>0</v>
      </c>
      <c r="H107" s="20">
        <f t="shared" si="3"/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</row>
    <row r="108" spans="2:17" ht="24.75" customHeight="1">
      <c r="B108" s="17" t="s">
        <v>132</v>
      </c>
      <c r="C108" s="15">
        <f t="shared" si="2"/>
        <v>0</v>
      </c>
      <c r="D108" s="25">
        <v>0</v>
      </c>
      <c r="E108" s="25">
        <v>0</v>
      </c>
      <c r="F108" s="25">
        <v>0</v>
      </c>
      <c r="G108" s="25">
        <v>0</v>
      </c>
      <c r="H108" s="20">
        <f t="shared" si="3"/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</row>
    <row r="109" spans="2:17" ht="24.75" customHeight="1">
      <c r="B109" s="17" t="s">
        <v>165</v>
      </c>
      <c r="C109" s="15">
        <f>SUM(D109:H109,Q109)</f>
        <v>197900</v>
      </c>
      <c r="D109" s="25">
        <v>0</v>
      </c>
      <c r="E109" s="25">
        <v>0</v>
      </c>
      <c r="F109" s="25">
        <v>0</v>
      </c>
      <c r="G109" s="25">
        <v>0</v>
      </c>
      <c r="H109" s="20">
        <f t="shared" si="3"/>
        <v>197900</v>
      </c>
      <c r="I109" s="20">
        <v>0</v>
      </c>
      <c r="J109" s="20">
        <v>0</v>
      </c>
      <c r="K109" s="20">
        <v>191600</v>
      </c>
      <c r="L109" s="20">
        <v>0</v>
      </c>
      <c r="M109" s="20">
        <v>6300</v>
      </c>
      <c r="N109" s="20">
        <v>0</v>
      </c>
      <c r="O109" s="20">
        <v>0</v>
      </c>
      <c r="P109" s="20">
        <v>0</v>
      </c>
      <c r="Q109" s="20">
        <v>0</v>
      </c>
    </row>
    <row r="110" spans="2:17" ht="24.75" customHeight="1">
      <c r="B110" s="17" t="s">
        <v>119</v>
      </c>
      <c r="C110" s="15">
        <f t="shared" si="2"/>
        <v>0</v>
      </c>
      <c r="D110" s="25">
        <v>0</v>
      </c>
      <c r="E110" s="25">
        <v>0</v>
      </c>
      <c r="F110" s="25">
        <v>0</v>
      </c>
      <c r="G110" s="25">
        <v>0</v>
      </c>
      <c r="H110" s="20">
        <f t="shared" si="3"/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</row>
    <row r="111" spans="2:17" ht="24.75" customHeight="1">
      <c r="B111" s="17" t="s">
        <v>133</v>
      </c>
      <c r="C111" s="15">
        <f t="shared" si="2"/>
        <v>0</v>
      </c>
      <c r="D111" s="25">
        <v>0</v>
      </c>
      <c r="E111" s="25">
        <v>0</v>
      </c>
      <c r="F111" s="25">
        <v>0</v>
      </c>
      <c r="G111" s="25">
        <v>0</v>
      </c>
      <c r="H111" s="20">
        <f t="shared" si="3"/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</row>
    <row r="112" spans="2:17" ht="24.75" customHeight="1">
      <c r="B112" s="17" t="s">
        <v>120</v>
      </c>
      <c r="C112" s="15">
        <f t="shared" si="2"/>
        <v>0</v>
      </c>
      <c r="D112" s="25">
        <v>0</v>
      </c>
      <c r="E112" s="25">
        <v>0</v>
      </c>
      <c r="F112" s="25">
        <v>0</v>
      </c>
      <c r="G112" s="25">
        <v>0</v>
      </c>
      <c r="H112" s="20">
        <f t="shared" si="3"/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</row>
    <row r="113" spans="2:17" ht="24.75" customHeight="1">
      <c r="B113" s="17" t="s">
        <v>121</v>
      </c>
      <c r="C113" s="15">
        <f t="shared" si="2"/>
        <v>0</v>
      </c>
      <c r="D113" s="25">
        <v>0</v>
      </c>
      <c r="E113" s="25">
        <v>0</v>
      </c>
      <c r="F113" s="25">
        <v>0</v>
      </c>
      <c r="G113" s="25">
        <v>0</v>
      </c>
      <c r="H113" s="20">
        <f t="shared" si="3"/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</row>
    <row r="114" spans="2:17" ht="24.75" customHeight="1">
      <c r="B114" s="17" t="s">
        <v>140</v>
      </c>
      <c r="C114" s="15">
        <f t="shared" si="2"/>
        <v>0</v>
      </c>
      <c r="D114" s="25">
        <v>0</v>
      </c>
      <c r="E114" s="25">
        <v>0</v>
      </c>
      <c r="F114" s="25">
        <v>0</v>
      </c>
      <c r="G114" s="25">
        <v>0</v>
      </c>
      <c r="H114" s="20">
        <f t="shared" si="3"/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</row>
    <row r="115" spans="2:17" ht="24.75" customHeight="1">
      <c r="B115" s="17" t="s">
        <v>153</v>
      </c>
      <c r="C115" s="15">
        <f t="shared" si="2"/>
        <v>0</v>
      </c>
      <c r="D115" s="25">
        <v>0</v>
      </c>
      <c r="E115" s="25">
        <v>0</v>
      </c>
      <c r="F115" s="25">
        <v>0</v>
      </c>
      <c r="G115" s="25">
        <v>0</v>
      </c>
      <c r="H115" s="20">
        <f t="shared" si="3"/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</row>
    <row r="116" ht="19.5" customHeight="1"/>
    <row r="117" spans="2:17" ht="24.75" customHeight="1">
      <c r="B117" s="17" t="s">
        <v>72</v>
      </c>
      <c r="C117" s="15">
        <f>SUBTOTAL(9,C5:C43)</f>
        <v>45871900</v>
      </c>
      <c r="D117" s="15">
        <f aca="true" t="shared" si="4" ref="D117:P117">SUBTOTAL(9,D5:D43)</f>
        <v>12886800</v>
      </c>
      <c r="E117" s="15">
        <f t="shared" si="4"/>
        <v>0</v>
      </c>
      <c r="F117" s="15">
        <f t="shared" si="4"/>
        <v>603700</v>
      </c>
      <c r="G117" s="15">
        <f t="shared" si="4"/>
        <v>2768000</v>
      </c>
      <c r="H117" s="15">
        <f t="shared" si="4"/>
        <v>29435100</v>
      </c>
      <c r="I117" s="15">
        <f t="shared" si="4"/>
        <v>23023100</v>
      </c>
      <c r="J117" s="15">
        <f t="shared" si="4"/>
        <v>4888000</v>
      </c>
      <c r="K117" s="15">
        <f t="shared" si="4"/>
        <v>607900</v>
      </c>
      <c r="L117" s="15">
        <f t="shared" si="4"/>
        <v>856700</v>
      </c>
      <c r="M117" s="15">
        <f t="shared" si="4"/>
        <v>59400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178300</v>
      </c>
    </row>
    <row r="118" spans="2:17" ht="24.75" customHeight="1">
      <c r="B118" s="17" t="s">
        <v>73</v>
      </c>
      <c r="C118" s="15">
        <f>SUBTOTAL(9,C44:C66)</f>
        <v>3436600</v>
      </c>
      <c r="D118" s="15">
        <f aca="true" t="shared" si="5" ref="D118:P118">SUBTOTAL(9,D44:D66)</f>
        <v>1074000</v>
      </c>
      <c r="E118" s="15">
        <f t="shared" si="5"/>
        <v>0</v>
      </c>
      <c r="F118" s="15">
        <f t="shared" si="5"/>
        <v>60400</v>
      </c>
      <c r="G118" s="15">
        <f t="shared" si="5"/>
        <v>0</v>
      </c>
      <c r="H118" s="15">
        <f t="shared" si="5"/>
        <v>2302200</v>
      </c>
      <c r="I118" s="15">
        <f t="shared" si="5"/>
        <v>1465300</v>
      </c>
      <c r="J118" s="15">
        <f t="shared" si="5"/>
        <v>513100</v>
      </c>
      <c r="K118" s="15">
        <f t="shared" si="5"/>
        <v>97100</v>
      </c>
      <c r="L118" s="15">
        <f t="shared" si="5"/>
        <v>121100</v>
      </c>
      <c r="M118" s="15">
        <f t="shared" si="5"/>
        <v>105600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1995600</v>
      </c>
      <c r="D119" s="15">
        <f t="shared" si="6"/>
        <v>1000000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995599.9999999999</v>
      </c>
      <c r="I119" s="15">
        <f t="shared" si="6"/>
        <v>797699.9999999999</v>
      </c>
      <c r="J119" s="15">
        <f t="shared" si="6"/>
        <v>0</v>
      </c>
      <c r="K119" s="15">
        <f t="shared" si="6"/>
        <v>191600</v>
      </c>
      <c r="L119" s="15">
        <f t="shared" si="6"/>
        <v>0</v>
      </c>
      <c r="M119" s="15">
        <f t="shared" si="6"/>
        <v>6300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51304100</v>
      </c>
      <c r="D120" s="15">
        <f>SUM(D117:D119)</f>
        <v>14960800</v>
      </c>
      <c r="E120" s="15">
        <f>SUM(E117:E119)</f>
        <v>0</v>
      </c>
      <c r="F120" s="15">
        <f>SUM(F117:F119)</f>
        <v>664100</v>
      </c>
      <c r="G120" s="15">
        <f>SUM(G117:G119)</f>
        <v>2768000</v>
      </c>
      <c r="H120" s="15">
        <f aca="true" t="shared" si="7" ref="H120:P120">SUM(H117:H119)</f>
        <v>32732900</v>
      </c>
      <c r="I120" s="15">
        <f t="shared" si="7"/>
        <v>25286100</v>
      </c>
      <c r="J120" s="15">
        <f t="shared" si="7"/>
        <v>5401100</v>
      </c>
      <c r="K120" s="15">
        <f t="shared" si="7"/>
        <v>896600</v>
      </c>
      <c r="L120" s="15">
        <f t="shared" si="7"/>
        <v>977800</v>
      </c>
      <c r="M120" s="15">
        <f t="shared" si="7"/>
        <v>171300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178300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2" manualBreakCount="2">
    <brk id="57" max="16" man="1"/>
    <brk id="81" max="16" man="1"/>
  </rowBreaks>
  <colBreaks count="1" manualBreakCount="1">
    <brk id="8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2020-03-08T07:27:40Z</cp:lastPrinted>
  <dcterms:created xsi:type="dcterms:W3CDTF">2009-10-06T06:42:25Z</dcterms:created>
  <dcterms:modified xsi:type="dcterms:W3CDTF">2020-03-27T12:44:06Z</dcterms:modified>
  <cp:category/>
  <cp:version/>
  <cp:contentType/>
  <cp:contentStatus/>
</cp:coreProperties>
</file>