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<sst xmlns="http://schemas.openxmlformats.org/spreadsheetml/2006/main" count="470" uniqueCount="173">
  <si>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</si>
  <si>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</si>
  <si>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</si>
  <si>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</si>
  <si>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</si>
  <si>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</si>
  <si>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</si>
  <si>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</si>
  <si>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</si>
  <si>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</si>
  <si>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</si>
  <si>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</si>
  <si>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</si>
  <si>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</si>
  <si>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</si>
  <si>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</si>
  <si>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</si>
  <si>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</si>
  <si>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</si>
  <si>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</si>
  <si>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</si>
  <si>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</si>
  <si>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</si>
  <si>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</si>
  <si>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</si>
  <si>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</si>
  <si>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</si>
  <si>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</si>
  <si>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</si>
  <si>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</si>
  <si>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</si>
  <si>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</si>
  <si>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</si>
  <si>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</si>
  <si>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</si>
  <si>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</si>
  <si>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</si>
  <si>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</si>
  <si>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</si>
  <si>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</si>
  <si>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</si>
  <si>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</si>
  <si>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</si>
  <si>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</si>
  <si>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</si>
  <si>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</si>
  <si>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</si>
  <si>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</si>
  <si>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</si>
  <si>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</si>
  <si>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</si>
  <si>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</si>
  <si>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</si>
  <si>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</si>
  <si>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</si>
  <si>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</si>
  <si>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</si>
  <si>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</si>
  <si>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</si>
  <si>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</si>
  <si>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</si>
  <si>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</si>
  <si>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</si>
  <si>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</si>
  <si>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</si>
  <si>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</si>
  <si>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</si>
  <si>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</si>
  <si>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</si>
  <si>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</si>
  <si>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</si>
  <si>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</si>
  <si>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</si>
  <si>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</si>
  <si>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</si>
  <si>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</si>
  <si>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</si>
  <si>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</si>
  <si>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</si>
  <si>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</si>
  <si>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</si>
  <si>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</si>
  <si>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</si>
  <si>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</si>
  <si>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</si>
  <si>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</si>
  <si>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</si>
  <si>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</si>
  <si>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</si>
  <si>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</si>
  <si>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</si>
  <si>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</si>
  <si>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</si>
  <si>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</si>
  <si>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</si>
  <si>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</si>
  <si>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</si>
  <si>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</si>
  <si>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</si>
  <si>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</si>
  <si>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</si>
  <si>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</si>
  <si>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</si>
  <si>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</si>
  <si>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</si>
  <si>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</si>
  <si>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</si>
  <si>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</si>
  <si>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</si>
  <si>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</si>
  <si>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</si>
  <si>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</si>
  <si>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</si>
  <si>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</si>
  <si>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</si>
  <si>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</si>
  <si>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</si>
  <si>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</si>
  <si>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</si>
  <si>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</si>
  <si>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</si>
  <si>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</si>
  <si>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</si>
  <si>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</si>
  <si>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</si>
  <si>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</si>
  <si>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</si>
  <si>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</si>
  <si>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</si>
  <si>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</si>
  <si>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</si>
  <si>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</si>
  <si>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</si>
  <si>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</si>
  <si>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</si>
  <si>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</si>
  <si>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</si>
  <si>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</si>
  <si>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</si>
  <si>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</si>
  <si>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</si>
  <si>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</si>
  <si>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</si>
  <si>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</si>
  <si>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</si>
  <si>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</si>
  <si>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</si>
  <si>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</si>
  <si>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</si>
  <si>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</si>
  <si>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</si>
  <si>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</si>
  <si>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</si>
  <si>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</si>
  <si>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</si>
  <si>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</si>
  <si>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</si>
  <si>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</si>
  <si>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</si>
  <si>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</si>
  <si>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</si>
  <si>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</si>
  <si>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</si>
  <si>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</si>
  <si>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</si>
  <si>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</si>
  <si>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</si>
  <si>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</si>
  <si>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</si>
  <si>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</si>
  <si>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防災・減災・国土強靭化緊急対策事業</t>
  </si>
  <si>
    <t>緊急自然災害防止対策事業</t>
  </si>
  <si>
    <t>令和元年度　県内市町村等に対する地方債の同意等額一覧（第２次分）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</si>
</sst>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K7" sqref="K7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1008500</v>
      </c>
      <c r="C4" s="37">
        <f>VLOOKUP(A4,'公営企業債の内訳'!$B$5:$C$114,2,FALSE)</f>
        <v>0</v>
      </c>
      <c r="D4" s="38"/>
      <c r="E4" s="38">
        <v>0</v>
      </c>
      <c r="F4" s="38">
        <v>0</v>
      </c>
      <c r="G4" s="38">
        <v>0</v>
      </c>
      <c r="H4" s="39">
        <f aca="true" t="shared" si="0" ref="H4:H9">SUM(B4:G4)</f>
        <v>1008500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436100</v>
      </c>
      <c r="C5" s="40">
        <f>VLOOKUP(A5,'公営企業債の内訳'!$B$5:$C$114,2,FALSE)</f>
        <v>34000</v>
      </c>
      <c r="D5" s="41"/>
      <c r="E5" s="41">
        <v>0</v>
      </c>
      <c r="F5" s="41">
        <v>0</v>
      </c>
      <c r="G5" s="41">
        <v>0</v>
      </c>
      <c r="H5" s="42">
        <f t="shared" si="0"/>
        <v>470100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5579300</v>
      </c>
      <c r="C6" s="40">
        <f>VLOOKUP(A6,'公営企業債の内訳'!$B$5:$C$114,2,FALSE)</f>
        <v>0</v>
      </c>
      <c r="D6" s="41"/>
      <c r="E6" s="41">
        <v>0</v>
      </c>
      <c r="F6" s="41">
        <v>0</v>
      </c>
      <c r="G6" s="41">
        <v>0</v>
      </c>
      <c r="H6" s="42">
        <f t="shared" si="0"/>
        <v>5579300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/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7900</v>
      </c>
      <c r="C8" s="40">
        <f>VLOOKUP(A8,'公営企業債の内訳'!$B$5:$C$114,2,FALSE)</f>
        <v>0</v>
      </c>
      <c r="D8" s="41"/>
      <c r="E8" s="41">
        <v>0</v>
      </c>
      <c r="F8" s="41">
        <v>0</v>
      </c>
      <c r="G8" s="41">
        <v>0</v>
      </c>
      <c r="H8" s="42">
        <f t="shared" si="0"/>
        <v>7900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110930</v>
      </c>
      <c r="E9" s="41">
        <v>0</v>
      </c>
      <c r="F9" s="41">
        <v>0</v>
      </c>
      <c r="G9" s="41">
        <v>0</v>
      </c>
      <c r="H9" s="42">
        <f t="shared" si="0"/>
        <v>110930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176800</v>
      </c>
      <c r="C10" s="40">
        <f>VLOOKUP(A10,'公営企業債の内訳'!$B$5:$C$114,2,FALSE)</f>
        <v>0</v>
      </c>
      <c r="D10" s="41"/>
      <c r="E10" s="41">
        <v>0</v>
      </c>
      <c r="F10" s="41">
        <v>0</v>
      </c>
      <c r="G10" s="41">
        <v>0</v>
      </c>
      <c r="H10" s="42">
        <f aca="true" t="shared" si="1" ref="H10:H35">SUM(B10:G10)</f>
        <v>176800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0</v>
      </c>
      <c r="C11" s="40">
        <f>VLOOKUP(A11,'公営企業債の内訳'!$B$5:$C$114,2,FALSE)</f>
        <v>0</v>
      </c>
      <c r="D11" s="41"/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446100</v>
      </c>
      <c r="C12" s="40">
        <f>VLOOKUP(A12,'公営企業債の内訳'!$B$5:$C$114,2,FALSE)</f>
        <v>0</v>
      </c>
      <c r="D12" s="41"/>
      <c r="E12" s="41">
        <v>0</v>
      </c>
      <c r="F12" s="41">
        <v>0</v>
      </c>
      <c r="G12" s="41">
        <v>0</v>
      </c>
      <c r="H12" s="42">
        <f t="shared" si="1"/>
        <v>446100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1076500</v>
      </c>
      <c r="C13" s="40">
        <f>VLOOKUP(A13,'公営企業債の内訳'!$B$5:$C$114,2,FALSE)</f>
        <v>0</v>
      </c>
      <c r="D13" s="41"/>
      <c r="E13" s="41">
        <v>0</v>
      </c>
      <c r="F13" s="41">
        <v>0</v>
      </c>
      <c r="G13" s="41">
        <v>0</v>
      </c>
      <c r="H13" s="42">
        <f t="shared" si="1"/>
        <v>1076500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89100</v>
      </c>
      <c r="C14" s="40">
        <f>VLOOKUP(A14,'公営企業債の内訳'!$B$5:$C$114,2,FALSE)</f>
        <v>0</v>
      </c>
      <c r="D14" s="41"/>
      <c r="E14" s="41">
        <v>0</v>
      </c>
      <c r="F14" s="41">
        <v>0</v>
      </c>
      <c r="G14" s="41">
        <v>0</v>
      </c>
      <c r="H14" s="42">
        <f t="shared" si="1"/>
        <v>89100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229100</v>
      </c>
      <c r="C15" s="40">
        <f>VLOOKUP(A15,'公営企業債の内訳'!$B$5:$C$114,2,FALSE)</f>
        <v>0</v>
      </c>
      <c r="D15" s="41"/>
      <c r="E15" s="41">
        <v>0</v>
      </c>
      <c r="F15" s="41">
        <v>0</v>
      </c>
      <c r="G15" s="41">
        <v>0</v>
      </c>
      <c r="H15" s="42">
        <f t="shared" si="1"/>
        <v>229100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94100</v>
      </c>
      <c r="C16" s="40">
        <f>VLOOKUP(A16,'公営企業債の内訳'!$B$5:$C$114,2,FALSE)</f>
        <v>0</v>
      </c>
      <c r="D16" s="41"/>
      <c r="E16" s="41">
        <v>0</v>
      </c>
      <c r="F16" s="41">
        <v>0</v>
      </c>
      <c r="G16" s="41">
        <v>0</v>
      </c>
      <c r="H16" s="42">
        <f t="shared" si="1"/>
        <v>94100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75100</v>
      </c>
      <c r="C17" s="40">
        <f>VLOOKUP(A17,'公営企業債の内訳'!$B$5:$C$114,2,FALSE)</f>
        <v>0</v>
      </c>
      <c r="D17" s="41"/>
      <c r="E17" s="41">
        <v>0</v>
      </c>
      <c r="F17" s="41">
        <v>0</v>
      </c>
      <c r="G17" s="41">
        <v>0</v>
      </c>
      <c r="H17" s="42">
        <f t="shared" si="1"/>
        <v>75100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438600</v>
      </c>
      <c r="C18" s="40">
        <f>VLOOKUP(A18,'公営企業債の内訳'!$B$5:$C$114,2,FALSE)</f>
        <v>0</v>
      </c>
      <c r="D18" s="41"/>
      <c r="E18" s="41">
        <v>0</v>
      </c>
      <c r="F18" s="41">
        <v>0</v>
      </c>
      <c r="G18" s="41">
        <v>0</v>
      </c>
      <c r="H18" s="42">
        <f t="shared" si="1"/>
        <v>438600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611100</v>
      </c>
      <c r="C19" s="40">
        <f>VLOOKUP(A19,'公営企業債の内訳'!$B$5:$C$114,2,FALSE)</f>
        <v>0</v>
      </c>
      <c r="D19" s="41"/>
      <c r="E19" s="41">
        <v>0</v>
      </c>
      <c r="F19" s="41">
        <v>0</v>
      </c>
      <c r="G19" s="41">
        <v>0</v>
      </c>
      <c r="H19" s="42">
        <f t="shared" si="1"/>
        <v>611100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1982500</v>
      </c>
      <c r="C20" s="40">
        <f>VLOOKUP(A20,'公営企業債の内訳'!$B$5:$C$114,2,FALSE)</f>
        <v>0</v>
      </c>
      <c r="D20" s="41"/>
      <c r="E20" s="41">
        <v>0</v>
      </c>
      <c r="F20" s="41">
        <v>0</v>
      </c>
      <c r="G20" s="41">
        <v>0</v>
      </c>
      <c r="H20" s="42">
        <f t="shared" si="1"/>
        <v>1982500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463200</v>
      </c>
      <c r="C21" s="40">
        <f>VLOOKUP(A21,'公営企業債の内訳'!$B$5:$C$114,2,FALSE)</f>
        <v>0</v>
      </c>
      <c r="D21" s="41"/>
      <c r="E21" s="41">
        <v>0</v>
      </c>
      <c r="F21" s="41">
        <v>0</v>
      </c>
      <c r="G21" s="41">
        <v>0</v>
      </c>
      <c r="H21" s="42">
        <f t="shared" si="1"/>
        <v>463200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185800</v>
      </c>
      <c r="C22" s="40">
        <f>VLOOKUP(A22,'公営企業債の内訳'!$B$5:$C$114,2,FALSE)</f>
        <v>0</v>
      </c>
      <c r="D22" s="41"/>
      <c r="E22" s="41">
        <v>0</v>
      </c>
      <c r="F22" s="41">
        <v>0</v>
      </c>
      <c r="G22" s="41">
        <v>0</v>
      </c>
      <c r="H22" s="42">
        <f t="shared" si="1"/>
        <v>185800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/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123000</v>
      </c>
      <c r="C24" s="40">
        <f>VLOOKUP(A24,'公営企業債の内訳'!$B$5:$C$114,2,FALSE)</f>
        <v>0</v>
      </c>
      <c r="D24" s="41"/>
      <c r="E24" s="41">
        <v>0</v>
      </c>
      <c r="F24" s="41">
        <v>0</v>
      </c>
      <c r="G24" s="41">
        <v>0</v>
      </c>
      <c r="H24" s="42">
        <f t="shared" si="1"/>
        <v>123000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655700</v>
      </c>
      <c r="C25" s="40">
        <f>VLOOKUP(A25,'公営企業債の内訳'!$B$5:$C$114,2,FALSE)</f>
        <v>0</v>
      </c>
      <c r="D25" s="41"/>
      <c r="E25" s="41">
        <v>0</v>
      </c>
      <c r="F25" s="41">
        <v>0</v>
      </c>
      <c r="G25" s="41">
        <v>0</v>
      </c>
      <c r="H25" s="42">
        <f t="shared" si="1"/>
        <v>655700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564000</v>
      </c>
      <c r="C26" s="40">
        <f>VLOOKUP(A26,'公営企業債の内訳'!$B$5:$C$114,2,FALSE)</f>
        <v>169500</v>
      </c>
      <c r="D26" s="41"/>
      <c r="E26" s="41">
        <v>0</v>
      </c>
      <c r="F26" s="41">
        <v>0</v>
      </c>
      <c r="G26" s="41">
        <v>0</v>
      </c>
      <c r="H26" s="42">
        <f t="shared" si="1"/>
        <v>733500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1199600</v>
      </c>
      <c r="C27" s="40">
        <f>VLOOKUP(A27,'公営企業債の内訳'!$B$5:$C$114,2,FALSE)</f>
        <v>0</v>
      </c>
      <c r="D27" s="41"/>
      <c r="E27" s="41">
        <v>0</v>
      </c>
      <c r="F27" s="41">
        <v>0</v>
      </c>
      <c r="G27" s="41">
        <v>0</v>
      </c>
      <c r="H27" s="42">
        <f t="shared" si="1"/>
        <v>1199600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2590200</v>
      </c>
      <c r="C28" s="40">
        <f>VLOOKUP(A28,'公営企業債の内訳'!$B$5:$C$114,2,FALSE)</f>
        <v>0</v>
      </c>
      <c r="D28" s="41"/>
      <c r="E28" s="41">
        <v>0</v>
      </c>
      <c r="F28" s="41">
        <v>0</v>
      </c>
      <c r="G28" s="41">
        <v>0</v>
      </c>
      <c r="H28" s="42">
        <f t="shared" si="1"/>
        <v>2590200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96000</v>
      </c>
      <c r="C29" s="40">
        <f>VLOOKUP(A29,'公営企業債の内訳'!$B$5:$C$114,2,FALSE)</f>
        <v>0</v>
      </c>
      <c r="D29" s="41"/>
      <c r="E29" s="41">
        <v>0</v>
      </c>
      <c r="F29" s="41">
        <v>0</v>
      </c>
      <c r="G29" s="41">
        <v>0</v>
      </c>
      <c r="H29" s="42">
        <f t="shared" si="1"/>
        <v>96000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139000</v>
      </c>
      <c r="C30" s="40">
        <f>VLOOKUP(A30,'公営企業債の内訳'!$B$5:$C$114,2,FALSE)</f>
        <v>0</v>
      </c>
      <c r="D30" s="41"/>
      <c r="E30" s="41">
        <v>0</v>
      </c>
      <c r="F30" s="41">
        <v>0</v>
      </c>
      <c r="G30" s="41">
        <v>0</v>
      </c>
      <c r="H30" s="42">
        <f t="shared" si="1"/>
        <v>139000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12100</v>
      </c>
      <c r="C31" s="40">
        <f>VLOOKUP(A31,'公営企業債の内訳'!$B$5:$C$114,2,FALSE)</f>
        <v>0</v>
      </c>
      <c r="D31" s="41"/>
      <c r="E31" s="41">
        <v>0</v>
      </c>
      <c r="F31" s="41">
        <v>0</v>
      </c>
      <c r="G31" s="41">
        <v>0</v>
      </c>
      <c r="H31" s="42">
        <f t="shared" si="1"/>
        <v>12100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85400</v>
      </c>
      <c r="C32" s="40">
        <f>VLOOKUP(A32,'公営企業債の内訳'!$B$5:$C$114,2,FALSE)</f>
        <v>0</v>
      </c>
      <c r="D32" s="41"/>
      <c r="E32" s="41">
        <v>0</v>
      </c>
      <c r="F32" s="41">
        <v>0</v>
      </c>
      <c r="G32" s="41">
        <v>0</v>
      </c>
      <c r="H32" s="42">
        <f t="shared" si="1"/>
        <v>85400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1006700</v>
      </c>
      <c r="C33" s="40">
        <f>VLOOKUP(A33,'公営企業債の内訳'!$B$5:$C$114,2,FALSE)</f>
        <v>0</v>
      </c>
      <c r="D33" s="41"/>
      <c r="E33" s="41">
        <v>0</v>
      </c>
      <c r="F33" s="41">
        <v>0</v>
      </c>
      <c r="G33" s="41">
        <v>0</v>
      </c>
      <c r="H33" s="42">
        <f>SUM(B33:G33)</f>
        <v>1006700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2403700</v>
      </c>
      <c r="C34" s="40">
        <f>VLOOKUP(A34,'公営企業債の内訳'!$B$5:$C$114,2,FALSE)</f>
        <v>0</v>
      </c>
      <c r="D34" s="41"/>
      <c r="E34" s="41">
        <v>0</v>
      </c>
      <c r="F34" s="41">
        <v>0</v>
      </c>
      <c r="G34" s="41">
        <v>0</v>
      </c>
      <c r="H34" s="42">
        <f t="shared" si="1"/>
        <v>2403700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309400</v>
      </c>
      <c r="C35" s="40">
        <f>VLOOKUP(A35,'公営企業債の内訳'!$B$5:$C$114,2,FALSE)</f>
        <v>0</v>
      </c>
      <c r="D35" s="41"/>
      <c r="E35" s="41">
        <v>0</v>
      </c>
      <c r="F35" s="41">
        <v>0</v>
      </c>
      <c r="G35" s="41">
        <v>0</v>
      </c>
      <c r="H35" s="42">
        <f t="shared" si="1"/>
        <v>309400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18700</v>
      </c>
      <c r="C36" s="40">
        <f>VLOOKUP(A36,'公営企業債の内訳'!$B$5:$C$114,2,FALSE)</f>
        <v>0</v>
      </c>
      <c r="D36" s="41"/>
      <c r="E36" s="41">
        <v>0</v>
      </c>
      <c r="F36" s="41">
        <v>0</v>
      </c>
      <c r="G36" s="41">
        <v>0</v>
      </c>
      <c r="H36" s="42">
        <f aca="true" t="shared" si="2" ref="H36:H67">SUM(B36:G36)</f>
        <v>18700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273600</v>
      </c>
      <c r="C37" s="40">
        <f>VLOOKUP(A37,'公営企業債の内訳'!$B$5:$C$114,2,FALSE)</f>
        <v>0</v>
      </c>
      <c r="D37" s="41"/>
      <c r="E37" s="41">
        <v>0</v>
      </c>
      <c r="F37" s="41">
        <v>0</v>
      </c>
      <c r="G37" s="41">
        <v>0</v>
      </c>
      <c r="H37" s="42">
        <f t="shared" si="2"/>
        <v>273600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836000</v>
      </c>
      <c r="C38" s="40">
        <f>VLOOKUP(A38,'公営企業債の内訳'!$B$5:$C$114,2,FALSE)</f>
        <v>0</v>
      </c>
      <c r="D38" s="41"/>
      <c r="E38" s="41">
        <v>0</v>
      </c>
      <c r="F38" s="41">
        <v>0</v>
      </c>
      <c r="G38" s="41">
        <v>0</v>
      </c>
      <c r="H38" s="42">
        <f t="shared" si="2"/>
        <v>836000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28600</v>
      </c>
      <c r="C39" s="40">
        <f>VLOOKUP(A39,'公営企業債の内訳'!$B$5:$C$114,2,FALSE)</f>
        <v>0</v>
      </c>
      <c r="D39" s="41"/>
      <c r="E39" s="41">
        <v>0</v>
      </c>
      <c r="F39" s="41">
        <v>0</v>
      </c>
      <c r="G39" s="41">
        <v>0</v>
      </c>
      <c r="H39" s="42">
        <f t="shared" si="2"/>
        <v>28600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238200</v>
      </c>
      <c r="C40" s="40">
        <f>VLOOKUP(A40,'公営企業債の内訳'!$B$5:$C$114,2,FALSE)</f>
        <v>80900</v>
      </c>
      <c r="D40" s="41"/>
      <c r="E40" s="41">
        <v>0</v>
      </c>
      <c r="F40" s="41">
        <v>0</v>
      </c>
      <c r="G40" s="41">
        <v>0</v>
      </c>
      <c r="H40" s="42">
        <f t="shared" si="2"/>
        <v>319100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977000</v>
      </c>
      <c r="C41" s="40">
        <f>VLOOKUP(A41,'公営企業債の内訳'!$B$5:$C$114,2,FALSE)</f>
        <v>0</v>
      </c>
      <c r="D41" s="41"/>
      <c r="E41" s="41">
        <v>0</v>
      </c>
      <c r="F41" s="41">
        <v>0</v>
      </c>
      <c r="G41" s="41">
        <v>0</v>
      </c>
      <c r="H41" s="42">
        <f t="shared" si="2"/>
        <v>977000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199000</v>
      </c>
      <c r="C42" s="40">
        <f>VLOOKUP(A42,'公営企業債の内訳'!$B$5:$C$114,2,FALSE)</f>
        <v>0</v>
      </c>
      <c r="D42" s="41">
        <v>630300</v>
      </c>
      <c r="E42" s="41">
        <v>0</v>
      </c>
      <c r="F42" s="41">
        <v>0</v>
      </c>
      <c r="G42" s="41">
        <v>0</v>
      </c>
      <c r="H42" s="42">
        <f>SUM(B42:G42)</f>
        <v>829300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48200</v>
      </c>
      <c r="C43" s="40">
        <f>VLOOKUP(A43,'公営企業債の内訳'!$B$5:$C$114,2,FALSE)</f>
        <v>0</v>
      </c>
      <c r="D43" s="41"/>
      <c r="E43" s="41">
        <v>0</v>
      </c>
      <c r="F43" s="41">
        <v>0</v>
      </c>
      <c r="G43" s="41">
        <v>0</v>
      </c>
      <c r="H43" s="42">
        <f t="shared" si="2"/>
        <v>48200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624600</v>
      </c>
      <c r="C44" s="40">
        <f>VLOOKUP(A44,'公営企業債の内訳'!$B$5:$C$114,2,FALSE)</f>
        <v>0</v>
      </c>
      <c r="D44" s="41"/>
      <c r="E44" s="41">
        <v>0</v>
      </c>
      <c r="F44" s="41">
        <v>0</v>
      </c>
      <c r="G44" s="41">
        <v>0</v>
      </c>
      <c r="H44" s="42">
        <f t="shared" si="2"/>
        <v>624600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29200</v>
      </c>
      <c r="C45" s="40">
        <f>VLOOKUP(A45,'公営企業債の内訳'!$B$5:$C$114,2,FALSE)</f>
        <v>0</v>
      </c>
      <c r="D45" s="41"/>
      <c r="E45" s="41">
        <v>0</v>
      </c>
      <c r="F45" s="41">
        <v>0</v>
      </c>
      <c r="G45" s="41">
        <v>0</v>
      </c>
      <c r="H45" s="42">
        <f t="shared" si="2"/>
        <v>29200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89500</v>
      </c>
      <c r="C46" s="40">
        <f>VLOOKUP(A46,'公営企業債の内訳'!$B$5:$C$114,2,FALSE)</f>
        <v>0</v>
      </c>
      <c r="D46" s="41"/>
      <c r="E46" s="41">
        <v>0</v>
      </c>
      <c r="F46" s="41">
        <v>0</v>
      </c>
      <c r="G46" s="41">
        <v>0</v>
      </c>
      <c r="H46" s="42">
        <f t="shared" si="2"/>
        <v>89500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54900</v>
      </c>
      <c r="C47" s="40">
        <f>VLOOKUP(A47,'公営企業債の内訳'!$B$5:$C$114,2,FALSE)</f>
        <v>0</v>
      </c>
      <c r="D47" s="41"/>
      <c r="E47" s="41">
        <v>0</v>
      </c>
      <c r="F47" s="41">
        <v>0</v>
      </c>
      <c r="G47" s="41">
        <v>0</v>
      </c>
      <c r="H47" s="42">
        <f t="shared" si="2"/>
        <v>54900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483800</v>
      </c>
      <c r="C48" s="40">
        <f>VLOOKUP(A48,'公営企業債の内訳'!$B$5:$C$114,2,FALSE)</f>
        <v>0</v>
      </c>
      <c r="D48" s="41"/>
      <c r="E48" s="41">
        <v>0</v>
      </c>
      <c r="F48" s="41">
        <v>0</v>
      </c>
      <c r="G48" s="41">
        <v>0</v>
      </c>
      <c r="H48" s="42">
        <f t="shared" si="2"/>
        <v>483800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109400</v>
      </c>
      <c r="C49" s="40">
        <f>VLOOKUP(A49,'公営企業債の内訳'!$B$5:$C$114,2,FALSE)</f>
        <v>0</v>
      </c>
      <c r="D49" s="41"/>
      <c r="E49" s="41">
        <v>0</v>
      </c>
      <c r="F49" s="41">
        <v>0</v>
      </c>
      <c r="G49" s="41">
        <v>0</v>
      </c>
      <c r="H49" s="42">
        <f>SUM(B49:G49)</f>
        <v>109400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11500</v>
      </c>
      <c r="C50" s="40">
        <f>VLOOKUP(A50,'公営企業債の内訳'!$B$5:$C$114,2,FALSE)</f>
        <v>0</v>
      </c>
      <c r="D50" s="41"/>
      <c r="E50" s="41">
        <v>0</v>
      </c>
      <c r="F50" s="41">
        <v>0</v>
      </c>
      <c r="G50" s="41">
        <v>0</v>
      </c>
      <c r="H50" s="42">
        <f t="shared" si="2"/>
        <v>11500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/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292800</v>
      </c>
      <c r="C52" s="40">
        <f>VLOOKUP(A52,'公営企業債の内訳'!$B$5:$C$114,2,FALSE)</f>
        <v>1300</v>
      </c>
      <c r="D52" s="41"/>
      <c r="E52" s="41">
        <v>0</v>
      </c>
      <c r="F52" s="41">
        <v>0</v>
      </c>
      <c r="G52" s="41">
        <v>0</v>
      </c>
      <c r="H52" s="42">
        <f t="shared" si="2"/>
        <v>294100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22400</v>
      </c>
      <c r="C53" s="40">
        <f>VLOOKUP(A53,'公営企業債の内訳'!$B$5:$C$114,2,FALSE)</f>
        <v>0</v>
      </c>
      <c r="D53" s="41"/>
      <c r="E53" s="41">
        <v>0</v>
      </c>
      <c r="F53" s="41">
        <v>0</v>
      </c>
      <c r="G53" s="41">
        <v>0</v>
      </c>
      <c r="H53" s="42">
        <f t="shared" si="2"/>
        <v>22400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19800</v>
      </c>
      <c r="C54" s="40">
        <f>VLOOKUP(A54,'公営企業債の内訳'!$B$5:$C$114,2,FALSE)</f>
        <v>0</v>
      </c>
      <c r="D54" s="41"/>
      <c r="E54" s="41">
        <v>0</v>
      </c>
      <c r="F54" s="41">
        <v>0</v>
      </c>
      <c r="G54" s="41">
        <v>0</v>
      </c>
      <c r="H54" s="42">
        <f t="shared" si="2"/>
        <v>19800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/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6600</v>
      </c>
      <c r="C56" s="40">
        <f>VLOOKUP(A56,'公営企業債の内訳'!$B$5:$C$114,2,FALSE)</f>
        <v>0</v>
      </c>
      <c r="D56" s="41"/>
      <c r="E56" s="41">
        <v>0</v>
      </c>
      <c r="F56" s="41">
        <v>0</v>
      </c>
      <c r="G56" s="41">
        <v>0</v>
      </c>
      <c r="H56" s="42">
        <f t="shared" si="2"/>
        <v>6600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66400</v>
      </c>
      <c r="C57" s="40">
        <f>VLOOKUP(A57,'公営企業債の内訳'!$B$5:$C$114,2,FALSE)</f>
        <v>0</v>
      </c>
      <c r="D57" s="41"/>
      <c r="E57" s="41">
        <v>0</v>
      </c>
      <c r="F57" s="41">
        <v>0</v>
      </c>
      <c r="G57" s="41">
        <v>0</v>
      </c>
      <c r="H57" s="42">
        <f t="shared" si="2"/>
        <v>66400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10800</v>
      </c>
      <c r="C58" s="40">
        <f>VLOOKUP(A58,'公営企業債の内訳'!$B$5:$C$114,2,FALSE)</f>
        <v>0</v>
      </c>
      <c r="D58" s="41"/>
      <c r="E58" s="41">
        <v>0</v>
      </c>
      <c r="F58" s="41">
        <v>0</v>
      </c>
      <c r="G58" s="41">
        <v>0</v>
      </c>
      <c r="H58" s="42">
        <f t="shared" si="2"/>
        <v>10800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47600</v>
      </c>
      <c r="C59" s="40">
        <f>VLOOKUP(A59,'公営企業債の内訳'!$B$5:$C$114,2,FALSE)</f>
        <v>0</v>
      </c>
      <c r="D59" s="41">
        <v>13210</v>
      </c>
      <c r="E59" s="41">
        <v>0</v>
      </c>
      <c r="F59" s="41">
        <v>0</v>
      </c>
      <c r="G59" s="41">
        <v>0</v>
      </c>
      <c r="H59" s="42">
        <f t="shared" si="2"/>
        <v>60810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79600</v>
      </c>
      <c r="C60" s="40">
        <f>VLOOKUP(A60,'公営企業債の内訳'!$B$5:$C$114,2,FALSE)</f>
        <v>0</v>
      </c>
      <c r="D60" s="41"/>
      <c r="E60" s="41">
        <v>0</v>
      </c>
      <c r="F60" s="41">
        <v>0</v>
      </c>
      <c r="G60" s="41">
        <v>0</v>
      </c>
      <c r="H60" s="42">
        <f t="shared" si="2"/>
        <v>79600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347600</v>
      </c>
      <c r="C61" s="40">
        <f>VLOOKUP(A61,'公営企業債の内訳'!$B$5:$C$114,2,FALSE)</f>
        <v>0</v>
      </c>
      <c r="D61" s="41"/>
      <c r="E61" s="41">
        <v>0</v>
      </c>
      <c r="F61" s="41">
        <v>0</v>
      </c>
      <c r="G61" s="41">
        <v>0</v>
      </c>
      <c r="H61" s="42">
        <f t="shared" si="2"/>
        <v>347600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343600</v>
      </c>
      <c r="C62" s="40">
        <f>VLOOKUP(A62,'公営企業債の内訳'!$B$5:$C$114,2,FALSE)</f>
        <v>4500</v>
      </c>
      <c r="D62" s="41"/>
      <c r="E62" s="41">
        <v>0</v>
      </c>
      <c r="F62" s="41">
        <v>0</v>
      </c>
      <c r="G62" s="41">
        <v>0</v>
      </c>
      <c r="H62" s="42">
        <f t="shared" si="2"/>
        <v>348100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41900</v>
      </c>
      <c r="C63" s="40">
        <f>VLOOKUP(A63,'公営企業債の内訳'!$B$5:$C$114,2,FALSE)</f>
        <v>0</v>
      </c>
      <c r="D63" s="41"/>
      <c r="E63" s="41">
        <v>0</v>
      </c>
      <c r="F63" s="41">
        <v>0</v>
      </c>
      <c r="G63" s="41">
        <v>0</v>
      </c>
      <c r="H63" s="42">
        <f t="shared" si="2"/>
        <v>41900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52600</v>
      </c>
      <c r="C64" s="40">
        <f>VLOOKUP(A64,'公営企業債の内訳'!$B$5:$C$114,2,FALSE)</f>
        <v>0</v>
      </c>
      <c r="D64" s="41"/>
      <c r="E64" s="41">
        <v>0</v>
      </c>
      <c r="F64" s="41">
        <v>0</v>
      </c>
      <c r="G64" s="41">
        <v>0</v>
      </c>
      <c r="H64" s="42">
        <f t="shared" si="2"/>
        <v>52600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/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/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/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/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/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/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/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/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/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/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/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1157700</v>
      </c>
      <c r="C76" s="40">
        <f>VLOOKUP(A76,'公営企業債の内訳'!$B$5:$C$114,2,FALSE)</f>
        <v>0</v>
      </c>
      <c r="D76" s="41"/>
      <c r="E76" s="41">
        <v>0</v>
      </c>
      <c r="F76" s="41">
        <v>0</v>
      </c>
      <c r="G76" s="41">
        <v>0</v>
      </c>
      <c r="H76" s="42">
        <f t="shared" si="4"/>
        <v>1157700</v>
      </c>
      <c r="I76" s="29" t="str">
        <f t="shared" si="3"/>
        <v>○</v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/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/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/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/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/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/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/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/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/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/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/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/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10100</v>
      </c>
      <c r="C89" s="40">
        <f>VLOOKUP(A89,'公営企業債の内訳'!$B$5:$C$114,2,FALSE)</f>
        <v>7800</v>
      </c>
      <c r="D89" s="41"/>
      <c r="E89" s="41">
        <v>0</v>
      </c>
      <c r="F89" s="41">
        <v>0</v>
      </c>
      <c r="G89" s="41">
        <v>0</v>
      </c>
      <c r="H89" s="42">
        <f t="shared" si="4"/>
        <v>17900</v>
      </c>
      <c r="I89" s="29" t="str">
        <f t="shared" si="3"/>
        <v>○</v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/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425700</v>
      </c>
      <c r="C91" s="40">
        <f>VLOOKUP(A91,'公営企業債の内訳'!$B$5:$C$114,2,FALSE)</f>
        <v>0</v>
      </c>
      <c r="D91" s="41"/>
      <c r="E91" s="41">
        <v>0</v>
      </c>
      <c r="F91" s="41">
        <v>0</v>
      </c>
      <c r="G91" s="41">
        <v>0</v>
      </c>
      <c r="H91" s="42">
        <f t="shared" si="4"/>
        <v>425700</v>
      </c>
      <c r="I91" s="29" t="str">
        <f t="shared" si="3"/>
        <v>○</v>
      </c>
    </row>
    <row r="92" spans="1:9" ht="34.5" customHeight="1">
      <c r="A92" s="4" t="s">
        <v>168</v>
      </c>
      <c r="B92" s="56">
        <f>VLOOKUP(A92,'一般会計債の内訳'!$B$4:$C$114,2,FALSE)</f>
        <v>162700</v>
      </c>
      <c r="C92" s="40">
        <f>VLOOKUP(A92,'公営企業債の内訳'!$B$5:$C$114,2,FALSE)</f>
        <v>0</v>
      </c>
      <c r="D92" s="41"/>
      <c r="E92" s="41">
        <v>0</v>
      </c>
      <c r="F92" s="41">
        <v>0</v>
      </c>
      <c r="G92" s="41">
        <v>0</v>
      </c>
      <c r="H92" s="42">
        <f t="shared" si="4"/>
        <v>162700</v>
      </c>
      <c r="I92" s="29" t="str">
        <f>IF(H92&gt;0,"○","")</f>
        <v>○</v>
      </c>
    </row>
    <row r="93" spans="1:9" ht="34.5" customHeight="1">
      <c r="A93" s="4" t="s">
        <v>105</v>
      </c>
      <c r="B93" s="56">
        <f>VLOOKUP(A93,'一般会計債の内訳'!$B$4:$C$114,2,FALSE)</f>
        <v>15800</v>
      </c>
      <c r="C93" s="40">
        <f>VLOOKUP(A93,'公営企業債の内訳'!$B$5:$C$114,2,FALSE)</f>
        <v>0</v>
      </c>
      <c r="D93" s="41"/>
      <c r="E93" s="41">
        <v>0</v>
      </c>
      <c r="F93" s="41">
        <v>0</v>
      </c>
      <c r="G93" s="41">
        <v>0</v>
      </c>
      <c r="H93" s="42">
        <f t="shared" si="4"/>
        <v>15800</v>
      </c>
      <c r="I93" s="29" t="str">
        <f aca="true" t="shared" si="5" ref="I93:I112">IF(H93&gt;0,"○","")</f>
        <v>○</v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/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306200</v>
      </c>
      <c r="C95" s="40">
        <f>VLOOKUP(A95,'公営企業債の内訳'!$B$5:$C$114,2,FALSE)</f>
        <v>0</v>
      </c>
      <c r="D95" s="41"/>
      <c r="E95" s="41">
        <v>0</v>
      </c>
      <c r="F95" s="41">
        <v>0</v>
      </c>
      <c r="G95" s="41">
        <v>0</v>
      </c>
      <c r="H95" s="42">
        <f t="shared" si="4"/>
        <v>306200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/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99600</v>
      </c>
      <c r="C97" s="40">
        <f>VLOOKUP(A97,'公営企業債の内訳'!$B$5:$C$114,2,FALSE)</f>
        <v>0</v>
      </c>
      <c r="D97" s="41"/>
      <c r="E97" s="41">
        <v>0</v>
      </c>
      <c r="F97" s="41">
        <v>0</v>
      </c>
      <c r="G97" s="41">
        <v>0</v>
      </c>
      <c r="H97" s="42">
        <f t="shared" si="4"/>
        <v>99600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/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/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/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/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/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3100</v>
      </c>
      <c r="C103" s="40">
        <f>VLOOKUP(A103,'公営企業債の内訳'!$B$5:$C$114,2,FALSE)</f>
        <v>0</v>
      </c>
      <c r="D103" s="41"/>
      <c r="E103" s="41">
        <v>0</v>
      </c>
      <c r="F103" s="41">
        <v>0</v>
      </c>
      <c r="G103" s="41">
        <v>0</v>
      </c>
      <c r="H103" s="42">
        <f t="shared" si="6"/>
        <v>3100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/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/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/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/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/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/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/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/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/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/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/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24655700</v>
      </c>
      <c r="C116" s="44">
        <f>SUM(C4:C42)</f>
        <v>284400</v>
      </c>
      <c r="D116" s="45">
        <f t="shared" si="7"/>
        <v>741230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25681330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2782800</v>
      </c>
      <c r="C117" s="47">
        <f t="shared" si="8"/>
        <v>5800</v>
      </c>
      <c r="D117" s="48">
        <f t="shared" si="8"/>
        <v>13210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2801810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2180900</v>
      </c>
      <c r="C118" s="47">
        <f t="shared" si="9"/>
        <v>7800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2188700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29619400</v>
      </c>
      <c r="C119" s="50">
        <f aca="true" t="shared" si="10" ref="C119:H119">SUM(C116:C118)</f>
        <v>298000</v>
      </c>
      <c r="D119" s="51">
        <f t="shared" si="10"/>
        <v>754440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30671840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showZeros="0" view="pageBreakPreview" zoomScale="90" zoomScaleNormal="55" zoomScaleSheetLayoutView="9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X4" sqref="X4:X11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7:24" ht="7.5" customHeight="1">
      <c r="Q2" s="13"/>
      <c r="R2" s="13"/>
      <c r="T2" s="13"/>
      <c r="U2" s="13"/>
      <c r="V2" s="13"/>
      <c r="W2" s="13"/>
      <c r="X2" s="13" t="s">
        <v>78</v>
      </c>
    </row>
    <row r="3" spans="2:25" ht="40.5">
      <c r="B3" s="14" t="s">
        <v>79</v>
      </c>
      <c r="C3" s="14" t="s">
        <v>80</v>
      </c>
      <c r="D3" s="16" t="s">
        <v>102</v>
      </c>
      <c r="E3" s="16" t="s">
        <v>170</v>
      </c>
      <c r="F3" s="16" t="s">
        <v>83</v>
      </c>
      <c r="G3" s="16" t="s">
        <v>84</v>
      </c>
      <c r="H3" s="16" t="s">
        <v>142</v>
      </c>
      <c r="I3" s="16" t="s">
        <v>144</v>
      </c>
      <c r="J3" s="16" t="s">
        <v>145</v>
      </c>
      <c r="K3" s="16" t="s">
        <v>146</v>
      </c>
      <c r="L3" s="62" t="s">
        <v>147</v>
      </c>
      <c r="M3" s="62" t="s">
        <v>143</v>
      </c>
      <c r="N3" s="16" t="s">
        <v>103</v>
      </c>
      <c r="O3" s="16" t="s">
        <v>148</v>
      </c>
      <c r="P3" s="16" t="s">
        <v>149</v>
      </c>
      <c r="Q3" s="16" t="s">
        <v>150</v>
      </c>
      <c r="R3" s="63" t="s">
        <v>151</v>
      </c>
      <c r="S3" s="16" t="s">
        <v>108</v>
      </c>
      <c r="T3" s="16" t="s">
        <v>155</v>
      </c>
      <c r="U3" s="16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>SUM(D4:X4)</f>
        <v>1008500</v>
      </c>
      <c r="D4" s="33"/>
      <c r="E4" s="33"/>
      <c r="F4" s="33"/>
      <c r="G4" s="33"/>
      <c r="H4" s="33"/>
      <c r="I4" s="33">
        <v>457600</v>
      </c>
      <c r="J4" s="33"/>
      <c r="K4" s="72">
        <v>230800</v>
      </c>
      <c r="L4" s="33"/>
      <c r="M4" s="33"/>
      <c r="N4" s="33">
        <v>20100</v>
      </c>
      <c r="O4" s="33">
        <v>9000</v>
      </c>
      <c r="P4" s="33"/>
      <c r="Q4" s="33">
        <v>43600</v>
      </c>
      <c r="R4" s="33"/>
      <c r="S4" s="33">
        <v>178300</v>
      </c>
      <c r="T4" s="33"/>
      <c r="U4" s="33">
        <v>69100</v>
      </c>
      <c r="V4" s="33"/>
      <c r="W4" s="33"/>
      <c r="X4" s="33"/>
    </row>
    <row r="5" spans="2:24" s="22" customFormat="1" ht="17.25" customHeight="1">
      <c r="B5" s="21" t="s">
        <v>1</v>
      </c>
      <c r="C5" s="34">
        <f aca="true" t="shared" si="0" ref="C5:C22">SUM(D5:X5)</f>
        <v>436100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>
        <v>436100</v>
      </c>
      <c r="S5" s="33"/>
      <c r="T5" s="33"/>
      <c r="U5" s="33"/>
      <c r="V5" s="33"/>
      <c r="W5" s="33"/>
      <c r="X5" s="33"/>
    </row>
    <row r="6" spans="2:24" s="22" customFormat="1" ht="17.25" customHeight="1">
      <c r="B6" s="21" t="s">
        <v>2</v>
      </c>
      <c r="C6" s="34">
        <f>SUM(D6:X6)</f>
        <v>5579300</v>
      </c>
      <c r="D6" s="33">
        <v>963400</v>
      </c>
      <c r="E6" s="33">
        <v>24400</v>
      </c>
      <c r="F6" s="33">
        <v>260000</v>
      </c>
      <c r="G6" s="33"/>
      <c r="H6" s="33"/>
      <c r="I6" s="33"/>
      <c r="J6" s="33"/>
      <c r="K6" s="72"/>
      <c r="L6" s="33"/>
      <c r="M6" s="33"/>
      <c r="N6" s="33"/>
      <c r="O6" s="33"/>
      <c r="P6" s="33"/>
      <c r="Q6" s="33">
        <v>1193100</v>
      </c>
      <c r="R6" s="33"/>
      <c r="S6" s="33">
        <v>314100</v>
      </c>
      <c r="T6" s="33">
        <v>2824300</v>
      </c>
      <c r="U6" s="33"/>
      <c r="V6" s="33"/>
      <c r="W6" s="33"/>
      <c r="X6" s="33"/>
    </row>
    <row r="7" spans="2:24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s="22" customFormat="1" ht="17.25" customHeight="1">
      <c r="B8" s="21" t="s">
        <v>4</v>
      </c>
      <c r="C8" s="34">
        <f>SUM(D8:X8)</f>
        <v>7900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>
        <v>7900</v>
      </c>
      <c r="X8" s="33"/>
    </row>
    <row r="9" spans="2:24" s="22" customFormat="1" ht="17.25" customHeight="1">
      <c r="B9" s="21" t="s">
        <v>5</v>
      </c>
      <c r="C9" s="34">
        <f>SUM(D9:X9)</f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s="22" customFormat="1" ht="17.25" customHeight="1">
      <c r="B10" s="21" t="s">
        <v>6</v>
      </c>
      <c r="C10" s="34">
        <f t="shared" si="0"/>
        <v>176800</v>
      </c>
      <c r="D10" s="33"/>
      <c r="E10" s="33"/>
      <c r="F10" s="33"/>
      <c r="G10" s="33"/>
      <c r="H10" s="33"/>
      <c r="I10" s="33">
        <v>63000</v>
      </c>
      <c r="J10" s="33"/>
      <c r="K10" s="72"/>
      <c r="L10" s="33">
        <v>35800</v>
      </c>
      <c r="M10" s="33"/>
      <c r="N10" s="33"/>
      <c r="O10" s="33"/>
      <c r="P10" s="33"/>
      <c r="Q10" s="33"/>
      <c r="R10" s="33"/>
      <c r="S10" s="33"/>
      <c r="T10" s="33">
        <v>18000</v>
      </c>
      <c r="U10" s="33">
        <v>60000</v>
      </c>
      <c r="V10" s="33"/>
      <c r="W10" s="33"/>
      <c r="X10" s="33"/>
    </row>
    <row r="11" spans="2:24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2:24" s="22" customFormat="1" ht="17.25" customHeight="1">
      <c r="B12" s="21" t="s">
        <v>8</v>
      </c>
      <c r="C12" s="34">
        <f t="shared" si="0"/>
        <v>446100</v>
      </c>
      <c r="D12" s="33"/>
      <c r="E12" s="33"/>
      <c r="F12" s="33"/>
      <c r="G12" s="33">
        <v>79800</v>
      </c>
      <c r="H12" s="33"/>
      <c r="I12" s="33">
        <v>40600</v>
      </c>
      <c r="J12" s="33"/>
      <c r="K12" s="72"/>
      <c r="L12" s="33"/>
      <c r="M12" s="33"/>
      <c r="N12" s="33"/>
      <c r="O12" s="33"/>
      <c r="P12" s="33"/>
      <c r="Q12" s="33"/>
      <c r="R12" s="33">
        <v>271800</v>
      </c>
      <c r="S12" s="33"/>
      <c r="T12" s="33">
        <v>53900</v>
      </c>
      <c r="U12" s="33"/>
      <c r="V12" s="33"/>
      <c r="W12" s="33"/>
      <c r="X12" s="33"/>
    </row>
    <row r="13" spans="2:24" s="22" customFormat="1" ht="17.25" customHeight="1">
      <c r="B13" s="21" t="s">
        <v>9</v>
      </c>
      <c r="C13" s="34">
        <f t="shared" si="0"/>
        <v>1076500</v>
      </c>
      <c r="D13" s="33">
        <v>76400</v>
      </c>
      <c r="E13" s="33"/>
      <c r="F13" s="33"/>
      <c r="G13" s="33">
        <v>137800</v>
      </c>
      <c r="H13" s="33"/>
      <c r="I13" s="33">
        <v>72400</v>
      </c>
      <c r="J13" s="33">
        <v>23200</v>
      </c>
      <c r="K13" s="72"/>
      <c r="L13" s="33"/>
      <c r="M13" s="33"/>
      <c r="N13" s="33"/>
      <c r="O13" s="33"/>
      <c r="P13" s="33"/>
      <c r="Q13" s="33">
        <v>566200</v>
      </c>
      <c r="R13" s="33"/>
      <c r="S13" s="33">
        <v>152700</v>
      </c>
      <c r="T13" s="33">
        <v>1800</v>
      </c>
      <c r="U13" s="33">
        <v>46000</v>
      </c>
      <c r="V13" s="33"/>
      <c r="W13" s="33"/>
      <c r="X13" s="33"/>
    </row>
    <row r="14" spans="2:24" s="22" customFormat="1" ht="17.25" customHeight="1">
      <c r="B14" s="21" t="s">
        <v>10</v>
      </c>
      <c r="C14" s="34">
        <f t="shared" si="0"/>
        <v>89100</v>
      </c>
      <c r="D14" s="33">
        <v>20900</v>
      </c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>
        <v>68200</v>
      </c>
      <c r="V14" s="33"/>
      <c r="W14" s="33"/>
      <c r="X14" s="33"/>
    </row>
    <row r="15" spans="2:24" s="22" customFormat="1" ht="17.25" customHeight="1">
      <c r="B15" s="21" t="s">
        <v>11</v>
      </c>
      <c r="C15" s="34">
        <f t="shared" si="0"/>
        <v>229100</v>
      </c>
      <c r="D15" s="33">
        <v>55700</v>
      </c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>
        <v>133500</v>
      </c>
      <c r="R15" s="33"/>
      <c r="S15" s="33">
        <v>36100</v>
      </c>
      <c r="T15" s="33">
        <v>3800</v>
      </c>
      <c r="U15" s="33"/>
      <c r="V15" s="33"/>
      <c r="W15" s="33"/>
      <c r="X15" s="33"/>
    </row>
    <row r="16" spans="2:24" s="22" customFormat="1" ht="17.25" customHeight="1">
      <c r="B16" s="21" t="s">
        <v>12</v>
      </c>
      <c r="C16" s="34">
        <f t="shared" si="0"/>
        <v>94100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>
        <v>94100</v>
      </c>
      <c r="P16" s="33"/>
      <c r="Q16" s="33"/>
      <c r="R16" s="33"/>
      <c r="S16" s="33"/>
      <c r="T16" s="33"/>
      <c r="U16" s="33"/>
      <c r="V16" s="33"/>
      <c r="W16" s="33"/>
      <c r="X16" s="33"/>
    </row>
    <row r="17" spans="2:24" s="22" customFormat="1" ht="17.25" customHeight="1">
      <c r="B17" s="21" t="s">
        <v>13</v>
      </c>
      <c r="C17" s="34">
        <f t="shared" si="0"/>
        <v>75100</v>
      </c>
      <c r="D17" s="33">
        <v>35700</v>
      </c>
      <c r="E17" s="33"/>
      <c r="F17" s="33"/>
      <c r="G17" s="33">
        <v>38200</v>
      </c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>
        <v>1200</v>
      </c>
      <c r="T17" s="33"/>
      <c r="U17" s="33"/>
      <c r="V17" s="33"/>
      <c r="W17" s="33"/>
      <c r="X17" s="33"/>
    </row>
    <row r="18" spans="2:24" s="22" customFormat="1" ht="17.25" customHeight="1">
      <c r="B18" s="21" t="s">
        <v>14</v>
      </c>
      <c r="C18" s="34">
        <f t="shared" si="0"/>
        <v>438600</v>
      </c>
      <c r="D18" s="33"/>
      <c r="E18" s="33"/>
      <c r="F18" s="33"/>
      <c r="G18" s="33">
        <v>16000</v>
      </c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>
        <v>422600</v>
      </c>
      <c r="S18" s="33"/>
      <c r="T18" s="33"/>
      <c r="U18" s="33"/>
      <c r="V18" s="33"/>
      <c r="W18" s="33"/>
      <c r="X18" s="33"/>
    </row>
    <row r="19" spans="2:24" s="22" customFormat="1" ht="17.25" customHeight="1">
      <c r="B19" s="21" t="s">
        <v>15</v>
      </c>
      <c r="C19" s="34">
        <f t="shared" si="0"/>
        <v>611100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>
        <v>215300</v>
      </c>
      <c r="O19" s="33"/>
      <c r="P19" s="33">
        <v>27800</v>
      </c>
      <c r="Q19" s="33"/>
      <c r="R19" s="33"/>
      <c r="S19" s="33">
        <v>281300</v>
      </c>
      <c r="T19" s="33">
        <v>86700</v>
      </c>
      <c r="U19" s="33"/>
      <c r="V19" s="33"/>
      <c r="W19" s="33"/>
      <c r="X19" s="33"/>
    </row>
    <row r="20" spans="2:25" ht="17.25" customHeight="1">
      <c r="B20" s="17" t="s">
        <v>16</v>
      </c>
      <c r="C20" s="33">
        <f t="shared" si="0"/>
        <v>1982500</v>
      </c>
      <c r="D20" s="33">
        <v>34500</v>
      </c>
      <c r="E20" s="33">
        <v>368200</v>
      </c>
      <c r="F20" s="33"/>
      <c r="G20" s="33"/>
      <c r="H20" s="33"/>
      <c r="I20" s="33">
        <v>412600</v>
      </c>
      <c r="J20" s="33"/>
      <c r="K20" s="72"/>
      <c r="L20" s="33"/>
      <c r="M20" s="33"/>
      <c r="N20" s="33">
        <v>369600</v>
      </c>
      <c r="O20" s="33">
        <v>158000</v>
      </c>
      <c r="P20" s="33"/>
      <c r="Q20" s="33"/>
      <c r="R20" s="33"/>
      <c r="S20" s="33"/>
      <c r="T20" s="33">
        <v>639600</v>
      </c>
      <c r="U20" s="33"/>
      <c r="V20" s="33"/>
      <c r="W20" s="33"/>
      <c r="X20" s="33"/>
      <c r="Y20" s="22"/>
    </row>
    <row r="21" spans="2:24" s="22" customFormat="1" ht="17.25" customHeight="1">
      <c r="B21" s="21" t="s">
        <v>17</v>
      </c>
      <c r="C21" s="34">
        <f>SUM(D21:X21)</f>
        <v>463200</v>
      </c>
      <c r="D21" s="33">
        <v>77600</v>
      </c>
      <c r="E21" s="33">
        <v>156800</v>
      </c>
      <c r="F21" s="33"/>
      <c r="G21" s="33"/>
      <c r="H21" s="33"/>
      <c r="I21" s="33">
        <v>191900</v>
      </c>
      <c r="J21" s="33">
        <v>18200</v>
      </c>
      <c r="K21" s="72"/>
      <c r="L21" s="33">
        <v>7700</v>
      </c>
      <c r="M21" s="33"/>
      <c r="N21" s="33"/>
      <c r="O21" s="33"/>
      <c r="P21" s="33"/>
      <c r="Q21" s="33">
        <v>11000</v>
      </c>
      <c r="R21" s="33"/>
      <c r="S21" s="33"/>
      <c r="T21" s="33"/>
      <c r="U21" s="33"/>
      <c r="V21" s="33"/>
      <c r="W21" s="33"/>
      <c r="X21" s="33"/>
    </row>
    <row r="22" spans="2:25" ht="17.25" customHeight="1">
      <c r="B22" s="17" t="s">
        <v>18</v>
      </c>
      <c r="C22" s="33">
        <f t="shared" si="0"/>
        <v>185800</v>
      </c>
      <c r="D22" s="33">
        <v>24700</v>
      </c>
      <c r="E22" s="33"/>
      <c r="F22" s="33"/>
      <c r="G22" s="33"/>
      <c r="H22" s="33"/>
      <c r="I22" s="33"/>
      <c r="J22" s="33"/>
      <c r="K22" s="72"/>
      <c r="L22" s="33"/>
      <c r="M22" s="33"/>
      <c r="N22" s="33">
        <v>137700</v>
      </c>
      <c r="O22" s="33"/>
      <c r="P22" s="33"/>
      <c r="Q22" s="33"/>
      <c r="R22" s="33"/>
      <c r="S22" s="33"/>
      <c r="T22" s="33">
        <v>23400</v>
      </c>
      <c r="U22" s="33"/>
      <c r="V22" s="33"/>
      <c r="W22" s="33"/>
      <c r="X22" s="33"/>
      <c r="Y22" s="22"/>
    </row>
    <row r="23" spans="2:25" s="24" customFormat="1" ht="17.25" customHeight="1">
      <c r="B23" s="23" t="s">
        <v>19</v>
      </c>
      <c r="C23" s="35">
        <f>SUM(D23:X23)</f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2"/>
    </row>
    <row r="24" spans="2:24" s="22" customFormat="1" ht="17.25" customHeight="1">
      <c r="B24" s="21" t="s">
        <v>20</v>
      </c>
      <c r="C24" s="34">
        <f aca="true" t="shared" si="1" ref="C24:C29">SUM(D24:X24)</f>
        <v>123000</v>
      </c>
      <c r="D24" s="33"/>
      <c r="E24" s="33"/>
      <c r="F24" s="33">
        <v>12600</v>
      </c>
      <c r="G24" s="33"/>
      <c r="H24" s="33"/>
      <c r="I24" s="33">
        <v>40800</v>
      </c>
      <c r="J24" s="33"/>
      <c r="K24" s="72"/>
      <c r="L24" s="33"/>
      <c r="M24" s="33"/>
      <c r="N24" s="33">
        <v>14100</v>
      </c>
      <c r="O24" s="33"/>
      <c r="P24" s="33"/>
      <c r="Q24" s="33">
        <v>55500</v>
      </c>
      <c r="R24" s="33"/>
      <c r="S24" s="33"/>
      <c r="T24" s="33"/>
      <c r="U24" s="33"/>
      <c r="V24" s="33"/>
      <c r="W24" s="33"/>
      <c r="X24" s="33"/>
    </row>
    <row r="25" spans="2:25" ht="17.25" customHeight="1">
      <c r="B25" s="21" t="s">
        <v>21</v>
      </c>
      <c r="C25" s="33">
        <f t="shared" si="1"/>
        <v>655700</v>
      </c>
      <c r="D25" s="33">
        <v>63700</v>
      </c>
      <c r="E25" s="33"/>
      <c r="F25" s="33"/>
      <c r="G25" s="33"/>
      <c r="H25" s="33"/>
      <c r="I25" s="33">
        <v>43000</v>
      </c>
      <c r="J25" s="33"/>
      <c r="K25" s="72">
        <v>139400</v>
      </c>
      <c r="L25" s="33"/>
      <c r="M25" s="33"/>
      <c r="N25" s="33"/>
      <c r="O25" s="33"/>
      <c r="P25" s="33"/>
      <c r="Q25" s="33">
        <v>284000</v>
      </c>
      <c r="R25" s="33"/>
      <c r="S25" s="33">
        <v>104100</v>
      </c>
      <c r="T25" s="33"/>
      <c r="U25" s="33">
        <v>21500</v>
      </c>
      <c r="V25" s="33"/>
      <c r="W25" s="33"/>
      <c r="X25" s="33"/>
      <c r="Y25" s="22"/>
    </row>
    <row r="26" spans="2:24" s="22" customFormat="1" ht="17.25" customHeight="1">
      <c r="B26" s="17" t="s">
        <v>22</v>
      </c>
      <c r="C26" s="34">
        <f t="shared" si="1"/>
        <v>564000</v>
      </c>
      <c r="D26" s="33"/>
      <c r="E26" s="33"/>
      <c r="F26" s="33"/>
      <c r="G26" s="33"/>
      <c r="H26" s="33"/>
      <c r="I26" s="33">
        <v>161400</v>
      </c>
      <c r="J26" s="33"/>
      <c r="K26" s="72"/>
      <c r="L26" s="33"/>
      <c r="M26" s="33"/>
      <c r="N26" s="33"/>
      <c r="O26" s="33">
        <v>36300</v>
      </c>
      <c r="P26" s="33"/>
      <c r="Q26" s="33"/>
      <c r="R26" s="33"/>
      <c r="S26" s="33">
        <v>352800</v>
      </c>
      <c r="T26" s="33"/>
      <c r="U26" s="33">
        <v>13500</v>
      </c>
      <c r="V26" s="33"/>
      <c r="W26" s="33"/>
      <c r="X26" s="33"/>
    </row>
    <row r="27" spans="2:25" ht="17.25" customHeight="1">
      <c r="B27" s="21" t="s">
        <v>23</v>
      </c>
      <c r="C27" s="33">
        <f t="shared" si="1"/>
        <v>1199600</v>
      </c>
      <c r="D27" s="33">
        <v>45700</v>
      </c>
      <c r="E27" s="33">
        <v>15000</v>
      </c>
      <c r="F27" s="33"/>
      <c r="G27" s="33"/>
      <c r="H27" s="33"/>
      <c r="I27" s="33">
        <v>497900</v>
      </c>
      <c r="J27" s="33">
        <v>55000</v>
      </c>
      <c r="K27" s="72"/>
      <c r="L27" s="33"/>
      <c r="M27" s="33"/>
      <c r="N27" s="33">
        <v>94100</v>
      </c>
      <c r="O27" s="33"/>
      <c r="P27" s="33"/>
      <c r="Q27" s="33">
        <v>353000</v>
      </c>
      <c r="R27" s="33"/>
      <c r="S27" s="33">
        <v>14500</v>
      </c>
      <c r="T27" s="33">
        <v>124400</v>
      </c>
      <c r="U27" s="33"/>
      <c r="V27" s="33"/>
      <c r="W27" s="33"/>
      <c r="X27" s="33"/>
      <c r="Y27" s="22"/>
    </row>
    <row r="28" spans="2:24" s="22" customFormat="1" ht="17.25" customHeight="1">
      <c r="B28" s="21" t="s">
        <v>24</v>
      </c>
      <c r="C28" s="34">
        <f t="shared" si="1"/>
        <v>2590200</v>
      </c>
      <c r="D28" s="33">
        <v>445400</v>
      </c>
      <c r="E28" s="33"/>
      <c r="F28" s="33"/>
      <c r="G28" s="33">
        <v>24200</v>
      </c>
      <c r="H28" s="33"/>
      <c r="I28" s="33"/>
      <c r="J28" s="33">
        <v>27000</v>
      </c>
      <c r="K28" s="72"/>
      <c r="L28" s="33"/>
      <c r="M28" s="33"/>
      <c r="N28" s="33">
        <v>1196200</v>
      </c>
      <c r="O28" s="33"/>
      <c r="P28" s="33"/>
      <c r="Q28" s="33">
        <v>856500</v>
      </c>
      <c r="R28" s="33"/>
      <c r="S28" s="33"/>
      <c r="T28" s="33">
        <v>40900</v>
      </c>
      <c r="U28" s="33"/>
      <c r="V28" s="33"/>
      <c r="W28" s="33"/>
      <c r="X28" s="33"/>
    </row>
    <row r="29" spans="2:24" s="22" customFormat="1" ht="17.25" customHeight="1">
      <c r="B29" s="21" t="s">
        <v>25</v>
      </c>
      <c r="C29" s="34">
        <f t="shared" si="1"/>
        <v>96000</v>
      </c>
      <c r="D29" s="33">
        <v>6800</v>
      </c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>
        <v>20200</v>
      </c>
      <c r="P29" s="33"/>
      <c r="Q29" s="33"/>
      <c r="R29" s="33"/>
      <c r="S29" s="33"/>
      <c r="T29" s="33">
        <v>69000</v>
      </c>
      <c r="U29" s="33"/>
      <c r="V29" s="33"/>
      <c r="W29" s="33"/>
      <c r="X29" s="33"/>
    </row>
    <row r="30" spans="2:24" s="22" customFormat="1" ht="17.25" customHeight="1">
      <c r="B30" s="17" t="s">
        <v>26</v>
      </c>
      <c r="C30" s="34">
        <f aca="true" t="shared" si="2" ref="C30:C35">SUM(D30:X30)</f>
        <v>139000</v>
      </c>
      <c r="D30" s="33">
        <v>10700</v>
      </c>
      <c r="E30" s="33"/>
      <c r="F30" s="33"/>
      <c r="G30" s="33"/>
      <c r="H30" s="33"/>
      <c r="I30" s="33">
        <v>81200</v>
      </c>
      <c r="J30" s="33"/>
      <c r="K30" s="72"/>
      <c r="L30" s="33"/>
      <c r="M30" s="33"/>
      <c r="N30" s="33"/>
      <c r="O30" s="33">
        <v>30400</v>
      </c>
      <c r="P30" s="33"/>
      <c r="Q30" s="33">
        <v>6400</v>
      </c>
      <c r="R30" s="33">
        <v>10300</v>
      </c>
      <c r="S30" s="33"/>
      <c r="T30" s="33"/>
      <c r="U30" s="33"/>
      <c r="V30" s="33"/>
      <c r="W30" s="33"/>
      <c r="X30" s="33"/>
    </row>
    <row r="31" spans="2:25" ht="17.25" customHeight="1">
      <c r="B31" s="17" t="s">
        <v>27</v>
      </c>
      <c r="C31" s="33">
        <f t="shared" si="2"/>
        <v>12100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>
        <v>12100</v>
      </c>
      <c r="R31" s="33"/>
      <c r="S31" s="33"/>
      <c r="T31" s="33"/>
      <c r="U31" s="33"/>
      <c r="V31" s="33"/>
      <c r="W31" s="33"/>
      <c r="X31" s="33"/>
      <c r="Y31" s="22"/>
    </row>
    <row r="32" spans="2:25" ht="17.25" customHeight="1">
      <c r="B32" s="21" t="s">
        <v>28</v>
      </c>
      <c r="C32" s="33">
        <f t="shared" si="2"/>
        <v>85400</v>
      </c>
      <c r="D32" s="33">
        <v>1900</v>
      </c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>
        <v>3900</v>
      </c>
      <c r="P32" s="33"/>
      <c r="Q32" s="33">
        <v>79600</v>
      </c>
      <c r="R32" s="33"/>
      <c r="S32" s="33"/>
      <c r="T32" s="33"/>
      <c r="U32" s="33"/>
      <c r="V32" s="33"/>
      <c r="W32" s="33"/>
      <c r="X32" s="33"/>
      <c r="Y32" s="22"/>
    </row>
    <row r="33" spans="2:24" s="22" customFormat="1" ht="17.25" customHeight="1">
      <c r="B33" s="21" t="s">
        <v>29</v>
      </c>
      <c r="C33" s="34">
        <f t="shared" si="2"/>
        <v>1006700</v>
      </c>
      <c r="D33" s="33">
        <v>186900</v>
      </c>
      <c r="E33" s="33">
        <v>60500</v>
      </c>
      <c r="F33" s="33"/>
      <c r="G33" s="33"/>
      <c r="H33" s="33"/>
      <c r="I33" s="33">
        <v>560700</v>
      </c>
      <c r="J33" s="33"/>
      <c r="K33" s="72"/>
      <c r="L33" s="33"/>
      <c r="M33" s="33"/>
      <c r="N33" s="33"/>
      <c r="O33" s="33"/>
      <c r="P33" s="33">
        <v>198600</v>
      </c>
      <c r="Q33" s="33"/>
      <c r="R33" s="33"/>
      <c r="S33" s="33"/>
      <c r="T33" s="33"/>
      <c r="U33" s="33"/>
      <c r="V33" s="33"/>
      <c r="W33" s="33"/>
      <c r="X33" s="33"/>
    </row>
    <row r="34" spans="2:24" s="22" customFormat="1" ht="17.25" customHeight="1">
      <c r="B34" s="21" t="s">
        <v>30</v>
      </c>
      <c r="C34" s="34">
        <f t="shared" si="2"/>
        <v>2403700</v>
      </c>
      <c r="D34" s="33">
        <v>202000</v>
      </c>
      <c r="E34" s="33"/>
      <c r="F34" s="33"/>
      <c r="G34" s="33"/>
      <c r="H34" s="33"/>
      <c r="I34" s="33">
        <v>151700</v>
      </c>
      <c r="J34" s="33">
        <v>209700</v>
      </c>
      <c r="K34" s="72"/>
      <c r="L34" s="33"/>
      <c r="M34" s="33"/>
      <c r="N34" s="33">
        <v>894600</v>
      </c>
      <c r="O34" s="33">
        <v>48100</v>
      </c>
      <c r="P34" s="33"/>
      <c r="Q34" s="33">
        <v>897600</v>
      </c>
      <c r="R34" s="33"/>
      <c r="S34" s="33"/>
      <c r="T34" s="33"/>
      <c r="U34" s="33"/>
      <c r="V34" s="33"/>
      <c r="W34" s="33"/>
      <c r="X34" s="33"/>
    </row>
    <row r="35" spans="2:24" s="22" customFormat="1" ht="17.25" customHeight="1">
      <c r="B35" s="21" t="s">
        <v>31</v>
      </c>
      <c r="C35" s="34">
        <f t="shared" si="2"/>
        <v>309400</v>
      </c>
      <c r="D35" s="33">
        <v>2000</v>
      </c>
      <c r="E35" s="33">
        <v>176500</v>
      </c>
      <c r="F35" s="33"/>
      <c r="G35" s="33"/>
      <c r="H35" s="33"/>
      <c r="I35" s="33"/>
      <c r="J35" s="33"/>
      <c r="K35" s="72"/>
      <c r="L35" s="33">
        <v>42100</v>
      </c>
      <c r="M35" s="33"/>
      <c r="N35" s="33"/>
      <c r="O35" s="33">
        <v>25000</v>
      </c>
      <c r="P35" s="33"/>
      <c r="Q35" s="33"/>
      <c r="R35" s="33"/>
      <c r="S35" s="33">
        <v>63800</v>
      </c>
      <c r="T35" s="33"/>
      <c r="U35" s="33"/>
      <c r="V35" s="33"/>
      <c r="W35" s="33"/>
      <c r="X35" s="33"/>
    </row>
    <row r="36" spans="2:24" s="22" customFormat="1" ht="17.25" customHeight="1">
      <c r="B36" s="17" t="s">
        <v>32</v>
      </c>
      <c r="C36" s="34">
        <f aca="true" t="shared" si="3" ref="C36:C67">SUM(D36:X36)</f>
        <v>18700</v>
      </c>
      <c r="D36" s="33"/>
      <c r="E36" s="33"/>
      <c r="F36" s="33"/>
      <c r="G36" s="33">
        <v>18700</v>
      </c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5" ht="17.25" customHeight="1">
      <c r="B37" s="21" t="s">
        <v>33</v>
      </c>
      <c r="C37" s="33">
        <f t="shared" si="3"/>
        <v>273600</v>
      </c>
      <c r="D37" s="33">
        <v>100200</v>
      </c>
      <c r="E37" s="33">
        <v>26400</v>
      </c>
      <c r="F37" s="33"/>
      <c r="G37" s="33"/>
      <c r="H37" s="33"/>
      <c r="I37" s="33">
        <v>42000</v>
      </c>
      <c r="J37" s="33"/>
      <c r="K37" s="72"/>
      <c r="L37" s="33"/>
      <c r="M37" s="33"/>
      <c r="N37" s="33"/>
      <c r="O37" s="33"/>
      <c r="P37" s="33"/>
      <c r="Q37" s="33">
        <v>105000</v>
      </c>
      <c r="R37" s="33"/>
      <c r="S37" s="33"/>
      <c r="T37" s="33"/>
      <c r="U37" s="33"/>
      <c r="V37" s="33"/>
      <c r="W37" s="33"/>
      <c r="X37" s="33"/>
      <c r="Y37" s="22"/>
    </row>
    <row r="38" spans="2:24" s="22" customFormat="1" ht="17.25" customHeight="1">
      <c r="B38" s="21" t="s">
        <v>34</v>
      </c>
      <c r="C38" s="34">
        <f t="shared" si="3"/>
        <v>836000</v>
      </c>
      <c r="D38" s="33">
        <v>294200</v>
      </c>
      <c r="E38" s="33"/>
      <c r="F38" s="33"/>
      <c r="G38" s="33"/>
      <c r="H38" s="33"/>
      <c r="I38" s="33"/>
      <c r="J38" s="33">
        <v>8500</v>
      </c>
      <c r="K38" s="72"/>
      <c r="L38" s="33"/>
      <c r="M38" s="33"/>
      <c r="N38" s="33"/>
      <c r="O38" s="33">
        <v>141500</v>
      </c>
      <c r="P38" s="33"/>
      <c r="Q38" s="33">
        <v>300100</v>
      </c>
      <c r="R38" s="33"/>
      <c r="S38" s="33">
        <v>91700</v>
      </c>
      <c r="T38" s="33"/>
      <c r="U38" s="33"/>
      <c r="V38" s="33"/>
      <c r="W38" s="33"/>
      <c r="X38" s="33"/>
    </row>
    <row r="39" spans="2:24" s="22" customFormat="1" ht="17.25" customHeight="1">
      <c r="B39" s="21" t="s">
        <v>35</v>
      </c>
      <c r="C39" s="34">
        <f t="shared" si="3"/>
        <v>28600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>
        <v>5300</v>
      </c>
      <c r="P39" s="33"/>
      <c r="Q39" s="33"/>
      <c r="R39" s="33"/>
      <c r="S39" s="33"/>
      <c r="T39" s="33"/>
      <c r="U39" s="33">
        <v>23300</v>
      </c>
      <c r="V39" s="33"/>
      <c r="W39" s="33"/>
      <c r="X39" s="33"/>
    </row>
    <row r="40" spans="2:24" s="22" customFormat="1" ht="17.25" customHeight="1">
      <c r="B40" s="17" t="s">
        <v>36</v>
      </c>
      <c r="C40" s="34">
        <f t="shared" si="3"/>
        <v>238200</v>
      </c>
      <c r="D40" s="33"/>
      <c r="E40" s="33"/>
      <c r="F40" s="33"/>
      <c r="G40" s="33"/>
      <c r="H40" s="33"/>
      <c r="I40" s="33">
        <v>226300</v>
      </c>
      <c r="J40" s="33"/>
      <c r="K40" s="72"/>
      <c r="L40" s="33"/>
      <c r="M40" s="33"/>
      <c r="N40" s="33"/>
      <c r="O40" s="33">
        <v>2900</v>
      </c>
      <c r="P40" s="33"/>
      <c r="Q40" s="33">
        <v>9000</v>
      </c>
      <c r="R40" s="33"/>
      <c r="S40" s="33"/>
      <c r="T40" s="33"/>
      <c r="U40" s="33"/>
      <c r="V40" s="33"/>
      <c r="W40" s="33"/>
      <c r="X40" s="33"/>
    </row>
    <row r="41" spans="2:25" ht="17.25" customHeight="1">
      <c r="B41" s="17" t="s">
        <v>81</v>
      </c>
      <c r="C41" s="33">
        <f t="shared" si="3"/>
        <v>977000</v>
      </c>
      <c r="D41" s="33">
        <v>41100</v>
      </c>
      <c r="E41" s="33">
        <v>107200</v>
      </c>
      <c r="F41" s="33"/>
      <c r="G41" s="33"/>
      <c r="H41" s="33"/>
      <c r="I41" s="33">
        <v>35500</v>
      </c>
      <c r="J41" s="33"/>
      <c r="K41" s="72"/>
      <c r="L41" s="33"/>
      <c r="M41" s="33"/>
      <c r="N41" s="33">
        <v>38400</v>
      </c>
      <c r="O41" s="33"/>
      <c r="P41" s="33"/>
      <c r="Q41" s="33"/>
      <c r="R41" s="33">
        <v>751500</v>
      </c>
      <c r="S41" s="33"/>
      <c r="T41" s="33"/>
      <c r="U41" s="33">
        <v>3300</v>
      </c>
      <c r="V41" s="33"/>
      <c r="W41" s="33"/>
      <c r="X41" s="33"/>
      <c r="Y41" s="22"/>
    </row>
    <row r="42" spans="2:25" ht="17.25" customHeight="1">
      <c r="B42" s="17" t="s">
        <v>156</v>
      </c>
      <c r="C42" s="33">
        <f>SUM(D42:X42)</f>
        <v>199000</v>
      </c>
      <c r="D42" s="33">
        <v>97500</v>
      </c>
      <c r="E42" s="33"/>
      <c r="F42" s="33"/>
      <c r="G42" s="33"/>
      <c r="H42" s="33"/>
      <c r="I42" s="33"/>
      <c r="J42" s="33">
        <v>10300</v>
      </c>
      <c r="K42" s="72"/>
      <c r="L42" s="33"/>
      <c r="M42" s="33"/>
      <c r="N42" s="33"/>
      <c r="O42" s="33">
        <v>3200</v>
      </c>
      <c r="P42" s="33"/>
      <c r="Q42" s="33">
        <v>29300</v>
      </c>
      <c r="R42" s="33"/>
      <c r="S42" s="33"/>
      <c r="T42" s="33">
        <v>58100</v>
      </c>
      <c r="U42" s="33">
        <v>600</v>
      </c>
      <c r="V42" s="33"/>
      <c r="W42" s="33"/>
      <c r="X42" s="33"/>
      <c r="Y42" s="22"/>
    </row>
    <row r="43" spans="2:25" ht="17.25" customHeight="1">
      <c r="B43" s="21" t="s">
        <v>37</v>
      </c>
      <c r="C43" s="33">
        <f>SUM(D43:X43)</f>
        <v>48200</v>
      </c>
      <c r="D43" s="33"/>
      <c r="E43" s="33">
        <v>48200</v>
      </c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2"/>
    </row>
    <row r="44" spans="2:24" s="22" customFormat="1" ht="17.25" customHeight="1">
      <c r="B44" s="21" t="s">
        <v>38</v>
      </c>
      <c r="C44" s="34">
        <f t="shared" si="3"/>
        <v>624600</v>
      </c>
      <c r="D44" s="33">
        <v>44500</v>
      </c>
      <c r="E44" s="33"/>
      <c r="F44" s="33"/>
      <c r="G44" s="33"/>
      <c r="H44" s="33"/>
      <c r="I44" s="33">
        <v>83900</v>
      </c>
      <c r="J44" s="33"/>
      <c r="K44" s="72"/>
      <c r="L44" s="33"/>
      <c r="M44" s="33"/>
      <c r="N44" s="33">
        <v>9700</v>
      </c>
      <c r="O44" s="33"/>
      <c r="P44" s="33"/>
      <c r="Q44" s="33">
        <v>486500</v>
      </c>
      <c r="R44" s="33"/>
      <c r="S44" s="33"/>
      <c r="T44" s="33"/>
      <c r="U44" s="33"/>
      <c r="V44" s="33"/>
      <c r="W44" s="33"/>
      <c r="X44" s="33"/>
    </row>
    <row r="45" spans="2:24" s="22" customFormat="1" ht="17.25" customHeight="1">
      <c r="B45" s="21" t="s">
        <v>39</v>
      </c>
      <c r="C45" s="34">
        <f t="shared" si="3"/>
        <v>29200</v>
      </c>
      <c r="D45" s="33"/>
      <c r="E45" s="33"/>
      <c r="F45" s="33"/>
      <c r="G45" s="33"/>
      <c r="H45" s="33"/>
      <c r="I45" s="33"/>
      <c r="J45" s="33"/>
      <c r="K45" s="72"/>
      <c r="L45" s="33">
        <v>29200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s="22" customFormat="1" ht="17.25" customHeight="1">
      <c r="B46" s="17" t="s">
        <v>40</v>
      </c>
      <c r="C46" s="34">
        <f t="shared" si="3"/>
        <v>89500</v>
      </c>
      <c r="D46" s="33"/>
      <c r="E46" s="33">
        <v>76400</v>
      </c>
      <c r="F46" s="33"/>
      <c r="G46" s="33">
        <v>13100</v>
      </c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ht="17.25" customHeight="1">
      <c r="B47" s="17" t="s">
        <v>41</v>
      </c>
      <c r="C47" s="33">
        <f t="shared" si="3"/>
        <v>54900</v>
      </c>
      <c r="D47" s="33"/>
      <c r="E47" s="33">
        <v>5500</v>
      </c>
      <c r="F47" s="33"/>
      <c r="G47" s="33"/>
      <c r="H47" s="33"/>
      <c r="I47" s="33"/>
      <c r="J47" s="33">
        <v>6500</v>
      </c>
      <c r="K47" s="72"/>
      <c r="L47" s="33"/>
      <c r="M47" s="33"/>
      <c r="N47" s="33"/>
      <c r="O47" s="33">
        <v>9700</v>
      </c>
      <c r="P47" s="33"/>
      <c r="Q47" s="33">
        <v>18000</v>
      </c>
      <c r="R47" s="33"/>
      <c r="S47" s="33"/>
      <c r="T47" s="33">
        <v>15200</v>
      </c>
      <c r="U47" s="33"/>
      <c r="V47" s="33"/>
      <c r="W47" s="33"/>
      <c r="X47" s="33"/>
      <c r="Y47" s="22"/>
    </row>
    <row r="48" spans="2:25" ht="17.25" customHeight="1">
      <c r="B48" s="21" t="s">
        <v>42</v>
      </c>
      <c r="C48" s="33">
        <f t="shared" si="3"/>
        <v>483800</v>
      </c>
      <c r="D48" s="33">
        <v>88300</v>
      </c>
      <c r="E48" s="33"/>
      <c r="F48" s="33"/>
      <c r="G48" s="33">
        <v>11600</v>
      </c>
      <c r="H48" s="33"/>
      <c r="I48" s="33">
        <v>8200</v>
      </c>
      <c r="J48" s="33"/>
      <c r="K48" s="72"/>
      <c r="L48" s="33"/>
      <c r="M48" s="33"/>
      <c r="N48" s="33"/>
      <c r="O48" s="33"/>
      <c r="P48" s="33"/>
      <c r="Q48" s="33">
        <v>16100</v>
      </c>
      <c r="R48" s="33"/>
      <c r="S48" s="33">
        <v>321600</v>
      </c>
      <c r="T48" s="33">
        <v>34700</v>
      </c>
      <c r="U48" s="33">
        <v>3300</v>
      </c>
      <c r="V48" s="33"/>
      <c r="W48" s="33"/>
      <c r="X48" s="33"/>
      <c r="Y48" s="22"/>
    </row>
    <row r="49" spans="2:24" s="22" customFormat="1" ht="17.25" customHeight="1">
      <c r="B49" s="17" t="s">
        <v>43</v>
      </c>
      <c r="C49" s="34">
        <f>SUM(D49:X49)</f>
        <v>109400</v>
      </c>
      <c r="D49" s="33">
        <v>12600</v>
      </c>
      <c r="E49" s="33"/>
      <c r="F49" s="33"/>
      <c r="G49" s="33">
        <v>67800</v>
      </c>
      <c r="H49" s="33"/>
      <c r="I49" s="33">
        <v>1500</v>
      </c>
      <c r="J49" s="33"/>
      <c r="K49" s="72"/>
      <c r="L49" s="33"/>
      <c r="M49" s="33"/>
      <c r="N49" s="33">
        <v>12100</v>
      </c>
      <c r="O49" s="33">
        <v>9000</v>
      </c>
      <c r="P49" s="33">
        <v>3000</v>
      </c>
      <c r="Q49" s="33">
        <v>3400</v>
      </c>
      <c r="R49" s="33"/>
      <c r="S49" s="33"/>
      <c r="T49" s="33"/>
      <c r="U49" s="33"/>
      <c r="V49" s="33"/>
      <c r="W49" s="33"/>
      <c r="X49" s="33"/>
    </row>
    <row r="50" spans="2:25" ht="17.25" customHeight="1">
      <c r="B50" s="17" t="s">
        <v>44</v>
      </c>
      <c r="C50" s="33">
        <f>SUM(D50:X50)</f>
        <v>11500</v>
      </c>
      <c r="D50" s="33">
        <v>11500</v>
      </c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2"/>
    </row>
    <row r="51" spans="2:25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2"/>
    </row>
    <row r="52" spans="2:25" ht="17.25" customHeight="1">
      <c r="B52" s="17" t="s">
        <v>46</v>
      </c>
      <c r="C52" s="33">
        <f t="shared" si="3"/>
        <v>292800</v>
      </c>
      <c r="D52" s="33">
        <v>18000</v>
      </c>
      <c r="E52" s="33"/>
      <c r="F52" s="33"/>
      <c r="G52" s="33"/>
      <c r="H52" s="33"/>
      <c r="I52" s="33"/>
      <c r="J52" s="33"/>
      <c r="K52" s="72"/>
      <c r="L52" s="33">
        <v>56300</v>
      </c>
      <c r="M52" s="33"/>
      <c r="N52" s="33">
        <v>150600</v>
      </c>
      <c r="O52" s="33"/>
      <c r="P52" s="33"/>
      <c r="Q52" s="33">
        <v>67900</v>
      </c>
      <c r="R52" s="33"/>
      <c r="S52" s="33"/>
      <c r="T52" s="33"/>
      <c r="U52" s="33"/>
      <c r="V52" s="33"/>
      <c r="W52" s="33"/>
      <c r="X52" s="33"/>
      <c r="Y52" s="22"/>
    </row>
    <row r="53" spans="2:25" ht="17.25" customHeight="1">
      <c r="B53" s="17" t="s">
        <v>82</v>
      </c>
      <c r="C53" s="33">
        <f t="shared" si="3"/>
        <v>22400</v>
      </c>
      <c r="D53" s="33"/>
      <c r="E53" s="33"/>
      <c r="F53" s="33"/>
      <c r="G53" s="33">
        <v>21300</v>
      </c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>
        <v>1100</v>
      </c>
      <c r="S53" s="33"/>
      <c r="T53" s="33"/>
      <c r="U53" s="33"/>
      <c r="V53" s="33"/>
      <c r="W53" s="33"/>
      <c r="X53" s="33"/>
      <c r="Y53" s="22"/>
    </row>
    <row r="54" spans="2:25" ht="17.25" customHeight="1">
      <c r="B54" s="17" t="s">
        <v>47</v>
      </c>
      <c r="C54" s="33">
        <f t="shared" si="3"/>
        <v>19800</v>
      </c>
      <c r="D54" s="33"/>
      <c r="E54" s="33"/>
      <c r="F54" s="33"/>
      <c r="G54" s="33">
        <v>19800</v>
      </c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2"/>
    </row>
    <row r="55" spans="2:25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2"/>
    </row>
    <row r="56" spans="2:25" ht="17.25" customHeight="1">
      <c r="B56" s="17" t="s">
        <v>49</v>
      </c>
      <c r="C56" s="33">
        <f t="shared" si="3"/>
        <v>6600</v>
      </c>
      <c r="D56" s="33"/>
      <c r="E56" s="33"/>
      <c r="F56" s="33"/>
      <c r="G56" s="33">
        <v>6600</v>
      </c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2"/>
    </row>
    <row r="57" spans="2:25" ht="17.25" customHeight="1">
      <c r="B57" s="17" t="s">
        <v>50</v>
      </c>
      <c r="C57" s="33">
        <f t="shared" si="3"/>
        <v>66400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>
        <v>24700</v>
      </c>
      <c r="Q57" s="33"/>
      <c r="R57" s="33"/>
      <c r="S57" s="33">
        <v>40600</v>
      </c>
      <c r="T57" s="33">
        <v>1100</v>
      </c>
      <c r="U57" s="33"/>
      <c r="V57" s="33"/>
      <c r="W57" s="33"/>
      <c r="X57" s="33"/>
      <c r="Y57" s="22"/>
    </row>
    <row r="58" spans="2:25" ht="17.25" customHeight="1">
      <c r="B58" s="17" t="s">
        <v>51</v>
      </c>
      <c r="C58" s="33">
        <f t="shared" si="3"/>
        <v>10800</v>
      </c>
      <c r="D58" s="33"/>
      <c r="E58" s="33"/>
      <c r="F58" s="33"/>
      <c r="G58" s="33">
        <v>10800</v>
      </c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2"/>
    </row>
    <row r="59" spans="2:25" ht="17.25" customHeight="1">
      <c r="B59" s="21" t="s">
        <v>52</v>
      </c>
      <c r="C59" s="33">
        <f t="shared" si="3"/>
        <v>47600</v>
      </c>
      <c r="D59" s="33"/>
      <c r="E59" s="33"/>
      <c r="F59" s="33"/>
      <c r="G59" s="33">
        <v>15300</v>
      </c>
      <c r="H59" s="33"/>
      <c r="I59" s="33">
        <v>2400</v>
      </c>
      <c r="J59" s="33"/>
      <c r="K59" s="72"/>
      <c r="L59" s="33"/>
      <c r="M59" s="33"/>
      <c r="N59" s="33"/>
      <c r="O59" s="33"/>
      <c r="P59" s="33">
        <v>29900</v>
      </c>
      <c r="Q59" s="33"/>
      <c r="R59" s="33"/>
      <c r="S59" s="33"/>
      <c r="T59" s="33"/>
      <c r="U59" s="33"/>
      <c r="V59" s="33"/>
      <c r="W59" s="33"/>
      <c r="X59" s="33"/>
      <c r="Y59" s="22"/>
    </row>
    <row r="60" spans="2:24" s="22" customFormat="1" ht="17.25" customHeight="1">
      <c r="B60" s="17" t="s">
        <v>53</v>
      </c>
      <c r="C60" s="34">
        <f>SUM(D60:X60)</f>
        <v>79600</v>
      </c>
      <c r="D60" s="33">
        <v>9000</v>
      </c>
      <c r="E60" s="33"/>
      <c r="F60" s="33"/>
      <c r="G60" s="33">
        <v>21100</v>
      </c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>
        <v>49000</v>
      </c>
      <c r="V60" s="33"/>
      <c r="W60" s="33">
        <v>500</v>
      </c>
      <c r="X60" s="33"/>
    </row>
    <row r="61" spans="2:25" ht="17.25" customHeight="1">
      <c r="B61" s="17" t="s">
        <v>54</v>
      </c>
      <c r="C61" s="33">
        <f t="shared" si="3"/>
        <v>347600</v>
      </c>
      <c r="D61" s="33"/>
      <c r="E61" s="33">
        <v>192200</v>
      </c>
      <c r="F61" s="33"/>
      <c r="G61" s="33"/>
      <c r="H61" s="33"/>
      <c r="I61" s="33"/>
      <c r="J61" s="33"/>
      <c r="K61" s="72"/>
      <c r="L61" s="33"/>
      <c r="M61" s="33"/>
      <c r="N61" s="33"/>
      <c r="O61" s="33">
        <v>22800</v>
      </c>
      <c r="P61" s="33"/>
      <c r="Q61" s="33"/>
      <c r="R61" s="33"/>
      <c r="S61" s="33">
        <v>122500</v>
      </c>
      <c r="T61" s="33">
        <v>10100</v>
      </c>
      <c r="U61" s="33"/>
      <c r="V61" s="33"/>
      <c r="W61" s="33"/>
      <c r="X61" s="33"/>
      <c r="Y61" s="22"/>
    </row>
    <row r="62" spans="2:25" ht="17.25" customHeight="1">
      <c r="B62" s="17" t="s">
        <v>55</v>
      </c>
      <c r="C62" s="33">
        <f t="shared" si="3"/>
        <v>343600</v>
      </c>
      <c r="D62" s="33"/>
      <c r="E62" s="33"/>
      <c r="F62" s="33"/>
      <c r="G62" s="33"/>
      <c r="H62" s="33"/>
      <c r="I62" s="33"/>
      <c r="J62" s="33"/>
      <c r="K62" s="72"/>
      <c r="L62" s="33"/>
      <c r="M62" s="33">
        <v>69200</v>
      </c>
      <c r="N62" s="33"/>
      <c r="O62" s="33"/>
      <c r="P62" s="33">
        <v>10700</v>
      </c>
      <c r="Q62" s="33">
        <v>27100</v>
      </c>
      <c r="R62" s="33"/>
      <c r="S62" s="33"/>
      <c r="T62" s="33">
        <v>236600</v>
      </c>
      <c r="U62" s="33"/>
      <c r="V62" s="33"/>
      <c r="W62" s="33"/>
      <c r="X62" s="33"/>
      <c r="Y62" s="22"/>
    </row>
    <row r="63" spans="2:25" ht="17.25" customHeight="1">
      <c r="B63" s="17" t="s">
        <v>56</v>
      </c>
      <c r="C63" s="33">
        <f t="shared" si="3"/>
        <v>41900</v>
      </c>
      <c r="D63" s="33">
        <v>2600</v>
      </c>
      <c r="E63" s="33"/>
      <c r="F63" s="33"/>
      <c r="G63" s="33"/>
      <c r="H63" s="33"/>
      <c r="I63" s="33"/>
      <c r="J63" s="33">
        <v>39300</v>
      </c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2"/>
    </row>
    <row r="64" spans="2:25" ht="17.25" customHeight="1">
      <c r="B64" s="17" t="s">
        <v>57</v>
      </c>
      <c r="C64" s="33">
        <f t="shared" si="3"/>
        <v>52600</v>
      </c>
      <c r="D64" s="33">
        <v>52600</v>
      </c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2"/>
    </row>
    <row r="65" spans="2:25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2"/>
    </row>
    <row r="66" spans="2:25" ht="17.25" customHeight="1">
      <c r="B66" s="17" t="s">
        <v>157</v>
      </c>
      <c r="C66" s="33">
        <f>SUM(D66:X66)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2"/>
    </row>
    <row r="67" spans="2:25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2"/>
    </row>
    <row r="68" spans="2:25" ht="17.25" customHeight="1">
      <c r="B68" s="17" t="s">
        <v>159</v>
      </c>
      <c r="C68" s="33">
        <f aca="true" t="shared" si="4" ref="C68:C98">SUM(D68:X68)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2:25" ht="17.25" customHeight="1">
      <c r="B69" s="17" t="s">
        <v>160</v>
      </c>
      <c r="C69" s="33">
        <f>SUM(D69:X69)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2"/>
    </row>
    <row r="70" spans="2:25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2"/>
    </row>
    <row r="71" spans="2:25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2"/>
    </row>
    <row r="72" spans="2:25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2"/>
    </row>
    <row r="73" spans="2:25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2"/>
    </row>
    <row r="74" spans="2:25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2"/>
    </row>
    <row r="75" spans="2:25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2"/>
    </row>
    <row r="76" spans="2:25" ht="17.25" customHeight="1">
      <c r="B76" s="17" t="s">
        <v>59</v>
      </c>
      <c r="C76" s="33">
        <f t="shared" si="4"/>
        <v>1157700</v>
      </c>
      <c r="D76" s="33"/>
      <c r="E76" s="33">
        <v>525700</v>
      </c>
      <c r="F76" s="33"/>
      <c r="G76" s="33"/>
      <c r="H76" s="33"/>
      <c r="I76" s="33"/>
      <c r="J76" s="33"/>
      <c r="K76" s="72">
        <v>632000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2"/>
    </row>
    <row r="77" spans="2:25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2"/>
    </row>
    <row r="78" spans="2:25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2"/>
    </row>
    <row r="79" spans="2:25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2"/>
    </row>
    <row r="80" spans="2:25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2"/>
    </row>
    <row r="81" spans="2:25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2"/>
    </row>
    <row r="82" spans="2:25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2"/>
    </row>
    <row r="83" spans="2:25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2"/>
    </row>
    <row r="84" spans="2:25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2"/>
    </row>
    <row r="85" spans="2:25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2"/>
    </row>
    <row r="86" spans="2:25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2"/>
    </row>
    <row r="87" spans="2:25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2"/>
    </row>
    <row r="88" spans="2:25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2"/>
    </row>
    <row r="89" spans="2:25" ht="17.25" customHeight="1">
      <c r="B89" s="17" t="s">
        <v>106</v>
      </c>
      <c r="C89" s="33">
        <f t="shared" si="4"/>
        <v>10100</v>
      </c>
      <c r="D89" s="33"/>
      <c r="E89" s="33"/>
      <c r="F89" s="33"/>
      <c r="G89" s="33">
        <v>10100</v>
      </c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2"/>
    </row>
    <row r="90" spans="2:25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2"/>
    </row>
    <row r="91" spans="2:25" ht="17.25" customHeight="1">
      <c r="B91" s="17" t="s">
        <v>104</v>
      </c>
      <c r="C91" s="33">
        <f t="shared" si="4"/>
        <v>425700</v>
      </c>
      <c r="D91" s="33"/>
      <c r="E91" s="33"/>
      <c r="F91" s="33"/>
      <c r="G91" s="33">
        <v>412300</v>
      </c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>
        <v>13400</v>
      </c>
      <c r="T91" s="33"/>
      <c r="U91" s="33"/>
      <c r="V91" s="33"/>
      <c r="W91" s="33"/>
      <c r="X91" s="33"/>
      <c r="Y91" s="22"/>
    </row>
    <row r="92" spans="2:25" ht="17.25" customHeight="1">
      <c r="B92" s="17" t="s">
        <v>166</v>
      </c>
      <c r="C92" s="33">
        <f t="shared" si="4"/>
        <v>162700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>
        <v>86800</v>
      </c>
      <c r="O92" s="33"/>
      <c r="P92" s="33"/>
      <c r="Q92" s="33">
        <v>13900</v>
      </c>
      <c r="R92" s="33"/>
      <c r="S92" s="33">
        <v>62000</v>
      </c>
      <c r="T92" s="33"/>
      <c r="U92" s="33"/>
      <c r="V92" s="33"/>
      <c r="W92" s="33"/>
      <c r="X92" s="33"/>
      <c r="Y92" s="22"/>
    </row>
    <row r="93" spans="2:25" ht="17.25" customHeight="1">
      <c r="B93" s="17" t="s">
        <v>105</v>
      </c>
      <c r="C93" s="33">
        <f t="shared" si="4"/>
        <v>15800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>
        <v>15800</v>
      </c>
      <c r="Q93" s="33"/>
      <c r="R93" s="33"/>
      <c r="S93" s="33"/>
      <c r="T93" s="33"/>
      <c r="U93" s="33"/>
      <c r="V93" s="33"/>
      <c r="W93" s="33"/>
      <c r="X93" s="33"/>
      <c r="Y93" s="22"/>
    </row>
    <row r="94" spans="2:25" ht="17.25" customHeight="1">
      <c r="B94" s="17" t="s">
        <v>60</v>
      </c>
      <c r="C94" s="33">
        <f>SUM(D94:X94)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2"/>
    </row>
    <row r="95" spans="2:25" ht="17.25" customHeight="1">
      <c r="B95" s="17" t="s">
        <v>115</v>
      </c>
      <c r="C95" s="33">
        <f t="shared" si="4"/>
        <v>306200</v>
      </c>
      <c r="D95" s="33"/>
      <c r="E95" s="33">
        <v>306200</v>
      </c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2"/>
    </row>
    <row r="96" spans="2:25" ht="17.25" customHeight="1">
      <c r="B96" s="17" t="s">
        <v>61</v>
      </c>
      <c r="C96" s="33">
        <f>SUM(D96:X96)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2"/>
    </row>
    <row r="97" spans="2:25" ht="17.25" customHeight="1">
      <c r="B97" s="17" t="s">
        <v>62</v>
      </c>
      <c r="C97" s="33">
        <f>SUM(D97:X97)</f>
        <v>99600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>
        <v>92300</v>
      </c>
      <c r="O97" s="33"/>
      <c r="P97" s="33"/>
      <c r="Q97" s="33"/>
      <c r="R97" s="33"/>
      <c r="S97" s="33">
        <v>7300</v>
      </c>
      <c r="T97" s="33"/>
      <c r="U97" s="33"/>
      <c r="V97" s="33"/>
      <c r="W97" s="33"/>
      <c r="X97" s="33"/>
      <c r="Y97" s="22"/>
    </row>
    <row r="98" spans="2:25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2"/>
    </row>
    <row r="99" spans="2:25" ht="17.25" customHeight="1">
      <c r="B99" s="17" t="s">
        <v>64</v>
      </c>
      <c r="C99" s="33">
        <f aca="true" t="shared" si="5" ref="C99:C113">SUM(D99:X99)</f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2"/>
    </row>
    <row r="100" spans="2:25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2"/>
    </row>
    <row r="101" spans="2:25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2"/>
    </row>
    <row r="102" spans="2:25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2"/>
    </row>
    <row r="103" spans="2:25" ht="17.25" customHeight="1">
      <c r="B103" s="17" t="s">
        <v>164</v>
      </c>
      <c r="C103" s="33">
        <f t="shared" si="5"/>
        <v>3100</v>
      </c>
      <c r="D103" s="33"/>
      <c r="E103" s="33"/>
      <c r="F103" s="33"/>
      <c r="G103" s="33">
        <v>3100</v>
      </c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2"/>
    </row>
    <row r="104" spans="2:25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2"/>
    </row>
    <row r="105" spans="2:25" ht="17.25" customHeight="1">
      <c r="B105" s="17" t="s">
        <v>118</v>
      </c>
      <c r="C105" s="33">
        <f>SUM(D105:X105)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2"/>
    </row>
    <row r="106" spans="2:25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2"/>
    </row>
    <row r="107" spans="2:25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2"/>
    </row>
    <row r="108" spans="2:25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2"/>
    </row>
    <row r="109" spans="2:25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2"/>
    </row>
    <row r="110" spans="2:25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2"/>
    </row>
    <row r="111" spans="2:25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22"/>
    </row>
    <row r="112" spans="2:25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2"/>
    </row>
    <row r="113" spans="2:25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33"/>
      <c r="K113" s="72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22"/>
    </row>
    <row r="114" spans="2:25" ht="17.25" customHeight="1">
      <c r="B114" s="17" t="s">
        <v>153</v>
      </c>
      <c r="C114" s="33">
        <f>SUM(D114:X114)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22"/>
    </row>
    <row r="115" spans="3:25" ht="24.75" customHeight="1">
      <c r="C115" s="36"/>
      <c r="D115" s="36"/>
      <c r="E115" s="36">
        <v>0</v>
      </c>
      <c r="F115" s="36"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22"/>
    </row>
    <row r="116" spans="2:25" ht="24.75" customHeight="1">
      <c r="B116" s="17" t="s">
        <v>72</v>
      </c>
      <c r="C116" s="33">
        <f>SUBTOTAL(9,C4:C42)</f>
        <v>24655700</v>
      </c>
      <c r="D116" s="33">
        <f aca="true" t="shared" si="6" ref="D116:W116">SUBTOTAL(9,D4:D42)</f>
        <v>2787000</v>
      </c>
      <c r="E116" s="33">
        <f t="shared" si="6"/>
        <v>935000</v>
      </c>
      <c r="F116" s="33">
        <f t="shared" si="6"/>
        <v>272600</v>
      </c>
      <c r="G116" s="33">
        <f t="shared" si="6"/>
        <v>314700</v>
      </c>
      <c r="H116" s="33">
        <f t="shared" si="6"/>
        <v>0</v>
      </c>
      <c r="I116" s="33">
        <f t="shared" si="6"/>
        <v>3078600</v>
      </c>
      <c r="J116" s="33">
        <f t="shared" si="6"/>
        <v>351900</v>
      </c>
      <c r="K116" s="33">
        <f>SUBTOTAL(9,K4:K42)</f>
        <v>370200</v>
      </c>
      <c r="L116" s="33">
        <f t="shared" si="6"/>
        <v>85600</v>
      </c>
      <c r="M116" s="33">
        <f t="shared" si="6"/>
        <v>0</v>
      </c>
      <c r="N116" s="33">
        <f t="shared" si="6"/>
        <v>2980100</v>
      </c>
      <c r="O116" s="33">
        <f t="shared" si="6"/>
        <v>577900</v>
      </c>
      <c r="P116" s="33">
        <f t="shared" si="6"/>
        <v>226400</v>
      </c>
      <c r="Q116" s="33">
        <f t="shared" si="6"/>
        <v>4935500</v>
      </c>
      <c r="R116" s="33">
        <f t="shared" si="6"/>
        <v>1892300</v>
      </c>
      <c r="S116" s="33">
        <f t="shared" si="6"/>
        <v>1590600</v>
      </c>
      <c r="T116" s="33">
        <f t="shared" si="6"/>
        <v>3943900</v>
      </c>
      <c r="U116" s="33">
        <f>SUBTOTAL(9,U4:U42)</f>
        <v>305500</v>
      </c>
      <c r="V116" s="33">
        <f t="shared" si="6"/>
        <v>0</v>
      </c>
      <c r="W116" s="33">
        <f t="shared" si="6"/>
        <v>7900</v>
      </c>
      <c r="X116" s="33">
        <f>SUBTOTAL(9,X4:X43)</f>
        <v>0</v>
      </c>
      <c r="Y116" s="22"/>
    </row>
    <row r="117" spans="2:25" ht="24.75" customHeight="1">
      <c r="B117" s="17" t="s">
        <v>73</v>
      </c>
      <c r="C117" s="33">
        <f aca="true" t="shared" si="7" ref="C117:X117">SUBTOTAL(9,C43:C65)</f>
        <v>2782800</v>
      </c>
      <c r="D117" s="33">
        <f t="shared" si="7"/>
        <v>239100</v>
      </c>
      <c r="E117" s="33">
        <f t="shared" si="7"/>
        <v>322300</v>
      </c>
      <c r="F117" s="33">
        <f t="shared" si="7"/>
        <v>0</v>
      </c>
      <c r="G117" s="33">
        <f t="shared" si="7"/>
        <v>187400</v>
      </c>
      <c r="H117" s="33">
        <f t="shared" si="7"/>
        <v>0</v>
      </c>
      <c r="I117" s="33">
        <f t="shared" si="7"/>
        <v>96000</v>
      </c>
      <c r="J117" s="33">
        <f>SUBTOTAL(9,J43:J65)</f>
        <v>45800</v>
      </c>
      <c r="K117" s="33">
        <f t="shared" si="7"/>
        <v>0</v>
      </c>
      <c r="L117" s="33">
        <f t="shared" si="7"/>
        <v>85500</v>
      </c>
      <c r="M117" s="33">
        <f t="shared" si="7"/>
        <v>69200</v>
      </c>
      <c r="N117" s="33">
        <f t="shared" si="7"/>
        <v>172400</v>
      </c>
      <c r="O117" s="33">
        <f t="shared" si="7"/>
        <v>41500</v>
      </c>
      <c r="P117" s="33">
        <f t="shared" si="7"/>
        <v>68300</v>
      </c>
      <c r="Q117" s="33">
        <f t="shared" si="7"/>
        <v>619000</v>
      </c>
      <c r="R117" s="33">
        <f t="shared" si="7"/>
        <v>1100</v>
      </c>
      <c r="S117" s="33">
        <f t="shared" si="7"/>
        <v>484700</v>
      </c>
      <c r="T117" s="33">
        <f t="shared" si="7"/>
        <v>297700</v>
      </c>
      <c r="U117" s="33">
        <f>SUBTOTAL(9,U43:U65)</f>
        <v>52300</v>
      </c>
      <c r="V117" s="33">
        <f t="shared" si="7"/>
        <v>0</v>
      </c>
      <c r="W117" s="33">
        <f t="shared" si="7"/>
        <v>500</v>
      </c>
      <c r="X117" s="33">
        <f t="shared" si="7"/>
        <v>0</v>
      </c>
      <c r="Y117" s="22"/>
    </row>
    <row r="118" spans="2:25" ht="24.75" customHeight="1">
      <c r="B118" s="17" t="s">
        <v>89</v>
      </c>
      <c r="C118" s="33">
        <f aca="true" t="shared" si="8" ref="C118:X118">SUBTOTAL(9,C66:C114)</f>
        <v>2180900</v>
      </c>
      <c r="D118" s="33">
        <f t="shared" si="8"/>
        <v>0</v>
      </c>
      <c r="E118" s="33">
        <f t="shared" si="8"/>
        <v>831900</v>
      </c>
      <c r="F118" s="33">
        <f t="shared" si="8"/>
        <v>0</v>
      </c>
      <c r="G118" s="33">
        <f t="shared" si="8"/>
        <v>425500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632000</v>
      </c>
      <c r="L118" s="33">
        <f t="shared" si="8"/>
        <v>0</v>
      </c>
      <c r="M118" s="33">
        <f t="shared" si="8"/>
        <v>0</v>
      </c>
      <c r="N118" s="33">
        <f t="shared" si="8"/>
        <v>179100</v>
      </c>
      <c r="O118" s="33">
        <f t="shared" si="8"/>
        <v>0</v>
      </c>
      <c r="P118" s="33">
        <f t="shared" si="8"/>
        <v>15800</v>
      </c>
      <c r="Q118" s="33">
        <f t="shared" si="8"/>
        <v>13900</v>
      </c>
      <c r="R118" s="33">
        <f t="shared" si="8"/>
        <v>0</v>
      </c>
      <c r="S118" s="33">
        <f t="shared" si="8"/>
        <v>82700</v>
      </c>
      <c r="T118" s="33">
        <f t="shared" si="8"/>
        <v>0</v>
      </c>
      <c r="U118" s="33">
        <f>SUBTOTAL(9,U66:U114)</f>
        <v>0</v>
      </c>
      <c r="V118" s="33">
        <f t="shared" si="8"/>
        <v>0</v>
      </c>
      <c r="W118" s="33">
        <f t="shared" si="8"/>
        <v>0</v>
      </c>
      <c r="X118" s="33">
        <f t="shared" si="8"/>
        <v>0</v>
      </c>
      <c r="Y118" s="22"/>
    </row>
    <row r="119" spans="2:25" ht="24.75" customHeight="1">
      <c r="B119" s="17" t="s">
        <v>75</v>
      </c>
      <c r="C119" s="33">
        <f>SUM(C116:C118)</f>
        <v>29619400</v>
      </c>
      <c r="D119" s="33">
        <f aca="true" t="shared" si="9" ref="D119:X119">SUM(D116:D118)</f>
        <v>3026100</v>
      </c>
      <c r="E119" s="33">
        <f t="shared" si="9"/>
        <v>2089200</v>
      </c>
      <c r="F119" s="33">
        <f t="shared" si="9"/>
        <v>272600</v>
      </c>
      <c r="G119" s="33">
        <f t="shared" si="9"/>
        <v>927600</v>
      </c>
      <c r="H119" s="33">
        <f t="shared" si="9"/>
        <v>0</v>
      </c>
      <c r="I119" s="33">
        <f>SUM(I116:I118)</f>
        <v>3174600</v>
      </c>
      <c r="J119" s="33">
        <f>SUM(J116:J118)</f>
        <v>397700</v>
      </c>
      <c r="K119" s="33">
        <f t="shared" si="9"/>
        <v>1002200</v>
      </c>
      <c r="L119" s="33">
        <f>SUM(L116:L118)</f>
        <v>171100</v>
      </c>
      <c r="M119" s="33">
        <f>SUM(M116:M118)</f>
        <v>69200</v>
      </c>
      <c r="N119" s="33">
        <f>SUM(N116:N118)</f>
        <v>3331600</v>
      </c>
      <c r="O119" s="33">
        <f>SUM(O116:O118)</f>
        <v>619400</v>
      </c>
      <c r="P119" s="33">
        <f t="shared" si="9"/>
        <v>310500</v>
      </c>
      <c r="Q119" s="33">
        <f t="shared" si="9"/>
        <v>5568400</v>
      </c>
      <c r="R119" s="33">
        <f t="shared" si="9"/>
        <v>1893400</v>
      </c>
      <c r="S119" s="33">
        <f>SUM(S116:S118)</f>
        <v>2158000</v>
      </c>
      <c r="T119" s="33">
        <f t="shared" si="9"/>
        <v>4241600</v>
      </c>
      <c r="U119" s="33">
        <f>SUM(U116:U118)</f>
        <v>357800</v>
      </c>
      <c r="V119" s="33">
        <f t="shared" si="9"/>
        <v>0</v>
      </c>
      <c r="W119" s="33">
        <f t="shared" si="9"/>
        <v>8400</v>
      </c>
      <c r="X119" s="33">
        <f t="shared" si="9"/>
        <v>0</v>
      </c>
      <c r="Y119" s="22"/>
    </row>
    <row r="120" spans="4:25" ht="13.5">
      <c r="D120" s="12">
        <v>0</v>
      </c>
      <c r="Y120" s="22"/>
    </row>
    <row r="121" spans="4:25" ht="13.5">
      <c r="D121" s="12">
        <v>0</v>
      </c>
      <c r="Y121" s="22"/>
    </row>
    <row r="122" ht="13.5">
      <c r="D122" s="12">
        <v>0</v>
      </c>
    </row>
    <row r="123" ht="13.5">
      <c r="D123" s="12">
        <v>0</v>
      </c>
    </row>
    <row r="124" ht="13.5">
      <c r="D124" s="12">
        <v>0</v>
      </c>
    </row>
    <row r="125" ht="13.5">
      <c r="D125" s="12">
        <v>0</v>
      </c>
    </row>
    <row r="126" ht="13.5">
      <c r="D126" s="12">
        <v>0</v>
      </c>
    </row>
  </sheetData>
  <sheetProtection/>
  <autoFilter ref="A3:Y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8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showZeros="0" view="pageBreakPreview" zoomScale="90" zoomScaleNormal="55" zoomScaleSheetLayoutView="9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M54" sqref="M5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34000</v>
      </c>
      <c r="D6" s="25">
        <v>34000</v>
      </c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169500</v>
      </c>
      <c r="D27" s="25"/>
      <c r="E27" s="25"/>
      <c r="F27" s="25"/>
      <c r="G27" s="25"/>
      <c r="H27" s="20">
        <f t="shared" si="1"/>
        <v>169500</v>
      </c>
      <c r="I27" s="20">
        <v>169500</v>
      </c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80900</v>
      </c>
      <c r="D41" s="25"/>
      <c r="E41" s="25"/>
      <c r="F41" s="25"/>
      <c r="G41" s="25">
        <v>80900</v>
      </c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1300</v>
      </c>
      <c r="D53" s="25"/>
      <c r="E53" s="25"/>
      <c r="F53" s="25"/>
      <c r="G53" s="25"/>
      <c r="H53" s="20">
        <f t="shared" si="1"/>
        <v>1300</v>
      </c>
      <c r="I53" s="20"/>
      <c r="J53" s="20"/>
      <c r="K53" s="20"/>
      <c r="L53" s="20"/>
      <c r="M53" s="20">
        <v>1300</v>
      </c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4500</v>
      </c>
      <c r="D63" s="25"/>
      <c r="E63" s="25"/>
      <c r="F63" s="25"/>
      <c r="G63" s="25"/>
      <c r="H63" s="20">
        <f t="shared" si="1"/>
        <v>4500</v>
      </c>
      <c r="I63" s="20"/>
      <c r="J63" s="20"/>
      <c r="K63" s="20"/>
      <c r="L63" s="20"/>
      <c r="M63" s="20">
        <v>4500</v>
      </c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7800</v>
      </c>
      <c r="D90" s="25"/>
      <c r="E90" s="25"/>
      <c r="F90" s="25"/>
      <c r="G90" s="25"/>
      <c r="H90" s="20">
        <f t="shared" si="3"/>
        <v>7800</v>
      </c>
      <c r="I90" s="20">
        <v>7800</v>
      </c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284400</v>
      </c>
      <c r="D117" s="15">
        <f aca="true" t="shared" si="4" ref="D117:P117">SUBTOTAL(9,D5:D43)</f>
        <v>34000</v>
      </c>
      <c r="E117" s="15">
        <f t="shared" si="4"/>
        <v>0</v>
      </c>
      <c r="F117" s="15">
        <f t="shared" si="4"/>
        <v>0</v>
      </c>
      <c r="G117" s="15">
        <f t="shared" si="4"/>
        <v>80900</v>
      </c>
      <c r="H117" s="15">
        <f t="shared" si="4"/>
        <v>169500</v>
      </c>
      <c r="I117" s="15">
        <f t="shared" si="4"/>
        <v>169500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5800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5800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5800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7800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7800</v>
      </c>
      <c r="I119" s="15">
        <f t="shared" si="6"/>
        <v>7800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298000</v>
      </c>
      <c r="D120" s="15">
        <f>SUM(D117:D119)</f>
        <v>34000</v>
      </c>
      <c r="E120" s="15">
        <f>SUM(E117:E119)</f>
        <v>0</v>
      </c>
      <c r="F120" s="15">
        <f>SUM(F117:F119)</f>
        <v>0</v>
      </c>
      <c r="G120" s="15">
        <f>SUM(G117:G119)</f>
        <v>80900</v>
      </c>
      <c r="H120" s="15">
        <f aca="true" t="shared" si="7" ref="H120:P120">SUM(H117:H119)</f>
        <v>183100</v>
      </c>
      <c r="I120" s="15">
        <f t="shared" si="7"/>
        <v>177300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5800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89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2019-10-10T00:15:21Z</cp:lastPrinted>
  <dcterms:created xsi:type="dcterms:W3CDTF">2009-10-06T06:42:25Z</dcterms:created>
  <dcterms:modified xsi:type="dcterms:W3CDTF">2020-03-23T07:21:01Z</dcterms:modified>
  <cp:category/>
  <cp:version/>
  <cp:contentType/>
  <cp:contentStatus/>
</cp:coreProperties>
</file>