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R77" i="4" l="1"/>
  <c r="O77" i="4"/>
  <c r="N77" i="4"/>
  <c r="K77" i="4"/>
  <c r="T77" i="4" s="1"/>
  <c r="R76" i="4"/>
  <c r="O76" i="4"/>
  <c r="N76" i="4"/>
  <c r="K76" i="4"/>
  <c r="T76" i="4" s="1"/>
  <c r="R75" i="4"/>
  <c r="O75" i="4"/>
  <c r="N75" i="4"/>
  <c r="K75" i="4"/>
  <c r="T75" i="4" s="1"/>
  <c r="R74" i="4"/>
  <c r="O74" i="4"/>
  <c r="N74" i="4"/>
  <c r="K74" i="4"/>
  <c r="T74" i="4" s="1"/>
  <c r="R73" i="4"/>
  <c r="O73" i="4"/>
  <c r="N73" i="4"/>
  <c r="K73" i="4"/>
  <c r="T73" i="4" s="1"/>
  <c r="R72" i="4"/>
  <c r="O72" i="4"/>
  <c r="N72" i="4"/>
  <c r="K72" i="4"/>
  <c r="T72" i="4" s="1"/>
  <c r="R71" i="4"/>
  <c r="O71" i="4"/>
  <c r="N71" i="4"/>
  <c r="K71" i="4"/>
  <c r="T71" i="4" s="1"/>
  <c r="R70" i="4"/>
  <c r="O70" i="4"/>
  <c r="N70" i="4"/>
  <c r="K70" i="4"/>
  <c r="T70" i="4" s="1"/>
  <c r="R69" i="4"/>
  <c r="O69" i="4"/>
  <c r="N69" i="4"/>
  <c r="K69" i="4"/>
  <c r="T69" i="4" s="1"/>
  <c r="R68" i="4"/>
  <c r="O68" i="4"/>
  <c r="N68" i="4"/>
  <c r="K68" i="4"/>
  <c r="T68" i="4" s="1"/>
  <c r="R67" i="4"/>
  <c r="O67" i="4"/>
  <c r="N67" i="4"/>
  <c r="K67" i="4"/>
  <c r="T67" i="4" s="1"/>
  <c r="R66" i="4"/>
  <c r="O66" i="4"/>
  <c r="N66" i="4"/>
  <c r="K66" i="4"/>
  <c r="T66" i="4" s="1"/>
  <c r="R65" i="4"/>
  <c r="O65" i="4"/>
  <c r="N65" i="4"/>
  <c r="K65" i="4"/>
  <c r="T65" i="4" s="1"/>
  <c r="R64" i="4"/>
  <c r="O64" i="4"/>
  <c r="N64" i="4"/>
  <c r="K64" i="4"/>
  <c r="T64" i="4" s="1"/>
  <c r="R63" i="4"/>
  <c r="O63" i="4"/>
  <c r="N63" i="4"/>
  <c r="K63" i="4"/>
  <c r="T63" i="4" s="1"/>
  <c r="R62" i="4"/>
  <c r="O62" i="4"/>
  <c r="N62" i="4"/>
  <c r="K62" i="4"/>
  <c r="T62" i="4" s="1"/>
  <c r="R61" i="4"/>
  <c r="O61" i="4"/>
  <c r="N61" i="4"/>
  <c r="K61" i="4"/>
  <c r="T61" i="4" s="1"/>
  <c r="R60" i="4"/>
  <c r="O60" i="4"/>
  <c r="N60" i="4"/>
  <c r="K60" i="4"/>
  <c r="T60" i="4" s="1"/>
  <c r="R59" i="4"/>
  <c r="O59" i="4"/>
  <c r="N59" i="4"/>
  <c r="K59" i="4"/>
  <c r="T59" i="4" s="1"/>
  <c r="R58" i="4"/>
  <c r="O58" i="4"/>
  <c r="N58" i="4"/>
  <c r="K58" i="4"/>
  <c r="T58" i="4" s="1"/>
  <c r="R57" i="4"/>
  <c r="O57" i="4"/>
  <c r="N57" i="4"/>
  <c r="K57" i="4"/>
  <c r="T57" i="4" s="1"/>
  <c r="R56" i="4"/>
  <c r="O56" i="4"/>
  <c r="N56" i="4"/>
  <c r="K56" i="4"/>
  <c r="T56" i="4" s="1"/>
  <c r="R55" i="4"/>
  <c r="O55" i="4"/>
  <c r="N55" i="4"/>
  <c r="K55" i="4"/>
  <c r="T55" i="4" s="1"/>
  <c r="R54" i="4"/>
  <c r="O54" i="4"/>
  <c r="N54" i="4"/>
  <c r="K54" i="4"/>
  <c r="T54" i="4" s="1"/>
  <c r="R53" i="4"/>
  <c r="O53" i="4"/>
  <c r="N53" i="4"/>
  <c r="K53" i="4"/>
  <c r="T53" i="4" s="1"/>
  <c r="R52" i="4"/>
  <c r="O52" i="4"/>
  <c r="N52" i="4"/>
  <c r="K52" i="4"/>
  <c r="T52" i="4" s="1"/>
  <c r="R51" i="4"/>
  <c r="O51" i="4"/>
  <c r="N51" i="4"/>
  <c r="K51" i="4"/>
  <c r="T51" i="4" s="1"/>
  <c r="R50" i="4"/>
  <c r="O50" i="4"/>
  <c r="N50" i="4"/>
  <c r="K50" i="4"/>
  <c r="T50" i="4" s="1"/>
  <c r="R49" i="4"/>
  <c r="O49" i="4"/>
  <c r="N49" i="4"/>
  <c r="K49" i="4"/>
  <c r="T49" i="4" s="1"/>
  <c r="R48" i="4"/>
  <c r="O48" i="4"/>
  <c r="N48" i="4"/>
  <c r="K48" i="4"/>
  <c r="T48" i="4" s="1"/>
  <c r="R47" i="4"/>
  <c r="O47" i="4"/>
  <c r="N47" i="4"/>
  <c r="K47" i="4"/>
  <c r="T47" i="4" s="1"/>
  <c r="R46" i="4"/>
  <c r="O46" i="4"/>
  <c r="N46" i="4"/>
  <c r="K46" i="4"/>
  <c r="T46" i="4" s="1"/>
  <c r="R45" i="4"/>
  <c r="O45" i="4"/>
  <c r="N45" i="4"/>
  <c r="K45" i="4"/>
  <c r="T45" i="4" s="1"/>
  <c r="R44" i="4"/>
  <c r="O44" i="4"/>
  <c r="N44" i="4"/>
  <c r="K44" i="4"/>
  <c r="T44" i="4" s="1"/>
  <c r="U44" i="4" s="1"/>
  <c r="R43" i="4"/>
  <c r="O43" i="4"/>
  <c r="N43" i="4"/>
  <c r="K43" i="4"/>
  <c r="T43" i="4" s="1"/>
  <c r="U43" i="4" s="1"/>
  <c r="R42" i="4"/>
  <c r="O42" i="4"/>
  <c r="N42" i="4"/>
  <c r="K42" i="4"/>
  <c r="T42" i="4" s="1"/>
  <c r="U42" i="4" s="1"/>
  <c r="R41" i="4"/>
  <c r="O41" i="4"/>
  <c r="N41" i="4"/>
  <c r="K41" i="4"/>
  <c r="T41" i="4" s="1"/>
  <c r="U41" i="4" s="1"/>
  <c r="R40" i="4"/>
  <c r="O40" i="4"/>
  <c r="N40" i="4"/>
  <c r="K40" i="4"/>
  <c r="T40" i="4" s="1"/>
  <c r="U40" i="4" s="1"/>
  <c r="R39" i="4"/>
  <c r="O39" i="4"/>
  <c r="N39" i="4"/>
  <c r="K39" i="4"/>
  <c r="T39" i="4" s="1"/>
  <c r="U39" i="4" s="1"/>
  <c r="R38" i="4"/>
  <c r="O38" i="4"/>
  <c r="N38" i="4"/>
  <c r="K38" i="4"/>
  <c r="T38" i="4" s="1"/>
  <c r="U38" i="4" s="1"/>
  <c r="R37" i="4"/>
  <c r="O37" i="4"/>
  <c r="N37" i="4"/>
  <c r="K37" i="4"/>
  <c r="T37" i="4" s="1"/>
  <c r="U37" i="4" s="1"/>
  <c r="R36" i="4"/>
  <c r="O36" i="4"/>
  <c r="N36" i="4"/>
  <c r="K36" i="4"/>
  <c r="T36" i="4" s="1"/>
  <c r="U36" i="4" s="1"/>
  <c r="R35" i="4"/>
  <c r="O35" i="4"/>
  <c r="N35" i="4"/>
  <c r="K35" i="4"/>
  <c r="T35" i="4" s="1"/>
  <c r="U35" i="4" s="1"/>
  <c r="R34" i="4"/>
  <c r="O34" i="4"/>
  <c r="N34" i="4"/>
  <c r="K34" i="4"/>
  <c r="T34" i="4" s="1"/>
  <c r="U34" i="4" s="1"/>
  <c r="R33" i="4"/>
  <c r="O33" i="4"/>
  <c r="N33" i="4"/>
  <c r="K33" i="4"/>
  <c r="T33" i="4" s="1"/>
  <c r="U33" i="4" s="1"/>
  <c r="R32" i="4"/>
  <c r="O32" i="4"/>
  <c r="N32" i="4"/>
  <c r="K32" i="4"/>
  <c r="T32" i="4" s="1"/>
  <c r="U32" i="4" s="1"/>
  <c r="R31" i="4"/>
  <c r="O31" i="4"/>
  <c r="N31" i="4"/>
  <c r="K31" i="4"/>
  <c r="T31" i="4" s="1"/>
  <c r="U31" i="4" s="1"/>
  <c r="R30" i="4"/>
  <c r="O30" i="4"/>
  <c r="N30" i="4"/>
  <c r="K30" i="4"/>
  <c r="T30" i="4" s="1"/>
  <c r="U30" i="4" s="1"/>
  <c r="R29" i="4"/>
  <c r="O29" i="4"/>
  <c r="N29" i="4"/>
  <c r="K29" i="4"/>
  <c r="T29" i="4" s="1"/>
  <c r="U29" i="4" s="1"/>
  <c r="R28" i="4"/>
  <c r="O28" i="4"/>
  <c r="N28" i="4"/>
  <c r="K28" i="4"/>
  <c r="T28" i="4" s="1"/>
  <c r="U28" i="4" s="1"/>
  <c r="R27" i="4"/>
  <c r="O27" i="4"/>
  <c r="N27" i="4"/>
  <c r="K27" i="4"/>
  <c r="T27" i="4" s="1"/>
  <c r="U27" i="4" s="1"/>
  <c r="R26" i="4"/>
  <c r="O26" i="4"/>
  <c r="N26" i="4"/>
  <c r="K26" i="4"/>
  <c r="T26" i="4" s="1"/>
  <c r="U26" i="4" s="1"/>
  <c r="R25" i="4"/>
  <c r="O25" i="4"/>
  <c r="N25" i="4"/>
  <c r="K25" i="4"/>
  <c r="T25" i="4" s="1"/>
  <c r="U25" i="4" s="1"/>
  <c r="R24" i="4"/>
  <c r="O24" i="4"/>
  <c r="N24" i="4"/>
  <c r="K24" i="4"/>
  <c r="T24" i="4" s="1"/>
  <c r="U24" i="4" s="1"/>
  <c r="R23" i="4"/>
  <c r="O23" i="4"/>
  <c r="N23" i="4"/>
  <c r="K23" i="4"/>
  <c r="T23" i="4" s="1"/>
  <c r="U23" i="4" s="1"/>
  <c r="R22" i="4"/>
  <c r="O22" i="4"/>
  <c r="N22" i="4"/>
  <c r="K22" i="4"/>
  <c r="T22" i="4" s="1"/>
  <c r="U22" i="4" s="1"/>
  <c r="R21" i="4"/>
  <c r="O21" i="4"/>
  <c r="N21" i="4"/>
  <c r="K21" i="4"/>
  <c r="T21" i="4" s="1"/>
  <c r="U21" i="4" s="1"/>
  <c r="R20" i="4"/>
  <c r="O20" i="4"/>
  <c r="N20" i="4"/>
  <c r="K20" i="4"/>
  <c r="T20" i="4" s="1"/>
  <c r="U20" i="4" s="1"/>
  <c r="R19" i="4"/>
  <c r="O19" i="4"/>
  <c r="N19" i="4"/>
  <c r="K19" i="4"/>
  <c r="T19" i="4" s="1"/>
  <c r="U19" i="4" s="1"/>
  <c r="R18" i="4"/>
  <c r="O18" i="4"/>
  <c r="N18" i="4"/>
  <c r="K18" i="4"/>
  <c r="T18" i="4" s="1"/>
  <c r="U18" i="4" s="1"/>
  <c r="R17" i="4"/>
  <c r="O17" i="4"/>
  <c r="N17" i="4"/>
  <c r="K17" i="4"/>
  <c r="T17" i="4" s="1"/>
  <c r="U17" i="4" s="1"/>
  <c r="R16" i="4"/>
  <c r="O16" i="4"/>
  <c r="N16" i="4"/>
  <c r="K16" i="4"/>
  <c r="T16" i="4" s="1"/>
  <c r="U16" i="4" s="1"/>
  <c r="R15" i="4"/>
  <c r="O15" i="4"/>
  <c r="N15" i="4"/>
  <c r="K15" i="4"/>
  <c r="T15" i="4" s="1"/>
  <c r="U15" i="4" s="1"/>
  <c r="R14" i="4"/>
  <c r="O14" i="4"/>
  <c r="N14" i="4"/>
  <c r="K14" i="4"/>
  <c r="T14" i="4" s="1"/>
  <c r="U14" i="4" s="1"/>
  <c r="R13" i="4"/>
  <c r="O13" i="4"/>
  <c r="N13" i="4"/>
  <c r="K13" i="4"/>
  <c r="T13" i="4" s="1"/>
  <c r="U13" i="4" s="1"/>
  <c r="R12" i="4"/>
  <c r="O12" i="4"/>
  <c r="N12" i="4"/>
  <c r="K12" i="4"/>
  <c r="T12" i="4" s="1"/>
  <c r="U12" i="4" s="1"/>
  <c r="R11" i="4"/>
  <c r="O11" i="4"/>
  <c r="N11" i="4"/>
  <c r="K11" i="4"/>
  <c r="T11" i="4" s="1"/>
  <c r="U11" i="4" s="1"/>
  <c r="R10" i="4"/>
  <c r="O10" i="4"/>
  <c r="N10" i="4"/>
  <c r="K10" i="4"/>
  <c r="T10" i="4" s="1"/>
  <c r="U10" i="4" s="1"/>
  <c r="R9" i="4"/>
  <c r="O9" i="4"/>
  <c r="N9" i="4"/>
  <c r="K9" i="4"/>
  <c r="T9" i="4" s="1"/>
  <c r="U9" i="4" s="1"/>
  <c r="R8" i="4"/>
  <c r="O8" i="4"/>
  <c r="N8" i="4"/>
  <c r="K8" i="4"/>
  <c r="T8" i="4" s="1"/>
  <c r="U8" i="4" s="1"/>
  <c r="R7" i="4"/>
  <c r="O7" i="4"/>
  <c r="N7" i="4"/>
  <c r="K7" i="4"/>
  <c r="T7" i="4" s="1"/>
  <c r="U7" i="4" s="1"/>
  <c r="R6" i="4"/>
  <c r="O6" i="4"/>
  <c r="N6" i="4"/>
  <c r="K6" i="4"/>
  <c r="T6" i="4" s="1"/>
  <c r="U6" i="4" s="1"/>
  <c r="R5" i="4"/>
  <c r="O5" i="4"/>
  <c r="N5" i="4"/>
  <c r="K5" i="4"/>
  <c r="T5" i="4" s="1"/>
  <c r="U5" i="4" s="1"/>
  <c r="U45" i="4" l="1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A4" i="6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comments1.xml><?xml version="1.0" encoding="utf-8"?>
<comments xmlns="http://schemas.openxmlformats.org/spreadsheetml/2006/main">
  <authors>
    <author>埼玉県</author>
  </authors>
  <commentList>
    <comment ref="M2" authorId="0">
      <text>
        <r>
          <rPr>
            <sz val="14"/>
            <color indexed="10"/>
            <rFont val="ＭＳ Ｐゴシック"/>
            <family val="3"/>
            <charset val="128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<sst xmlns="http://schemas.openxmlformats.org/spreadsheetml/2006/main" count="153" uniqueCount="125">
  <si>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</si>
  <si>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</si>
  <si>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</si>
  <si>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</si>
  <si>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</si>
  <si>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</si>
  <si>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</si>
  <si>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</si>
  <si>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</si>
  <si>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</si>
  <si>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</si>
  <si>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</si>
  <si>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</si>
  <si>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</si>
  <si>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</si>
  <si>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</si>
  <si>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</si>
  <si>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</si>
  <si>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</si>
  <si>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</si>
  <si>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</si>
  <si>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</si>
  <si>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</si>
  <si>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</si>
  <si>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</si>
  <si>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</si>
  <si>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</si>
  <si>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</si>
  <si>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</si>
  <si>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</si>
  <si>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</si>
  <si>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</si>
  <si>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</si>
  <si>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</si>
  <si>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</si>
  <si>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</si>
  <si>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</si>
  <si>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</si>
  <si>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</si>
  <si>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</si>
  <si>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</si>
  <si>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</si>
  <si>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</si>
  <si>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</si>
  <si>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</si>
  <si>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</si>
  <si>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</si>
  <si>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</si>
  <si>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</si>
  <si>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</si>
  <si>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</si>
  <si>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</si>
  <si>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</si>
  <si>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</si>
  <si>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</si>
  <si>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</si>
  <si>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</si>
  <si>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</si>
  <si>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</si>
  <si>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</si>
  <si>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</si>
  <si>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</si>
  <si>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</si>
  <si>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</si>
  <si>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</si>
  <si>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</si>
  <si>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</si>
  <si>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6月</t>
    <rPh sb="1" eb="2">
      <t>ガツ</t>
    </rPh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</si>
  <si>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</si>
  <si>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</si>
  <si>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前月比寄与度</t>
    <rPh sb="0" eb="3">
      <t>ゼンゲツヒ</t>
    </rPh>
    <rPh sb="3" eb="6">
      <t>キヨド</t>
    </rPh>
    <phoneticPr fontId="7"/>
  </si>
  <si>
    <t>参考：指数から計算した寄与度</t>
    <rPh sb="0" eb="2">
      <t>サンコウ</t>
    </rPh>
    <rPh sb="3" eb="5">
      <t>シスウ</t>
    </rPh>
    <rPh sb="7" eb="9">
      <t>ケイサン</t>
    </rPh>
    <rPh sb="11" eb="14">
      <t>キヨド</t>
    </rPh>
    <phoneticPr fontId="7"/>
  </si>
  <si>
    <t xml:space="preserve">費　　　　　　目 </t>
    <phoneticPr fontId="7"/>
  </si>
  <si>
    <t>前月との差</t>
    <rPh sb="0" eb="2">
      <t>ゼンゲツ</t>
    </rPh>
    <rPh sb="4" eb="5">
      <t>サ</t>
    </rPh>
    <phoneticPr fontId="7"/>
  </si>
  <si>
    <t xml:space="preserve"> ｳｴｲﾄ</t>
    <phoneticPr fontId="7"/>
  </si>
  <si>
    <t>寄与度　前月比</t>
    <rPh sb="0" eb="3">
      <t>キヨド</t>
    </rPh>
    <rPh sb="4" eb="6">
      <t>ゼンゲツ</t>
    </rPh>
    <rPh sb="6" eb="7">
      <t>ヒ</t>
    </rPh>
    <phoneticPr fontId="7"/>
  </si>
  <si>
    <t>寄与度</t>
    <rPh sb="0" eb="3">
      <t>キヨド</t>
    </rPh>
    <phoneticPr fontId="7"/>
  </si>
  <si>
    <t>対前年同月比</t>
    <rPh sb="0" eb="1">
      <t>タイ</t>
    </rPh>
    <rPh sb="1" eb="3">
      <t>ゼンネン</t>
    </rPh>
    <rPh sb="3" eb="6">
      <t>ドウゲツヒ</t>
    </rPh>
    <phoneticPr fontId="7"/>
  </si>
  <si>
    <t>平　均</t>
    <phoneticPr fontId="7"/>
  </si>
  <si>
    <t>7月</t>
    <rPh sb="1" eb="2">
      <t>ガツ</t>
    </rPh>
    <phoneticPr fontId="7"/>
  </si>
  <si>
    <t>順/昇順</t>
    <rPh sb="0" eb="1">
      <t>ジュン</t>
    </rPh>
    <rPh sb="2" eb="4">
      <t>ショウジュン</t>
    </rPh>
    <phoneticPr fontId="7"/>
  </si>
  <si>
    <t>対前月検算</t>
    <rPh sb="0" eb="1">
      <t>タイ</t>
    </rPh>
    <rPh sb="1" eb="3">
      <t>ゼンゲツ</t>
    </rPh>
    <rPh sb="3" eb="5">
      <t>ケンザン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</si>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</sst>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;[Red]\-#,##0.0\ "/>
    <numFmt numFmtId="177" formatCode="0.0_ ;[Red]\-0.0\ "/>
    <numFmt numFmtId="178" formatCode="0_);[Red]\(0\)"/>
    <numFmt numFmtId="179" formatCode="0.00_ ;[Red]\-0.00\ "/>
    <numFmt numFmtId="180" formatCode="0.00_ "/>
  </numFmts>
  <fonts count="3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1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178" fontId="3" fillId="2" borderId="0" xfId="0" applyNumberFormat="1" applyFont="1" applyFill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" fillId="0" borderId="11" xfId="0" applyFont="1" applyFill="1" applyBorder="1"/>
    <xf numFmtId="0" fontId="29" fillId="0" borderId="29" xfId="0" applyNumberFormat="1" applyFont="1" applyFill="1" applyBorder="1" applyAlignment="1" applyProtection="1">
      <alignment horizontal="center" wrapText="1"/>
    </xf>
    <xf numFmtId="178" fontId="3" fillId="0" borderId="29" xfId="0" applyNumberFormat="1" applyFont="1" applyFill="1" applyBorder="1" applyAlignment="1">
      <alignment horizontal="center"/>
    </xf>
    <xf numFmtId="0" fontId="13" fillId="0" borderId="30" xfId="0" applyFont="1" applyBorder="1"/>
    <xf numFmtId="0" fontId="13" fillId="4" borderId="16" xfId="0" applyFont="1" applyFill="1" applyBorder="1" applyAlignment="1">
      <alignment horizontal="center" wrapText="1"/>
    </xf>
    <xf numFmtId="0" fontId="1" fillId="0" borderId="0" xfId="0" applyFont="1" applyFill="1" applyBorder="1"/>
    <xf numFmtId="0" fontId="29" fillId="0" borderId="31" xfId="0" applyNumberFormat="1" applyFont="1" applyFill="1" applyBorder="1" applyAlignment="1" applyProtection="1">
      <alignment horizontal="center" wrapText="1"/>
    </xf>
    <xf numFmtId="178" fontId="3" fillId="0" borderId="31" xfId="0" applyNumberFormat="1" applyFont="1" applyFill="1" applyBorder="1" applyAlignment="1">
      <alignment horizontal="center"/>
    </xf>
    <xf numFmtId="0" fontId="13" fillId="0" borderId="6" xfId="0" applyFont="1" applyBorder="1"/>
    <xf numFmtId="0" fontId="1" fillId="0" borderId="4" xfId="0" applyFont="1" applyFill="1" applyBorder="1"/>
    <xf numFmtId="0" fontId="29" fillId="0" borderId="32" xfId="0" applyNumberFormat="1" applyFont="1" applyFill="1" applyBorder="1" applyAlignment="1" applyProtection="1">
      <alignment horizontal="center" wrapText="1"/>
    </xf>
    <xf numFmtId="178" fontId="3" fillId="0" borderId="32" xfId="0" applyNumberFormat="1" applyFont="1" applyFill="1" applyBorder="1" applyAlignment="1">
      <alignment horizontal="center"/>
    </xf>
    <xf numFmtId="0" fontId="13" fillId="0" borderId="7" xfId="0" applyFont="1" applyBorder="1"/>
    <xf numFmtId="0" fontId="1" fillId="3" borderId="22" xfId="0" applyFont="1" applyFill="1" applyBorder="1"/>
    <xf numFmtId="177" fontId="30" fillId="3" borderId="33" xfId="0" applyNumberFormat="1" applyFont="1" applyFill="1" applyBorder="1"/>
    <xf numFmtId="178" fontId="3" fillId="3" borderId="33" xfId="0" applyNumberFormat="1" applyFont="1" applyFill="1" applyBorder="1"/>
    <xf numFmtId="179" fontId="13" fillId="3" borderId="33" xfId="0" applyNumberFormat="1" applyFont="1" applyFill="1" applyBorder="1"/>
    <xf numFmtId="0" fontId="15" fillId="3" borderId="34" xfId="0" applyFont="1" applyFill="1" applyBorder="1"/>
    <xf numFmtId="177" fontId="15" fillId="0" borderId="0" xfId="0" applyNumberFormat="1" applyFont="1"/>
    <xf numFmtId="180" fontId="13" fillId="3" borderId="33" xfId="0" applyNumberFormat="1" applyFont="1" applyFill="1" applyBorder="1"/>
    <xf numFmtId="0" fontId="1" fillId="0" borderId="0" xfId="0" applyFont="1" applyFill="1"/>
    <xf numFmtId="177" fontId="30" fillId="0" borderId="35" xfId="0" applyNumberFormat="1" applyFont="1" applyFill="1" applyBorder="1"/>
    <xf numFmtId="178" fontId="3" fillId="0" borderId="35" xfId="0" applyNumberFormat="1" applyFont="1" applyFill="1" applyBorder="1"/>
    <xf numFmtId="179" fontId="13" fillId="0" borderId="35" xfId="0" applyNumberFormat="1" applyFont="1" applyFill="1" applyBorder="1"/>
    <xf numFmtId="0" fontId="15" fillId="0" borderId="25" xfId="0" applyFont="1" applyFill="1" applyBorder="1"/>
    <xf numFmtId="177" fontId="15" fillId="0" borderId="0" xfId="0" applyNumberFormat="1" applyFont="1" applyFill="1"/>
    <xf numFmtId="180" fontId="13" fillId="0" borderId="35" xfId="0" applyNumberFormat="1" applyFont="1" applyFill="1" applyBorder="1"/>
    <xf numFmtId="0" fontId="1" fillId="3" borderId="23" xfId="0" applyFont="1" applyFill="1" applyBorder="1"/>
    <xf numFmtId="177" fontId="30" fillId="3" borderId="35" xfId="0" applyNumberFormat="1" applyFont="1" applyFill="1" applyBorder="1"/>
    <xf numFmtId="178" fontId="3" fillId="3" borderId="35" xfId="0" applyNumberFormat="1" applyFont="1" applyFill="1" applyBorder="1"/>
    <xf numFmtId="179" fontId="13" fillId="3" borderId="35" xfId="0" applyNumberFormat="1" applyFont="1" applyFill="1" applyBorder="1"/>
    <xf numFmtId="0" fontId="15" fillId="3" borderId="25" xfId="0" applyFont="1" applyFill="1" applyBorder="1"/>
    <xf numFmtId="180" fontId="13" fillId="3" borderId="35" xfId="0" applyNumberFormat="1" applyFont="1" applyFill="1" applyBorder="1"/>
    <xf numFmtId="177" fontId="1" fillId="0" borderId="0" xfId="0" applyNumberFormat="1" applyFont="1" applyFill="1"/>
    <xf numFmtId="0" fontId="19" fillId="3" borderId="23" xfId="0" applyFont="1" applyFill="1" applyBorder="1"/>
    <xf numFmtId="177" fontId="19" fillId="0" borderId="0" xfId="0" applyNumberFormat="1" applyFont="1"/>
    <xf numFmtId="177" fontId="30" fillId="0" borderId="36" xfId="0" applyNumberFormat="1" applyFont="1" applyFill="1" applyBorder="1"/>
    <xf numFmtId="178" fontId="3" fillId="0" borderId="36" xfId="0" applyNumberFormat="1" applyFont="1" applyFill="1" applyBorder="1"/>
    <xf numFmtId="179" fontId="13" fillId="0" borderId="36" xfId="0" applyNumberFormat="1" applyFont="1" applyFill="1" applyBorder="1"/>
    <xf numFmtId="0" fontId="15" fillId="0" borderId="37" xfId="0" applyFont="1" applyFill="1" applyBorder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U130"/>
  <sheetViews>
    <sheetView tabSelected="1" zoomScale="90" zoomScaleNormal="90" zoomScaleSheetLayoutView="75" workbookViewId="0">
      <pane xSplit="3" ySplit="4" topLeftCell="D71" activePane="bottomRight" state="frozen"/>
      <selection activeCell="I42" sqref="I42"/>
      <selection pane="topRight" activeCell="I42" sqref="I42"/>
      <selection pane="bottomLeft" activeCell="I42" sqref="I42"/>
      <selection pane="bottomRight" activeCell="C81" sqref="C81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21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58</v>
      </c>
      <c r="I1" s="82"/>
      <c r="J1" s="105"/>
      <c r="K1" s="106" t="s">
        <v>70</v>
      </c>
      <c r="L1" s="107"/>
      <c r="T1" s="108" t="s">
        <v>71</v>
      </c>
      <c r="U1" s="108"/>
    </row>
    <row r="2" spans="1:21" ht="12.95" customHeight="1" x14ac:dyDescent="0.15">
      <c r="A2" s="15"/>
      <c r="B2" s="15"/>
      <c r="C2" s="87" t="s">
        <v>72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  <c r="J2" s="109"/>
      <c r="K2" s="110" t="s">
        <v>73</v>
      </c>
      <c r="L2" s="111" t="s">
        <v>74</v>
      </c>
      <c r="M2" s="110" t="s">
        <v>75</v>
      </c>
      <c r="N2" s="112" t="s">
        <v>76</v>
      </c>
      <c r="P2" s="45"/>
      <c r="Q2" s="16" t="s">
        <v>65</v>
      </c>
      <c r="R2" s="113" t="s">
        <v>77</v>
      </c>
      <c r="T2" s="110" t="s">
        <v>75</v>
      </c>
      <c r="U2" s="112" t="s">
        <v>76</v>
      </c>
    </row>
    <row r="3" spans="1:21" ht="12" customHeight="1" x14ac:dyDescent="0.15">
      <c r="A3" s="19"/>
      <c r="B3" s="19"/>
      <c r="C3" s="88"/>
      <c r="D3" s="20" t="s">
        <v>57</v>
      </c>
      <c r="E3" s="20" t="s">
        <v>78</v>
      </c>
      <c r="F3" s="21" t="s">
        <v>67</v>
      </c>
      <c r="G3" s="21" t="s">
        <v>79</v>
      </c>
      <c r="H3" s="22" t="s">
        <v>55</v>
      </c>
      <c r="I3" s="23" t="s">
        <v>56</v>
      </c>
      <c r="J3" s="114"/>
      <c r="K3" s="115"/>
      <c r="L3" s="116"/>
      <c r="M3" s="115"/>
      <c r="N3" s="117" t="s">
        <v>80</v>
      </c>
      <c r="O3" s="36" t="s">
        <v>81</v>
      </c>
      <c r="P3" s="45"/>
      <c r="Q3" s="21" t="s">
        <v>79</v>
      </c>
      <c r="R3" s="113"/>
      <c r="T3" s="115"/>
      <c r="U3" s="117" t="s">
        <v>80</v>
      </c>
    </row>
    <row r="4" spans="1:21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  <c r="J4" s="118"/>
      <c r="K4" s="119"/>
      <c r="L4" s="120"/>
      <c r="M4" s="119"/>
      <c r="N4" s="121"/>
      <c r="Q4" s="26"/>
      <c r="T4" s="119"/>
      <c r="U4" s="121"/>
    </row>
    <row r="5" spans="1:21" s="41" customFormat="1" ht="13.9" customHeight="1" x14ac:dyDescent="0.15">
      <c r="A5" s="92" t="s">
        <v>82</v>
      </c>
      <c r="B5" s="93"/>
      <c r="C5" s="93"/>
      <c r="D5" s="29">
        <v>100</v>
      </c>
      <c r="E5" s="29">
        <v>100.9</v>
      </c>
      <c r="F5" s="29">
        <v>101.3</v>
      </c>
      <c r="G5" s="29">
        <v>101.2</v>
      </c>
      <c r="H5" s="30">
        <v>-0.1</v>
      </c>
      <c r="I5" s="31">
        <v>0.4</v>
      </c>
      <c r="J5" s="122"/>
      <c r="K5" s="123">
        <f>+G5-F5</f>
        <v>-9.9999999999994316E-2</v>
      </c>
      <c r="L5" s="124">
        <v>10000</v>
      </c>
      <c r="M5" s="125">
        <v>-0.08</v>
      </c>
      <c r="N5" s="126">
        <f>RANK(M5,$M$5:$M$77,2)</f>
        <v>5</v>
      </c>
      <c r="O5" s="127">
        <f>+ROUND((G5-F5)/F5*100,1)-H5</f>
        <v>0</v>
      </c>
      <c r="Q5" s="29">
        <v>100.8</v>
      </c>
      <c r="R5" s="127">
        <f t="shared" ref="R5:R68" si="0">+ROUND((G5-Q5)/Q5*100,1)-I5</f>
        <v>0</v>
      </c>
      <c r="T5" s="128">
        <f>+K5*L5*100/$F$5/10000</f>
        <v>-9.8716683119441581E-2</v>
      </c>
      <c r="U5" s="126">
        <f>RANK(T5,$T$5:$T$77,2)</f>
        <v>3</v>
      </c>
    </row>
    <row r="6" spans="1:21" s="47" customFormat="1" ht="13.9" customHeight="1" x14ac:dyDescent="0.15">
      <c r="A6" s="46"/>
      <c r="B6" s="94" t="s">
        <v>47</v>
      </c>
      <c r="C6" s="95"/>
      <c r="D6" s="78">
        <v>99.9</v>
      </c>
      <c r="E6" s="78">
        <v>100.7</v>
      </c>
      <c r="F6" s="69">
        <v>101.2</v>
      </c>
      <c r="G6" s="69">
        <v>101.1</v>
      </c>
      <c r="H6" s="70">
        <v>-0.1</v>
      </c>
      <c r="I6" s="71">
        <v>0.5</v>
      </c>
      <c r="J6" s="129"/>
      <c r="K6" s="130">
        <f>+G6-F6</f>
        <v>-0.10000000000000853</v>
      </c>
      <c r="L6" s="131">
        <v>9591</v>
      </c>
      <c r="M6" s="132">
        <v>-0.1</v>
      </c>
      <c r="N6" s="133">
        <f t="shared" ref="N6:N69" si="1">RANK(M6,$M$5:$M$77,2)</f>
        <v>3</v>
      </c>
      <c r="O6" s="134">
        <f t="shared" ref="O6:O69" si="2">+ROUND((G6-F6)/F6*100,1)-H6</f>
        <v>0</v>
      </c>
      <c r="Q6" s="69">
        <v>100.7</v>
      </c>
      <c r="R6" s="134">
        <f t="shared" si="0"/>
        <v>-9.9999999999999978E-2</v>
      </c>
      <c r="T6" s="135">
        <f t="shared" ref="T6:T69" si="3">+K6*L6*100/$F$5/10000</f>
        <v>-9.4679170779869884E-2</v>
      </c>
      <c r="U6" s="133">
        <f t="shared" ref="U6:U69" si="4">RANK(T6,$T$5:$T$77,2)</f>
        <v>4</v>
      </c>
    </row>
    <row r="7" spans="1:21" s="47" customFormat="1" ht="13.9" customHeight="1" x14ac:dyDescent="0.15">
      <c r="A7" s="46"/>
      <c r="B7" s="90" t="s">
        <v>63</v>
      </c>
      <c r="C7" s="91"/>
      <c r="D7" s="69">
        <v>100.5</v>
      </c>
      <c r="E7" s="69">
        <v>100.9</v>
      </c>
      <c r="F7" s="69">
        <v>101.2</v>
      </c>
      <c r="G7" s="69">
        <v>101.2</v>
      </c>
      <c r="H7" s="70">
        <v>-0.1</v>
      </c>
      <c r="I7" s="71">
        <v>0.4</v>
      </c>
      <c r="J7" s="129"/>
      <c r="K7" s="130">
        <f>+G7-F7</f>
        <v>0</v>
      </c>
      <c r="L7" s="131">
        <v>8917</v>
      </c>
      <c r="M7" s="132">
        <v>-0.05</v>
      </c>
      <c r="N7" s="133">
        <f t="shared" si="1"/>
        <v>11</v>
      </c>
      <c r="O7" s="134">
        <f>+ROUND((G7-F7)/F7*100,1)-H7</f>
        <v>0.1</v>
      </c>
      <c r="Q7" s="69">
        <v>100.8</v>
      </c>
      <c r="R7" s="134">
        <f t="shared" si="0"/>
        <v>0</v>
      </c>
      <c r="T7" s="135">
        <f t="shared" si="3"/>
        <v>0</v>
      </c>
      <c r="U7" s="133">
        <f t="shared" si="4"/>
        <v>30</v>
      </c>
    </row>
    <row r="8" spans="1:21" s="47" customFormat="1" ht="13.9" customHeight="1" x14ac:dyDescent="0.15">
      <c r="A8" s="46"/>
      <c r="B8" s="90" t="s">
        <v>48</v>
      </c>
      <c r="C8" s="91"/>
      <c r="D8" s="69">
        <v>100</v>
      </c>
      <c r="E8" s="69">
        <v>101.1</v>
      </c>
      <c r="F8" s="69">
        <v>101.6</v>
      </c>
      <c r="G8" s="69">
        <v>101.5</v>
      </c>
      <c r="H8" s="70">
        <v>-0.1</v>
      </c>
      <c r="I8" s="71">
        <v>0.6</v>
      </c>
      <c r="J8" s="129"/>
      <c r="K8" s="130">
        <f t="shared" ref="K8:K71" si="5">+G8-F8</f>
        <v>-9.9999999999994316E-2</v>
      </c>
      <c r="L8" s="131">
        <v>8348</v>
      </c>
      <c r="M8" s="132">
        <v>-7.0000000000000007E-2</v>
      </c>
      <c r="N8" s="133">
        <f t="shared" si="1"/>
        <v>9</v>
      </c>
      <c r="O8" s="134">
        <f t="shared" si="2"/>
        <v>0</v>
      </c>
      <c r="Q8" s="69">
        <v>100.9</v>
      </c>
      <c r="R8" s="134">
        <f t="shared" si="0"/>
        <v>0</v>
      </c>
      <c r="T8" s="135">
        <f t="shared" si="3"/>
        <v>-8.2408687068109832E-2</v>
      </c>
      <c r="U8" s="133">
        <f t="shared" si="4"/>
        <v>5</v>
      </c>
    </row>
    <row r="9" spans="1:21" s="47" customFormat="1" ht="13.5" customHeight="1" x14ac:dyDescent="0.15">
      <c r="A9" s="80"/>
      <c r="B9" s="85" t="s">
        <v>49</v>
      </c>
      <c r="C9" s="86"/>
      <c r="D9" s="72">
        <v>99.8</v>
      </c>
      <c r="E9" s="69">
        <v>100.8</v>
      </c>
      <c r="F9" s="72">
        <v>101.5</v>
      </c>
      <c r="G9" s="72">
        <v>101.4</v>
      </c>
      <c r="H9" s="64">
        <v>-0.1</v>
      </c>
      <c r="I9" s="73">
        <v>0.6</v>
      </c>
      <c r="J9" s="129"/>
      <c r="K9" s="130">
        <f t="shared" si="5"/>
        <v>-9.9999999999994316E-2</v>
      </c>
      <c r="L9" s="131">
        <v>7939</v>
      </c>
      <c r="M9" s="132">
        <v>-0.09</v>
      </c>
      <c r="N9" s="133">
        <f t="shared" si="1"/>
        <v>4</v>
      </c>
      <c r="O9" s="134">
        <f t="shared" si="2"/>
        <v>0</v>
      </c>
      <c r="Q9" s="72">
        <v>100.8</v>
      </c>
      <c r="R9" s="134">
        <f t="shared" si="0"/>
        <v>0</v>
      </c>
      <c r="T9" s="135">
        <f t="shared" si="3"/>
        <v>-7.8371174728524673E-2</v>
      </c>
      <c r="U9" s="133">
        <f t="shared" si="4"/>
        <v>9</v>
      </c>
    </row>
    <row r="10" spans="1:21" s="41" customFormat="1" ht="13.9" customHeight="1" x14ac:dyDescent="0.15">
      <c r="A10" s="83" t="s">
        <v>83</v>
      </c>
      <c r="B10" s="84"/>
      <c r="C10" s="32"/>
      <c r="D10" s="33">
        <v>102.7</v>
      </c>
      <c r="E10" s="33">
        <v>104.2</v>
      </c>
      <c r="F10" s="33">
        <v>104.6</v>
      </c>
      <c r="G10" s="33">
        <v>104.8</v>
      </c>
      <c r="H10" s="30">
        <v>0.1</v>
      </c>
      <c r="I10" s="34">
        <v>0.8</v>
      </c>
      <c r="J10" s="136"/>
      <c r="K10" s="137">
        <f t="shared" si="5"/>
        <v>0.20000000000000284</v>
      </c>
      <c r="L10" s="138">
        <v>2576</v>
      </c>
      <c r="M10" s="139">
        <v>0.03</v>
      </c>
      <c r="N10" s="140">
        <f t="shared" si="1"/>
        <v>66</v>
      </c>
      <c r="O10" s="127">
        <f t="shared" si="2"/>
        <v>0.1</v>
      </c>
      <c r="Q10" s="33">
        <v>104</v>
      </c>
      <c r="R10" s="127">
        <f t="shared" si="0"/>
        <v>0</v>
      </c>
      <c r="T10" s="141">
        <f t="shared" si="3"/>
        <v>5.0858835143139922E-2</v>
      </c>
      <c r="U10" s="140">
        <f t="shared" si="4"/>
        <v>68</v>
      </c>
    </row>
    <row r="11" spans="1:21" s="47" customFormat="1" ht="12.75" customHeight="1" x14ac:dyDescent="0.15">
      <c r="A11" s="46"/>
      <c r="B11" s="104" t="s">
        <v>60</v>
      </c>
      <c r="C11" s="104"/>
      <c r="D11" s="69">
        <v>104</v>
      </c>
      <c r="E11" s="69">
        <v>106.5</v>
      </c>
      <c r="F11" s="69">
        <v>103.1</v>
      </c>
      <c r="G11" s="69">
        <v>103.4</v>
      </c>
      <c r="H11" s="74">
        <v>0.3</v>
      </c>
      <c r="I11" s="71">
        <v>0.1</v>
      </c>
      <c r="J11" s="129"/>
      <c r="K11" s="130">
        <f t="shared" si="5"/>
        <v>0.30000000000001137</v>
      </c>
      <c r="L11" s="131">
        <v>409</v>
      </c>
      <c r="M11" s="132">
        <v>0.01</v>
      </c>
      <c r="N11" s="133">
        <f t="shared" si="1"/>
        <v>55</v>
      </c>
      <c r="O11" s="134">
        <f t="shared" si="2"/>
        <v>0</v>
      </c>
      <c r="Q11" s="69">
        <v>103.4</v>
      </c>
      <c r="R11" s="134">
        <f t="shared" si="0"/>
        <v>-0.1</v>
      </c>
      <c r="T11" s="135">
        <f t="shared" si="3"/>
        <v>1.211253701875663E-2</v>
      </c>
      <c r="U11" s="133">
        <f t="shared" si="4"/>
        <v>59</v>
      </c>
    </row>
    <row r="12" spans="1:21" s="47" customFormat="1" ht="13.9" customHeight="1" x14ac:dyDescent="0.15">
      <c r="A12" s="46"/>
      <c r="B12" s="90" t="s">
        <v>50</v>
      </c>
      <c r="C12" s="91"/>
      <c r="D12" s="69">
        <v>102.4</v>
      </c>
      <c r="E12" s="69">
        <v>103.8</v>
      </c>
      <c r="F12" s="69">
        <v>104.9</v>
      </c>
      <c r="G12" s="69">
        <v>105</v>
      </c>
      <c r="H12" s="70">
        <v>0.1</v>
      </c>
      <c r="I12" s="71">
        <v>0.9</v>
      </c>
      <c r="J12" s="129"/>
      <c r="K12" s="130">
        <f t="shared" si="5"/>
        <v>9.9999999999994316E-2</v>
      </c>
      <c r="L12" s="131">
        <v>2167</v>
      </c>
      <c r="M12" s="132">
        <v>0.02</v>
      </c>
      <c r="N12" s="133">
        <f t="shared" si="1"/>
        <v>62</v>
      </c>
      <c r="O12" s="134">
        <f t="shared" si="2"/>
        <v>0</v>
      </c>
      <c r="Q12" s="69">
        <v>104.1</v>
      </c>
      <c r="R12" s="134">
        <f t="shared" si="0"/>
        <v>0</v>
      </c>
      <c r="T12" s="135">
        <f t="shared" si="3"/>
        <v>2.1391905231982988E-2</v>
      </c>
      <c r="U12" s="133">
        <f t="shared" si="4"/>
        <v>64</v>
      </c>
    </row>
    <row r="13" spans="1:21" s="45" customFormat="1" ht="13.9" customHeight="1" x14ac:dyDescent="0.15">
      <c r="A13" s="48"/>
      <c r="B13" s="49"/>
      <c r="C13" s="48" t="s">
        <v>84</v>
      </c>
      <c r="D13" s="69">
        <v>106</v>
      </c>
      <c r="E13" s="69">
        <v>108.7</v>
      </c>
      <c r="F13" s="69">
        <v>113.2</v>
      </c>
      <c r="G13" s="69">
        <v>112.9</v>
      </c>
      <c r="H13" s="70">
        <v>-0.3</v>
      </c>
      <c r="I13" s="71">
        <v>3.8</v>
      </c>
      <c r="J13" s="129"/>
      <c r="K13" s="130">
        <f t="shared" si="5"/>
        <v>-0.29999999999999716</v>
      </c>
      <c r="L13" s="131">
        <v>194</v>
      </c>
      <c r="M13" s="132">
        <v>-0.01</v>
      </c>
      <c r="N13" s="133">
        <f t="shared" si="1"/>
        <v>18</v>
      </c>
      <c r="O13" s="134">
        <f t="shared" si="2"/>
        <v>0</v>
      </c>
      <c r="Q13" s="69">
        <v>108.8</v>
      </c>
      <c r="R13" s="134">
        <f t="shared" si="0"/>
        <v>0</v>
      </c>
      <c r="T13" s="135">
        <f t="shared" si="3"/>
        <v>-5.7453109575517714E-3</v>
      </c>
      <c r="U13" s="133">
        <f t="shared" si="4"/>
        <v>23</v>
      </c>
    </row>
    <row r="14" spans="1:21" s="45" customFormat="1" ht="13.9" customHeight="1" x14ac:dyDescent="0.15">
      <c r="A14" s="48"/>
      <c r="B14" s="49"/>
      <c r="C14" s="48" t="s">
        <v>85</v>
      </c>
      <c r="D14" s="69">
        <v>109</v>
      </c>
      <c r="E14" s="69">
        <v>112</v>
      </c>
      <c r="F14" s="69">
        <v>111.7</v>
      </c>
      <c r="G14" s="69">
        <v>113.3</v>
      </c>
      <c r="H14" s="70">
        <v>1.4</v>
      </c>
      <c r="I14" s="71">
        <v>0.4</v>
      </c>
      <c r="J14" s="129"/>
      <c r="K14" s="130">
        <f t="shared" si="5"/>
        <v>1.5999999999999943</v>
      </c>
      <c r="L14" s="131">
        <v>208</v>
      </c>
      <c r="M14" s="132">
        <v>0.03</v>
      </c>
      <c r="N14" s="133">
        <f t="shared" si="1"/>
        <v>66</v>
      </c>
      <c r="O14" s="134">
        <f t="shared" si="2"/>
        <v>0</v>
      </c>
      <c r="Q14" s="69">
        <v>112.8</v>
      </c>
      <c r="R14" s="134">
        <f t="shared" si="0"/>
        <v>0</v>
      </c>
      <c r="T14" s="135">
        <f t="shared" si="3"/>
        <v>3.2852912142151913E-2</v>
      </c>
      <c r="U14" s="133">
        <f t="shared" si="4"/>
        <v>66</v>
      </c>
    </row>
    <row r="15" spans="1:21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109.8</v>
      </c>
      <c r="G15" s="69">
        <v>111.7</v>
      </c>
      <c r="H15" s="70">
        <v>1.7</v>
      </c>
      <c r="I15" s="71">
        <v>-1.6</v>
      </c>
      <c r="J15" s="129"/>
      <c r="K15" s="130">
        <f t="shared" si="5"/>
        <v>1.9000000000000057</v>
      </c>
      <c r="L15" s="131">
        <v>117</v>
      </c>
      <c r="M15" s="132">
        <v>0.02</v>
      </c>
      <c r="N15" s="133">
        <f t="shared" si="1"/>
        <v>62</v>
      </c>
      <c r="O15" s="134">
        <f t="shared" si="2"/>
        <v>0</v>
      </c>
      <c r="Q15" s="69">
        <v>113.5</v>
      </c>
      <c r="R15" s="134">
        <f t="shared" si="0"/>
        <v>0</v>
      </c>
      <c r="T15" s="135">
        <f t="shared" si="3"/>
        <v>2.1944718657453174E-2</v>
      </c>
      <c r="U15" s="133">
        <f t="shared" si="4"/>
        <v>65</v>
      </c>
    </row>
    <row r="16" spans="1:21" s="45" customFormat="1" ht="13.9" customHeight="1" x14ac:dyDescent="0.15">
      <c r="A16" s="48"/>
      <c r="B16" s="49"/>
      <c r="C16" s="48" t="s">
        <v>86</v>
      </c>
      <c r="D16" s="69">
        <v>100.1</v>
      </c>
      <c r="E16" s="69">
        <v>103</v>
      </c>
      <c r="F16" s="69">
        <v>105.5</v>
      </c>
      <c r="G16" s="69">
        <v>106.2</v>
      </c>
      <c r="H16" s="70">
        <v>0.6</v>
      </c>
      <c r="I16" s="53">
        <v>1.5</v>
      </c>
      <c r="J16" s="129"/>
      <c r="K16" s="130">
        <f t="shared" si="5"/>
        <v>0.70000000000000284</v>
      </c>
      <c r="L16" s="131">
        <v>210</v>
      </c>
      <c r="M16" s="132">
        <v>0.01</v>
      </c>
      <c r="N16" s="133">
        <f t="shared" si="1"/>
        <v>55</v>
      </c>
      <c r="O16" s="134">
        <f t="shared" si="2"/>
        <v>9.9999999999999978E-2</v>
      </c>
      <c r="Q16" s="69">
        <v>104.6</v>
      </c>
      <c r="R16" s="134">
        <f t="shared" si="0"/>
        <v>0</v>
      </c>
      <c r="T16" s="135">
        <f t="shared" si="3"/>
        <v>1.4511352418558795E-2</v>
      </c>
      <c r="U16" s="133">
        <f t="shared" si="4"/>
        <v>61</v>
      </c>
    </row>
    <row r="17" spans="1:21" s="45" customFormat="1" ht="13.9" customHeight="1" x14ac:dyDescent="0.15">
      <c r="A17" s="48"/>
      <c r="B17" s="49"/>
      <c r="C17" s="48" t="s">
        <v>87</v>
      </c>
      <c r="D17" s="54">
        <v>99.8</v>
      </c>
      <c r="E17" s="69">
        <v>101.5</v>
      </c>
      <c r="F17" s="69">
        <v>102.1</v>
      </c>
      <c r="G17" s="69">
        <v>101.5</v>
      </c>
      <c r="H17" s="70">
        <v>-0.5</v>
      </c>
      <c r="I17" s="71">
        <v>-0.8</v>
      </c>
      <c r="J17" s="129"/>
      <c r="K17" s="130">
        <f t="shared" si="5"/>
        <v>-0.59999999999999432</v>
      </c>
      <c r="L17" s="131">
        <v>109</v>
      </c>
      <c r="M17" s="132">
        <v>-0.01</v>
      </c>
      <c r="N17" s="133">
        <f t="shared" si="1"/>
        <v>18</v>
      </c>
      <c r="O17" s="134">
        <f t="shared" si="2"/>
        <v>-9.9999999999999978E-2</v>
      </c>
      <c r="Q17" s="69">
        <v>102.4</v>
      </c>
      <c r="R17" s="134">
        <f t="shared" si="0"/>
        <v>-9.9999999999999978E-2</v>
      </c>
      <c r="T17" s="135">
        <f t="shared" si="3"/>
        <v>-6.4560710760117853E-3</v>
      </c>
      <c r="U17" s="133">
        <f t="shared" si="4"/>
        <v>21</v>
      </c>
    </row>
    <row r="18" spans="1:21" s="45" customFormat="1" ht="13.9" customHeight="1" x14ac:dyDescent="0.15">
      <c r="A18" s="48"/>
      <c r="B18" s="49"/>
      <c r="C18" s="48" t="s">
        <v>88</v>
      </c>
      <c r="D18" s="69">
        <v>100.8</v>
      </c>
      <c r="E18" s="69">
        <v>104.3</v>
      </c>
      <c r="F18" s="69">
        <v>97.1</v>
      </c>
      <c r="G18" s="69">
        <v>99.4</v>
      </c>
      <c r="H18" s="70">
        <v>2.4</v>
      </c>
      <c r="I18" s="71">
        <v>0.3</v>
      </c>
      <c r="J18" s="129"/>
      <c r="K18" s="130">
        <f t="shared" si="5"/>
        <v>2.3000000000000114</v>
      </c>
      <c r="L18" s="131">
        <v>297</v>
      </c>
      <c r="M18" s="132">
        <v>7.0000000000000007E-2</v>
      </c>
      <c r="N18" s="133">
        <f t="shared" si="1"/>
        <v>69</v>
      </c>
      <c r="O18" s="134">
        <f t="shared" si="2"/>
        <v>0</v>
      </c>
      <c r="Q18" s="69">
        <v>99.1</v>
      </c>
      <c r="R18" s="134">
        <f t="shared" si="0"/>
        <v>0</v>
      </c>
      <c r="T18" s="135">
        <f t="shared" si="3"/>
        <v>6.7433366238894704E-2</v>
      </c>
      <c r="U18" s="133">
        <f t="shared" si="4"/>
        <v>69</v>
      </c>
    </row>
    <row r="19" spans="1:21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91.7</v>
      </c>
      <c r="G19" s="69">
        <v>95.4</v>
      </c>
      <c r="H19" s="70">
        <v>4.0999999999999996</v>
      </c>
      <c r="I19" s="71">
        <v>0.8</v>
      </c>
      <c r="J19" s="129"/>
      <c r="K19" s="130">
        <f t="shared" si="5"/>
        <v>3.7000000000000028</v>
      </c>
      <c r="L19" s="131">
        <v>197</v>
      </c>
      <c r="M19" s="132">
        <v>7.0000000000000007E-2</v>
      </c>
      <c r="N19" s="133">
        <f t="shared" si="1"/>
        <v>69</v>
      </c>
      <c r="O19" s="134">
        <f t="shared" si="2"/>
        <v>-9.9999999999999645E-2</v>
      </c>
      <c r="Q19" s="69">
        <v>94.6</v>
      </c>
      <c r="R19" s="134">
        <f t="shared" si="0"/>
        <v>0</v>
      </c>
      <c r="T19" s="135">
        <f t="shared" si="3"/>
        <v>7.1954590325765122E-2</v>
      </c>
      <c r="U19" s="133">
        <f t="shared" si="4"/>
        <v>71</v>
      </c>
    </row>
    <row r="20" spans="1:21" s="45" customFormat="1" ht="13.9" customHeight="1" x14ac:dyDescent="0.15">
      <c r="A20" s="48"/>
      <c r="B20" s="49"/>
      <c r="C20" s="48" t="s">
        <v>89</v>
      </c>
      <c r="D20" s="69">
        <v>104.1</v>
      </c>
      <c r="E20" s="69">
        <v>106.2</v>
      </c>
      <c r="F20" s="69">
        <v>117.5</v>
      </c>
      <c r="G20" s="69">
        <v>109.6</v>
      </c>
      <c r="H20" s="70">
        <v>-6.7</v>
      </c>
      <c r="I20" s="71">
        <v>0.8</v>
      </c>
      <c r="J20" s="129"/>
      <c r="K20" s="130">
        <f t="shared" si="5"/>
        <v>-7.9000000000000057</v>
      </c>
      <c r="L20" s="131">
        <v>103</v>
      </c>
      <c r="M20" s="132">
        <v>-0.08</v>
      </c>
      <c r="N20" s="133">
        <f t="shared" si="1"/>
        <v>5</v>
      </c>
      <c r="O20" s="134">
        <f t="shared" si="2"/>
        <v>0</v>
      </c>
      <c r="Q20" s="69">
        <v>108.7</v>
      </c>
      <c r="R20" s="134">
        <f t="shared" si="0"/>
        <v>0</v>
      </c>
      <c r="T20" s="135">
        <f t="shared" si="3"/>
        <v>-8.0325765054294229E-2</v>
      </c>
      <c r="U20" s="133">
        <f t="shared" si="4"/>
        <v>7</v>
      </c>
    </row>
    <row r="21" spans="1:21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118.4</v>
      </c>
      <c r="G21" s="69">
        <v>109.9</v>
      </c>
      <c r="H21" s="66">
        <v>-7.2</v>
      </c>
      <c r="I21" s="71">
        <v>0.9</v>
      </c>
      <c r="J21" s="129"/>
      <c r="K21" s="130">
        <f t="shared" si="5"/>
        <v>-8.5</v>
      </c>
      <c r="L21" s="131">
        <v>95</v>
      </c>
      <c r="M21" s="132">
        <v>-0.08</v>
      </c>
      <c r="N21" s="133">
        <f t="shared" si="1"/>
        <v>5</v>
      </c>
      <c r="O21" s="134">
        <f t="shared" si="2"/>
        <v>0</v>
      </c>
      <c r="Q21" s="69">
        <v>108.9</v>
      </c>
      <c r="R21" s="134">
        <f t="shared" si="0"/>
        <v>0</v>
      </c>
      <c r="T21" s="135">
        <f t="shared" si="3"/>
        <v>-7.9713721618953598E-2</v>
      </c>
      <c r="U21" s="133">
        <f t="shared" si="4"/>
        <v>8</v>
      </c>
    </row>
    <row r="22" spans="1:21" s="45" customFormat="1" ht="13.9" customHeight="1" x14ac:dyDescent="0.15">
      <c r="A22" s="48"/>
      <c r="B22" s="49"/>
      <c r="C22" s="48" t="s">
        <v>90</v>
      </c>
      <c r="D22" s="69">
        <v>101.7</v>
      </c>
      <c r="E22" s="69">
        <v>100.9</v>
      </c>
      <c r="F22" s="69">
        <v>100.6</v>
      </c>
      <c r="G22" s="69">
        <v>99.5</v>
      </c>
      <c r="H22" s="70">
        <v>-1.1000000000000001</v>
      </c>
      <c r="I22" s="71">
        <v>-1.8</v>
      </c>
      <c r="J22" s="129"/>
      <c r="K22" s="130">
        <f t="shared" si="5"/>
        <v>-1.0999999999999943</v>
      </c>
      <c r="L22" s="131">
        <v>107</v>
      </c>
      <c r="M22" s="132">
        <v>-0.01</v>
      </c>
      <c r="N22" s="133">
        <f t="shared" si="1"/>
        <v>18</v>
      </c>
      <c r="O22" s="134">
        <f t="shared" si="2"/>
        <v>0</v>
      </c>
      <c r="Q22" s="69">
        <v>101.3</v>
      </c>
      <c r="R22" s="134">
        <f t="shared" si="0"/>
        <v>0</v>
      </c>
      <c r="T22" s="135">
        <f t="shared" si="3"/>
        <v>-1.1618953603158875E-2</v>
      </c>
      <c r="U22" s="133">
        <f t="shared" si="4"/>
        <v>19</v>
      </c>
    </row>
    <row r="23" spans="1:21" s="45" customFormat="1" ht="13.9" customHeight="1" x14ac:dyDescent="0.15">
      <c r="A23" s="48"/>
      <c r="B23" s="49"/>
      <c r="C23" s="48" t="s">
        <v>91</v>
      </c>
      <c r="D23" s="69">
        <v>106.1</v>
      </c>
      <c r="E23" s="69">
        <v>106.1</v>
      </c>
      <c r="F23" s="69">
        <v>105.5</v>
      </c>
      <c r="G23" s="69">
        <v>107.1</v>
      </c>
      <c r="H23" s="70">
        <v>1.5</v>
      </c>
      <c r="I23" s="71">
        <v>0.3</v>
      </c>
      <c r="J23" s="129"/>
      <c r="K23" s="130">
        <f t="shared" si="5"/>
        <v>1.5999999999999943</v>
      </c>
      <c r="L23" s="131">
        <v>224</v>
      </c>
      <c r="M23" s="132">
        <v>0.04</v>
      </c>
      <c r="N23" s="133">
        <f t="shared" si="1"/>
        <v>68</v>
      </c>
      <c r="O23" s="134">
        <f t="shared" si="2"/>
        <v>0</v>
      </c>
      <c r="Q23" s="69">
        <v>106.8</v>
      </c>
      <c r="R23" s="134">
        <f t="shared" si="0"/>
        <v>0</v>
      </c>
      <c r="T23" s="135">
        <f t="shared" si="3"/>
        <v>3.5380059230009746E-2</v>
      </c>
      <c r="U23" s="133">
        <f t="shared" si="4"/>
        <v>67</v>
      </c>
    </row>
    <row r="24" spans="1:21" s="45" customFormat="1" ht="13.9" customHeight="1" x14ac:dyDescent="0.15">
      <c r="A24" s="48"/>
      <c r="B24" s="49"/>
      <c r="C24" s="48" t="s">
        <v>92</v>
      </c>
      <c r="D24" s="69">
        <v>104.8</v>
      </c>
      <c r="E24" s="69">
        <v>106.8</v>
      </c>
      <c r="F24" s="69">
        <v>107.8</v>
      </c>
      <c r="G24" s="69">
        <v>107.6</v>
      </c>
      <c r="H24" s="70">
        <v>-0.2</v>
      </c>
      <c r="I24" s="71">
        <v>1.4</v>
      </c>
      <c r="J24" s="129"/>
      <c r="K24" s="130">
        <f t="shared" si="5"/>
        <v>-0.20000000000000284</v>
      </c>
      <c r="L24" s="131">
        <v>311</v>
      </c>
      <c r="M24" s="132">
        <v>-0.01</v>
      </c>
      <c r="N24" s="133">
        <f t="shared" si="1"/>
        <v>18</v>
      </c>
      <c r="O24" s="134">
        <f t="shared" si="2"/>
        <v>0</v>
      </c>
      <c r="Q24" s="69">
        <v>106.1</v>
      </c>
      <c r="R24" s="134">
        <f t="shared" si="0"/>
        <v>0</v>
      </c>
      <c r="T24" s="135">
        <f t="shared" si="3"/>
        <v>-6.1401776900297019E-3</v>
      </c>
      <c r="U24" s="133">
        <f t="shared" si="4"/>
        <v>22</v>
      </c>
    </row>
    <row r="25" spans="1:21" s="45" customFormat="1" ht="13.9" customHeight="1" x14ac:dyDescent="0.15">
      <c r="A25" s="48"/>
      <c r="B25" s="49"/>
      <c r="C25" s="48" t="s">
        <v>93</v>
      </c>
      <c r="D25" s="69">
        <v>100.5</v>
      </c>
      <c r="E25" s="69">
        <v>98.7</v>
      </c>
      <c r="F25" s="69">
        <v>98.6</v>
      </c>
      <c r="G25" s="69">
        <v>98.6</v>
      </c>
      <c r="H25" s="70">
        <v>-0.1</v>
      </c>
      <c r="I25" s="71">
        <v>0.6</v>
      </c>
      <c r="J25" s="129"/>
      <c r="K25" s="130">
        <f t="shared" si="5"/>
        <v>0</v>
      </c>
      <c r="L25" s="131">
        <v>139</v>
      </c>
      <c r="M25" s="132">
        <v>0</v>
      </c>
      <c r="N25" s="133">
        <f t="shared" si="1"/>
        <v>27</v>
      </c>
      <c r="O25" s="134">
        <f t="shared" si="2"/>
        <v>0.1</v>
      </c>
      <c r="Q25" s="69">
        <v>98</v>
      </c>
      <c r="R25" s="134">
        <f t="shared" si="0"/>
        <v>0</v>
      </c>
      <c r="T25" s="135">
        <f t="shared" si="3"/>
        <v>0</v>
      </c>
      <c r="U25" s="133">
        <f t="shared" si="4"/>
        <v>30</v>
      </c>
    </row>
    <row r="26" spans="1:21" s="45" customFormat="1" ht="13.9" customHeight="1" x14ac:dyDescent="0.15">
      <c r="A26" s="48"/>
      <c r="B26" s="49"/>
      <c r="C26" s="48" t="s">
        <v>94</v>
      </c>
      <c r="D26" s="69">
        <v>103.7</v>
      </c>
      <c r="E26" s="69">
        <v>103.8</v>
      </c>
      <c r="F26" s="69">
        <v>103.1</v>
      </c>
      <c r="G26" s="69">
        <v>102.8</v>
      </c>
      <c r="H26" s="70">
        <v>-0.3</v>
      </c>
      <c r="I26" s="71">
        <v>-1.1000000000000001</v>
      </c>
      <c r="J26" s="129"/>
      <c r="K26" s="130">
        <f t="shared" si="5"/>
        <v>-0.29999999999999716</v>
      </c>
      <c r="L26" s="131">
        <v>109</v>
      </c>
      <c r="M26" s="132">
        <v>0</v>
      </c>
      <c r="N26" s="133">
        <f t="shared" si="1"/>
        <v>27</v>
      </c>
      <c r="O26" s="134">
        <f t="shared" si="2"/>
        <v>0</v>
      </c>
      <c r="Q26" s="69">
        <v>103.9</v>
      </c>
      <c r="R26" s="134">
        <f t="shared" si="0"/>
        <v>0</v>
      </c>
      <c r="T26" s="135">
        <f t="shared" si="3"/>
        <v>-3.2280355380058926E-3</v>
      </c>
      <c r="U26" s="133">
        <f t="shared" si="4"/>
        <v>27</v>
      </c>
    </row>
    <row r="27" spans="1:21" s="45" customFormat="1" ht="13.9" customHeight="1" x14ac:dyDescent="0.15">
      <c r="A27" s="48"/>
      <c r="B27" s="49"/>
      <c r="C27" s="48" t="s">
        <v>95</v>
      </c>
      <c r="D27" s="69">
        <v>99.3</v>
      </c>
      <c r="E27" s="69">
        <v>100.4</v>
      </c>
      <c r="F27" s="69">
        <v>101.3</v>
      </c>
      <c r="G27" s="69">
        <v>101.3</v>
      </c>
      <c r="H27" s="75">
        <v>0</v>
      </c>
      <c r="I27" s="71">
        <v>0.7</v>
      </c>
      <c r="J27" s="129"/>
      <c r="K27" s="130">
        <f t="shared" si="5"/>
        <v>0</v>
      </c>
      <c r="L27" s="131">
        <v>563</v>
      </c>
      <c r="M27" s="132">
        <v>0</v>
      </c>
      <c r="N27" s="133">
        <f t="shared" si="1"/>
        <v>27</v>
      </c>
      <c r="O27" s="134">
        <f t="shared" si="2"/>
        <v>0</v>
      </c>
      <c r="Q27" s="69">
        <v>100.6</v>
      </c>
      <c r="R27" s="134">
        <f t="shared" si="0"/>
        <v>0</v>
      </c>
      <c r="T27" s="135">
        <f t="shared" si="3"/>
        <v>0</v>
      </c>
      <c r="U27" s="133">
        <f t="shared" si="4"/>
        <v>30</v>
      </c>
    </row>
    <row r="28" spans="1:21" s="41" customFormat="1" ht="13.9" customHeight="1" x14ac:dyDescent="0.15">
      <c r="A28" s="102" t="s">
        <v>96</v>
      </c>
      <c r="B28" s="84"/>
      <c r="C28" s="81"/>
      <c r="D28" s="33">
        <v>99.9</v>
      </c>
      <c r="E28" s="33">
        <v>99.8</v>
      </c>
      <c r="F28" s="33">
        <v>99.7</v>
      </c>
      <c r="G28" s="33">
        <v>99.7</v>
      </c>
      <c r="H28" s="30">
        <v>0</v>
      </c>
      <c r="I28" s="34">
        <v>-0.2</v>
      </c>
      <c r="J28" s="136"/>
      <c r="K28" s="137">
        <f t="shared" si="5"/>
        <v>0</v>
      </c>
      <c r="L28" s="138">
        <v>2171</v>
      </c>
      <c r="M28" s="139">
        <v>-0.01</v>
      </c>
      <c r="N28" s="140">
        <f t="shared" si="1"/>
        <v>18</v>
      </c>
      <c r="O28" s="127">
        <f t="shared" si="2"/>
        <v>0</v>
      </c>
      <c r="Q28" s="33">
        <v>99.9</v>
      </c>
      <c r="R28" s="127">
        <f t="shared" si="0"/>
        <v>0</v>
      </c>
      <c r="T28" s="141">
        <f t="shared" si="3"/>
        <v>0</v>
      </c>
      <c r="U28" s="140">
        <f t="shared" si="4"/>
        <v>30</v>
      </c>
    </row>
    <row r="29" spans="1:21" s="47" customFormat="1" ht="13.9" customHeight="1" x14ac:dyDescent="0.15">
      <c r="A29" s="46"/>
      <c r="B29" s="94" t="s">
        <v>52</v>
      </c>
      <c r="C29" s="94"/>
      <c r="D29" s="69">
        <v>99</v>
      </c>
      <c r="E29" s="69">
        <v>98.8</v>
      </c>
      <c r="F29" s="69">
        <v>99.1</v>
      </c>
      <c r="G29" s="69">
        <v>99</v>
      </c>
      <c r="H29" s="74">
        <v>0</v>
      </c>
      <c r="I29" s="71">
        <v>0.1</v>
      </c>
      <c r="J29" s="129"/>
      <c r="K29" s="130">
        <f t="shared" si="5"/>
        <v>-9.9999999999994316E-2</v>
      </c>
      <c r="L29" s="131">
        <v>519</v>
      </c>
      <c r="M29" s="132">
        <v>0</v>
      </c>
      <c r="N29" s="133">
        <f t="shared" si="1"/>
        <v>27</v>
      </c>
      <c r="O29" s="134">
        <f t="shared" si="2"/>
        <v>-0.1</v>
      </c>
      <c r="Q29" s="69">
        <v>99</v>
      </c>
      <c r="R29" s="134">
        <f t="shared" si="0"/>
        <v>-0.1</v>
      </c>
      <c r="T29" s="135">
        <f t="shared" si="3"/>
        <v>-5.1233958538990177E-3</v>
      </c>
      <c r="U29" s="133">
        <f t="shared" si="4"/>
        <v>24</v>
      </c>
    </row>
    <row r="30" spans="1:21" s="45" customFormat="1" ht="13.9" customHeight="1" x14ac:dyDescent="0.15">
      <c r="A30" s="48"/>
      <c r="B30" s="49"/>
      <c r="C30" s="48" t="s">
        <v>97</v>
      </c>
      <c r="D30" s="69">
        <v>100</v>
      </c>
      <c r="E30" s="69">
        <v>99.9</v>
      </c>
      <c r="F30" s="69">
        <v>99.7</v>
      </c>
      <c r="G30" s="69">
        <v>99.7</v>
      </c>
      <c r="H30" s="70">
        <v>-0.1</v>
      </c>
      <c r="I30" s="53">
        <v>-0.3</v>
      </c>
      <c r="J30" s="129"/>
      <c r="K30" s="130">
        <f t="shared" si="5"/>
        <v>0</v>
      </c>
      <c r="L30" s="131">
        <v>1989</v>
      </c>
      <c r="M30" s="132">
        <v>-0.01</v>
      </c>
      <c r="N30" s="133">
        <f t="shared" si="1"/>
        <v>18</v>
      </c>
      <c r="O30" s="134">
        <f t="shared" si="2"/>
        <v>0.1</v>
      </c>
      <c r="Q30" s="69">
        <v>100</v>
      </c>
      <c r="R30" s="134">
        <f t="shared" si="0"/>
        <v>0</v>
      </c>
      <c r="T30" s="135">
        <f t="shared" si="3"/>
        <v>0</v>
      </c>
      <c r="U30" s="133">
        <f t="shared" si="4"/>
        <v>30</v>
      </c>
    </row>
    <row r="31" spans="1:21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98.8</v>
      </c>
      <c r="H31" s="70">
        <v>-0.1</v>
      </c>
      <c r="I31" s="71">
        <v>-0.2</v>
      </c>
      <c r="J31" s="129"/>
      <c r="K31" s="130">
        <f t="shared" si="5"/>
        <v>-0.10000000000000853</v>
      </c>
      <c r="L31" s="131">
        <v>337</v>
      </c>
      <c r="M31" s="132">
        <v>0</v>
      </c>
      <c r="N31" s="133">
        <f t="shared" si="1"/>
        <v>27</v>
      </c>
      <c r="O31" s="134">
        <f t="shared" si="2"/>
        <v>0</v>
      </c>
      <c r="Q31" s="69">
        <v>99</v>
      </c>
      <c r="R31" s="134">
        <f t="shared" si="0"/>
        <v>0</v>
      </c>
      <c r="T31" s="135">
        <f t="shared" si="3"/>
        <v>-3.3267522211256539E-3</v>
      </c>
      <c r="U31" s="133">
        <f t="shared" si="4"/>
        <v>26</v>
      </c>
    </row>
    <row r="32" spans="1:21" s="45" customFormat="1" ht="13.9" customHeight="1" x14ac:dyDescent="0.15">
      <c r="A32" s="48"/>
      <c r="B32" s="49"/>
      <c r="C32" s="48" t="s">
        <v>98</v>
      </c>
      <c r="D32" s="69">
        <v>98.8</v>
      </c>
      <c r="E32" s="69">
        <v>98.5</v>
      </c>
      <c r="F32" s="69">
        <v>99.5</v>
      </c>
      <c r="G32" s="69">
        <v>99.5</v>
      </c>
      <c r="H32" s="75">
        <v>0</v>
      </c>
      <c r="I32" s="71">
        <v>0.5</v>
      </c>
      <c r="J32" s="129"/>
      <c r="K32" s="130">
        <f t="shared" si="5"/>
        <v>0</v>
      </c>
      <c r="L32" s="131">
        <v>183</v>
      </c>
      <c r="M32" s="132">
        <v>0</v>
      </c>
      <c r="N32" s="133">
        <f t="shared" si="1"/>
        <v>27</v>
      </c>
      <c r="O32" s="134">
        <f t="shared" si="2"/>
        <v>0</v>
      </c>
      <c r="Q32" s="69">
        <v>99</v>
      </c>
      <c r="R32" s="134">
        <f t="shared" si="0"/>
        <v>0</v>
      </c>
      <c r="T32" s="135">
        <f t="shared" si="3"/>
        <v>0</v>
      </c>
      <c r="U32" s="133">
        <f t="shared" si="4"/>
        <v>30</v>
      </c>
    </row>
    <row r="33" spans="1:21" s="41" customFormat="1" ht="13.9" customHeight="1" x14ac:dyDescent="0.15">
      <c r="A33" s="102" t="s">
        <v>99</v>
      </c>
      <c r="B33" s="84"/>
      <c r="C33" s="103"/>
      <c r="D33" s="33">
        <v>92.8</v>
      </c>
      <c r="E33" s="33">
        <v>96.5</v>
      </c>
      <c r="F33" s="33">
        <v>99.5</v>
      </c>
      <c r="G33" s="33">
        <v>99.1</v>
      </c>
      <c r="H33" s="44">
        <v>-0.4</v>
      </c>
      <c r="I33" s="34">
        <v>2.6</v>
      </c>
      <c r="J33" s="136"/>
      <c r="K33" s="137">
        <f t="shared" si="5"/>
        <v>-0.40000000000000568</v>
      </c>
      <c r="L33" s="138">
        <v>711</v>
      </c>
      <c r="M33" s="139">
        <v>-0.03</v>
      </c>
      <c r="N33" s="140">
        <f t="shared" si="1"/>
        <v>14</v>
      </c>
      <c r="O33" s="127">
        <f t="shared" si="2"/>
        <v>0</v>
      </c>
      <c r="Q33" s="33">
        <v>96.7</v>
      </c>
      <c r="R33" s="127">
        <f t="shared" si="0"/>
        <v>-0.10000000000000009</v>
      </c>
      <c r="T33" s="141">
        <f t="shared" si="3"/>
        <v>-2.8075024679171185E-2</v>
      </c>
      <c r="U33" s="140">
        <f t="shared" si="4"/>
        <v>16</v>
      </c>
    </row>
    <row r="34" spans="1:21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100.9</v>
      </c>
      <c r="G34" s="69">
        <v>100.4</v>
      </c>
      <c r="H34" s="70">
        <v>-0.4</v>
      </c>
      <c r="I34" s="71">
        <v>3.4</v>
      </c>
      <c r="J34" s="129"/>
      <c r="K34" s="130">
        <f t="shared" si="5"/>
        <v>-0.5</v>
      </c>
      <c r="L34" s="131">
        <v>323</v>
      </c>
      <c r="M34" s="132">
        <v>-0.01</v>
      </c>
      <c r="N34" s="133">
        <f t="shared" si="1"/>
        <v>18</v>
      </c>
      <c r="O34" s="134">
        <f t="shared" si="2"/>
        <v>-9.9999999999999978E-2</v>
      </c>
      <c r="Q34" s="69">
        <v>97.1</v>
      </c>
      <c r="R34" s="134">
        <f t="shared" si="0"/>
        <v>0</v>
      </c>
      <c r="T34" s="135">
        <f t="shared" si="3"/>
        <v>-1.5942744323790718E-2</v>
      </c>
      <c r="U34" s="133">
        <f t="shared" si="4"/>
        <v>17</v>
      </c>
    </row>
    <row r="35" spans="1:21" s="45" customFormat="1" ht="13.9" customHeight="1" x14ac:dyDescent="0.15">
      <c r="A35" s="48"/>
      <c r="B35" s="49"/>
      <c r="C35" s="52" t="s">
        <v>100</v>
      </c>
      <c r="D35" s="69">
        <v>88</v>
      </c>
      <c r="E35" s="69">
        <v>91.4</v>
      </c>
      <c r="F35" s="69">
        <v>95.8</v>
      </c>
      <c r="G35" s="69">
        <v>95.1</v>
      </c>
      <c r="H35" s="70">
        <v>-0.8</v>
      </c>
      <c r="I35" s="71">
        <v>3.8</v>
      </c>
      <c r="J35" s="129"/>
      <c r="K35" s="130">
        <f>+G35-F35</f>
        <v>-0.70000000000000284</v>
      </c>
      <c r="L35" s="131">
        <v>187</v>
      </c>
      <c r="M35" s="132">
        <v>-0.01</v>
      </c>
      <c r="N35" s="133">
        <f t="shared" si="1"/>
        <v>18</v>
      </c>
      <c r="O35" s="134">
        <f t="shared" si="2"/>
        <v>0.10000000000000009</v>
      </c>
      <c r="Q35" s="69">
        <v>91.6</v>
      </c>
      <c r="R35" s="134">
        <f t="shared" si="0"/>
        <v>0</v>
      </c>
      <c r="T35" s="135">
        <f t="shared" si="3"/>
        <v>-1.292201382033569E-2</v>
      </c>
      <c r="U35" s="133">
        <f t="shared" si="4"/>
        <v>18</v>
      </c>
    </row>
    <row r="36" spans="1:21" s="45" customFormat="1" ht="13.9" customHeight="1" x14ac:dyDescent="0.15">
      <c r="A36" s="48"/>
      <c r="B36" s="49"/>
      <c r="C36" s="48" t="s">
        <v>101</v>
      </c>
      <c r="D36" s="69">
        <v>96.1</v>
      </c>
      <c r="E36" s="69">
        <v>109.3</v>
      </c>
      <c r="F36" s="69">
        <v>110.8</v>
      </c>
      <c r="G36" s="69">
        <v>110.8</v>
      </c>
      <c r="H36" s="70">
        <v>0</v>
      </c>
      <c r="I36" s="53">
        <v>2</v>
      </c>
      <c r="J36" s="129"/>
      <c r="K36" s="130">
        <f t="shared" si="5"/>
        <v>0</v>
      </c>
      <c r="L36" s="131">
        <v>17</v>
      </c>
      <c r="M36" s="132">
        <v>0</v>
      </c>
      <c r="N36" s="133">
        <f t="shared" si="1"/>
        <v>27</v>
      </c>
      <c r="O36" s="134">
        <f t="shared" si="2"/>
        <v>0</v>
      </c>
      <c r="Q36" s="69">
        <v>108.7</v>
      </c>
      <c r="R36" s="134">
        <f t="shared" si="0"/>
        <v>-0.10000000000000009</v>
      </c>
      <c r="T36" s="135">
        <f t="shared" si="3"/>
        <v>0</v>
      </c>
      <c r="U36" s="133">
        <f t="shared" si="4"/>
        <v>30</v>
      </c>
    </row>
    <row r="37" spans="1:21" s="45" customFormat="1" ht="13.9" customHeight="1" x14ac:dyDescent="0.15">
      <c r="A37" s="48"/>
      <c r="B37" s="49"/>
      <c r="C37" s="48" t="s">
        <v>102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  <c r="J37" s="129"/>
      <c r="K37" s="130">
        <f t="shared" si="5"/>
        <v>0</v>
      </c>
      <c r="L37" s="131">
        <v>185</v>
      </c>
      <c r="M37" s="132">
        <v>0</v>
      </c>
      <c r="N37" s="133">
        <f t="shared" si="1"/>
        <v>27</v>
      </c>
      <c r="O37" s="134">
        <f t="shared" si="2"/>
        <v>0</v>
      </c>
      <c r="Q37" s="69">
        <v>100</v>
      </c>
      <c r="R37" s="134">
        <f t="shared" si="0"/>
        <v>0</v>
      </c>
      <c r="T37" s="135">
        <f t="shared" si="3"/>
        <v>0</v>
      </c>
      <c r="U37" s="133">
        <f t="shared" si="4"/>
        <v>30</v>
      </c>
    </row>
    <row r="38" spans="1:21" s="41" customFormat="1" ht="13.9" customHeight="1" x14ac:dyDescent="0.15">
      <c r="A38" s="100" t="s">
        <v>103</v>
      </c>
      <c r="B38" s="98"/>
      <c r="C38" s="101"/>
      <c r="D38" s="33">
        <v>98.8</v>
      </c>
      <c r="E38" s="33">
        <v>98.1</v>
      </c>
      <c r="F38" s="33">
        <v>99.8</v>
      </c>
      <c r="G38" s="33">
        <v>98.7</v>
      </c>
      <c r="H38" s="30">
        <v>-1.1000000000000001</v>
      </c>
      <c r="I38" s="34">
        <v>2</v>
      </c>
      <c r="J38" s="136"/>
      <c r="K38" s="137">
        <f t="shared" si="5"/>
        <v>-1.0999999999999943</v>
      </c>
      <c r="L38" s="138">
        <v>308</v>
      </c>
      <c r="M38" s="139">
        <v>-0.03</v>
      </c>
      <c r="N38" s="140">
        <f t="shared" si="1"/>
        <v>14</v>
      </c>
      <c r="O38" s="127">
        <f t="shared" si="2"/>
        <v>0</v>
      </c>
      <c r="Q38" s="33">
        <v>96.8</v>
      </c>
      <c r="R38" s="127">
        <f t="shared" si="0"/>
        <v>0</v>
      </c>
      <c r="T38" s="141">
        <f t="shared" si="3"/>
        <v>-3.3445212240868535E-2</v>
      </c>
      <c r="U38" s="140">
        <f t="shared" si="4"/>
        <v>15</v>
      </c>
    </row>
    <row r="39" spans="1:21" s="45" customFormat="1" ht="13.9" customHeight="1" x14ac:dyDescent="0.15">
      <c r="A39" s="46"/>
      <c r="B39" s="49"/>
      <c r="C39" s="46" t="s">
        <v>104</v>
      </c>
      <c r="D39" s="60">
        <v>98.4</v>
      </c>
      <c r="E39" s="60">
        <v>97.1</v>
      </c>
      <c r="F39" s="69">
        <v>99.3</v>
      </c>
      <c r="G39" s="69">
        <v>92.8</v>
      </c>
      <c r="H39" s="74">
        <v>-6.6</v>
      </c>
      <c r="I39" s="71">
        <v>-1.3</v>
      </c>
      <c r="J39" s="129"/>
      <c r="K39" s="130">
        <f t="shared" si="5"/>
        <v>-6.5</v>
      </c>
      <c r="L39" s="131">
        <v>100</v>
      </c>
      <c r="M39" s="132">
        <v>-0.06</v>
      </c>
      <c r="N39" s="133">
        <f t="shared" si="1"/>
        <v>10</v>
      </c>
      <c r="O39" s="134">
        <f t="shared" si="2"/>
        <v>9.9999999999999645E-2</v>
      </c>
      <c r="Q39" s="69">
        <v>94</v>
      </c>
      <c r="R39" s="134">
        <f t="shared" si="0"/>
        <v>0</v>
      </c>
      <c r="T39" s="135">
        <f t="shared" si="3"/>
        <v>-6.4165844027640667E-2</v>
      </c>
      <c r="U39" s="133">
        <f t="shared" si="4"/>
        <v>10</v>
      </c>
    </row>
    <row r="40" spans="1:21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99.5</v>
      </c>
      <c r="G40" s="54">
        <v>99.3</v>
      </c>
      <c r="H40" s="70">
        <v>-0.2</v>
      </c>
      <c r="I40" s="71">
        <v>12.7</v>
      </c>
      <c r="J40" s="129"/>
      <c r="K40" s="130">
        <f t="shared" si="5"/>
        <v>-0.20000000000000284</v>
      </c>
      <c r="L40" s="131">
        <v>20</v>
      </c>
      <c r="M40" s="132">
        <v>0</v>
      </c>
      <c r="N40" s="133">
        <f t="shared" si="1"/>
        <v>27</v>
      </c>
      <c r="O40" s="134">
        <f t="shared" si="2"/>
        <v>0</v>
      </c>
      <c r="Q40" s="54">
        <v>88.1</v>
      </c>
      <c r="R40" s="134">
        <f t="shared" si="0"/>
        <v>0</v>
      </c>
      <c r="T40" s="135">
        <f t="shared" si="3"/>
        <v>-3.9486673247779436E-4</v>
      </c>
      <c r="U40" s="133">
        <f t="shared" si="4"/>
        <v>29</v>
      </c>
    </row>
    <row r="41" spans="1:21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103.9</v>
      </c>
      <c r="G41" s="69">
        <v>103.7</v>
      </c>
      <c r="H41" s="70">
        <v>-0.2</v>
      </c>
      <c r="I41" s="71">
        <v>6.3</v>
      </c>
      <c r="J41" s="129"/>
      <c r="K41" s="130">
        <f t="shared" si="5"/>
        <v>-0.20000000000000284</v>
      </c>
      <c r="L41" s="131">
        <v>23</v>
      </c>
      <c r="M41" s="132">
        <v>0</v>
      </c>
      <c r="N41" s="133">
        <f t="shared" si="1"/>
        <v>27</v>
      </c>
      <c r="O41" s="134">
        <f t="shared" si="2"/>
        <v>0</v>
      </c>
      <c r="Q41" s="69">
        <v>97.6</v>
      </c>
      <c r="R41" s="134">
        <f t="shared" si="0"/>
        <v>0</v>
      </c>
      <c r="T41" s="135">
        <f t="shared" si="3"/>
        <v>-4.540967423494635E-4</v>
      </c>
      <c r="U41" s="133">
        <f t="shared" si="4"/>
        <v>28</v>
      </c>
    </row>
    <row r="42" spans="1:21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103.9</v>
      </c>
      <c r="G42" s="69">
        <v>105.6</v>
      </c>
      <c r="H42" s="70">
        <v>1.6</v>
      </c>
      <c r="I42" s="71">
        <v>1.6</v>
      </c>
      <c r="J42" s="129"/>
      <c r="K42" s="130">
        <f t="shared" si="5"/>
        <v>1.6999999999999886</v>
      </c>
      <c r="L42" s="131">
        <v>74</v>
      </c>
      <c r="M42" s="132">
        <v>0.01</v>
      </c>
      <c r="N42" s="133">
        <f t="shared" si="1"/>
        <v>55</v>
      </c>
      <c r="O42" s="134">
        <f t="shared" si="2"/>
        <v>0</v>
      </c>
      <c r="Q42" s="69">
        <v>103.9</v>
      </c>
      <c r="R42" s="134">
        <f t="shared" si="0"/>
        <v>0</v>
      </c>
      <c r="T42" s="135">
        <f t="shared" si="3"/>
        <v>1.2418558736426374E-2</v>
      </c>
      <c r="U42" s="133">
        <f t="shared" si="4"/>
        <v>60</v>
      </c>
    </row>
    <row r="43" spans="1:21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95.3</v>
      </c>
      <c r="G43" s="69">
        <v>98</v>
      </c>
      <c r="H43" s="70">
        <v>2.9</v>
      </c>
      <c r="I43" s="71">
        <v>3.3</v>
      </c>
      <c r="J43" s="129"/>
      <c r="K43" s="130">
        <f t="shared" si="5"/>
        <v>2.7000000000000028</v>
      </c>
      <c r="L43" s="131">
        <v>75</v>
      </c>
      <c r="M43" s="132">
        <v>0.02</v>
      </c>
      <c r="N43" s="133">
        <f t="shared" si="1"/>
        <v>62</v>
      </c>
      <c r="O43" s="134">
        <f t="shared" si="2"/>
        <v>-0.10000000000000009</v>
      </c>
      <c r="Q43" s="69">
        <v>94.8</v>
      </c>
      <c r="R43" s="134">
        <f t="shared" si="0"/>
        <v>0.10000000000000009</v>
      </c>
      <c r="T43" s="135">
        <f t="shared" si="3"/>
        <v>1.9990128331688079E-2</v>
      </c>
      <c r="U43" s="133">
        <f t="shared" si="4"/>
        <v>63</v>
      </c>
    </row>
    <row r="44" spans="1:21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99.9</v>
      </c>
      <c r="H44" s="70">
        <v>0</v>
      </c>
      <c r="I44" s="71">
        <v>0.4</v>
      </c>
      <c r="J44" s="129"/>
      <c r="K44" s="130">
        <f t="shared" si="5"/>
        <v>0</v>
      </c>
      <c r="L44" s="131">
        <v>16</v>
      </c>
      <c r="M44" s="132">
        <v>0</v>
      </c>
      <c r="N44" s="133">
        <f t="shared" si="1"/>
        <v>27</v>
      </c>
      <c r="O44" s="134">
        <f t="shared" si="2"/>
        <v>0</v>
      </c>
      <c r="Q44" s="69">
        <v>99.6</v>
      </c>
      <c r="R44" s="134">
        <f t="shared" si="0"/>
        <v>-0.10000000000000003</v>
      </c>
      <c r="T44" s="135">
        <f t="shared" si="3"/>
        <v>0</v>
      </c>
      <c r="U44" s="133">
        <f t="shared" si="4"/>
        <v>30</v>
      </c>
    </row>
    <row r="45" spans="1:21" s="41" customFormat="1" ht="13.9" customHeight="1" x14ac:dyDescent="0.15">
      <c r="A45" s="100" t="s">
        <v>105</v>
      </c>
      <c r="B45" s="98"/>
      <c r="C45" s="101"/>
      <c r="D45" s="33">
        <v>98.8</v>
      </c>
      <c r="E45" s="33">
        <v>97.9</v>
      </c>
      <c r="F45" s="33">
        <v>98.1</v>
      </c>
      <c r="G45" s="33">
        <v>96.3</v>
      </c>
      <c r="H45" s="35">
        <v>-1.8</v>
      </c>
      <c r="I45" s="34">
        <v>-0.2</v>
      </c>
      <c r="J45" s="136"/>
      <c r="K45" s="137">
        <f t="shared" si="5"/>
        <v>-1.7999999999999972</v>
      </c>
      <c r="L45" s="138">
        <v>454</v>
      </c>
      <c r="M45" s="139">
        <v>-0.08</v>
      </c>
      <c r="N45" s="140">
        <f t="shared" si="1"/>
        <v>5</v>
      </c>
      <c r="O45" s="127">
        <f t="shared" si="2"/>
        <v>0</v>
      </c>
      <c r="Q45" s="33">
        <v>96.5</v>
      </c>
      <c r="R45" s="127">
        <f t="shared" si="0"/>
        <v>0</v>
      </c>
      <c r="T45" s="141">
        <f t="shared" si="3"/>
        <v>-8.0671273445212119E-2</v>
      </c>
      <c r="U45" s="140">
        <f t="shared" si="4"/>
        <v>6</v>
      </c>
    </row>
    <row r="46" spans="1:21" s="45" customFormat="1" ht="13.9" customHeight="1" x14ac:dyDescent="0.15">
      <c r="A46" s="48"/>
      <c r="B46" s="49"/>
      <c r="C46" s="48" t="s">
        <v>106</v>
      </c>
      <c r="D46" s="69">
        <v>99.1</v>
      </c>
      <c r="E46" s="69">
        <v>96.6</v>
      </c>
      <c r="F46" s="69">
        <v>98.3</v>
      </c>
      <c r="G46" s="69">
        <v>96.4</v>
      </c>
      <c r="H46" s="70">
        <v>-1.9</v>
      </c>
      <c r="I46" s="67">
        <v>2.5</v>
      </c>
      <c r="J46" s="142"/>
      <c r="K46" s="130">
        <f t="shared" si="5"/>
        <v>-1.8999999999999915</v>
      </c>
      <c r="L46" s="131">
        <v>183</v>
      </c>
      <c r="M46" s="132">
        <v>-0.03</v>
      </c>
      <c r="N46" s="133">
        <f t="shared" si="1"/>
        <v>14</v>
      </c>
      <c r="O46" s="134">
        <f t="shared" si="2"/>
        <v>0</v>
      </c>
      <c r="Q46" s="69">
        <v>94.1</v>
      </c>
      <c r="R46" s="134">
        <f t="shared" si="0"/>
        <v>-0.10000000000000009</v>
      </c>
      <c r="T46" s="135">
        <f t="shared" si="3"/>
        <v>-3.4323790720631638E-2</v>
      </c>
      <c r="U46" s="133">
        <f t="shared" si="4"/>
        <v>13</v>
      </c>
    </row>
    <row r="47" spans="1:21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99.3</v>
      </c>
      <c r="H47" s="70">
        <v>0</v>
      </c>
      <c r="I47" s="71">
        <v>5.8</v>
      </c>
      <c r="J47" s="142"/>
      <c r="K47" s="130">
        <f t="shared" si="5"/>
        <v>0</v>
      </c>
      <c r="L47" s="131">
        <v>4</v>
      </c>
      <c r="M47" s="132">
        <v>0</v>
      </c>
      <c r="N47" s="133">
        <f t="shared" si="1"/>
        <v>27</v>
      </c>
      <c r="O47" s="134">
        <f t="shared" si="2"/>
        <v>0</v>
      </c>
      <c r="Q47" s="69">
        <v>93.8</v>
      </c>
      <c r="R47" s="134">
        <f t="shared" si="0"/>
        <v>0.10000000000000053</v>
      </c>
      <c r="T47" s="135">
        <f t="shared" si="3"/>
        <v>0</v>
      </c>
      <c r="U47" s="133">
        <f t="shared" si="4"/>
        <v>30</v>
      </c>
    </row>
    <row r="48" spans="1:21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98.2</v>
      </c>
      <c r="G48" s="69">
        <v>96.3</v>
      </c>
      <c r="H48" s="70">
        <v>-2</v>
      </c>
      <c r="I48" s="71">
        <v>2.4</v>
      </c>
      <c r="J48" s="142"/>
      <c r="K48" s="130">
        <f t="shared" si="5"/>
        <v>-1.9000000000000057</v>
      </c>
      <c r="L48" s="131">
        <v>180</v>
      </c>
      <c r="M48" s="132">
        <v>-0.03</v>
      </c>
      <c r="N48" s="133">
        <f t="shared" si="1"/>
        <v>14</v>
      </c>
      <c r="O48" s="134">
        <f t="shared" si="2"/>
        <v>0.10000000000000009</v>
      </c>
      <c r="Q48" s="69">
        <v>94.1</v>
      </c>
      <c r="R48" s="134">
        <f t="shared" si="0"/>
        <v>-0.10000000000000009</v>
      </c>
      <c r="T48" s="135">
        <f t="shared" si="3"/>
        <v>-3.3761105626851036E-2</v>
      </c>
      <c r="U48" s="133">
        <f t="shared" si="4"/>
        <v>14</v>
      </c>
    </row>
    <row r="49" spans="1:21" s="45" customFormat="1" ht="13.9" customHeight="1" x14ac:dyDescent="0.15">
      <c r="A49" s="48"/>
      <c r="B49" s="49"/>
      <c r="C49" s="48" t="s">
        <v>107</v>
      </c>
      <c r="D49" s="69">
        <v>100.2</v>
      </c>
      <c r="E49" s="69">
        <v>101.1</v>
      </c>
      <c r="F49" s="54">
        <v>99.4</v>
      </c>
      <c r="G49" s="54">
        <v>96.6</v>
      </c>
      <c r="H49" s="70">
        <v>-2.9</v>
      </c>
      <c r="I49" s="71">
        <v>-3.5</v>
      </c>
      <c r="J49" s="129"/>
      <c r="K49" s="130">
        <f t="shared" si="5"/>
        <v>-2.8000000000000114</v>
      </c>
      <c r="L49" s="131">
        <v>136</v>
      </c>
      <c r="M49" s="132">
        <v>-0.04</v>
      </c>
      <c r="N49" s="133">
        <f t="shared" si="1"/>
        <v>12</v>
      </c>
      <c r="O49" s="134">
        <f t="shared" si="2"/>
        <v>0.10000000000000009</v>
      </c>
      <c r="Q49" s="54">
        <v>100.1</v>
      </c>
      <c r="R49" s="134">
        <f t="shared" si="0"/>
        <v>0</v>
      </c>
      <c r="T49" s="135">
        <f t="shared" si="3"/>
        <v>-3.759131293188564E-2</v>
      </c>
      <c r="U49" s="133">
        <f t="shared" si="4"/>
        <v>12</v>
      </c>
    </row>
    <row r="50" spans="1:21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96</v>
      </c>
      <c r="G50" s="69">
        <v>92</v>
      </c>
      <c r="H50" s="70">
        <v>-4.2</v>
      </c>
      <c r="I50" s="71">
        <v>-3.7</v>
      </c>
      <c r="J50" s="129"/>
      <c r="K50" s="130">
        <f t="shared" si="5"/>
        <v>-4</v>
      </c>
      <c r="L50" s="131">
        <v>97</v>
      </c>
      <c r="M50" s="132">
        <v>-0.04</v>
      </c>
      <c r="N50" s="133">
        <f t="shared" si="1"/>
        <v>12</v>
      </c>
      <c r="O50" s="134">
        <f t="shared" si="2"/>
        <v>0</v>
      </c>
      <c r="Q50" s="69">
        <v>95.5</v>
      </c>
      <c r="R50" s="134">
        <f t="shared" si="0"/>
        <v>0</v>
      </c>
      <c r="T50" s="135">
        <f t="shared" si="3"/>
        <v>-3.8302073050345505E-2</v>
      </c>
      <c r="U50" s="133">
        <f t="shared" si="4"/>
        <v>11</v>
      </c>
    </row>
    <row r="51" spans="1:21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108</v>
      </c>
      <c r="G51" s="69">
        <v>108</v>
      </c>
      <c r="H51" s="70">
        <v>0</v>
      </c>
      <c r="I51" s="71">
        <v>-3.1</v>
      </c>
      <c r="J51" s="129"/>
      <c r="K51" s="130">
        <f t="shared" si="5"/>
        <v>0</v>
      </c>
      <c r="L51" s="131">
        <v>39</v>
      </c>
      <c r="M51" s="132">
        <v>0</v>
      </c>
      <c r="N51" s="133">
        <f t="shared" si="1"/>
        <v>27</v>
      </c>
      <c r="O51" s="134">
        <f t="shared" si="2"/>
        <v>0</v>
      </c>
      <c r="Q51" s="69">
        <v>111.4</v>
      </c>
      <c r="R51" s="134">
        <f t="shared" si="0"/>
        <v>0</v>
      </c>
      <c r="T51" s="135">
        <f t="shared" si="3"/>
        <v>0</v>
      </c>
      <c r="U51" s="133">
        <f t="shared" si="4"/>
        <v>30</v>
      </c>
    </row>
    <row r="52" spans="1:21" s="45" customFormat="1" ht="13.9" customHeight="1" x14ac:dyDescent="0.15">
      <c r="A52" s="48"/>
      <c r="B52" s="49"/>
      <c r="C52" s="48" t="s">
        <v>108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  <c r="J52" s="129"/>
      <c r="K52" s="130">
        <f t="shared" si="5"/>
        <v>0</v>
      </c>
      <c r="L52" s="131">
        <v>61</v>
      </c>
      <c r="M52" s="132">
        <v>0</v>
      </c>
      <c r="N52" s="133">
        <f t="shared" si="1"/>
        <v>27</v>
      </c>
      <c r="O52" s="134">
        <f t="shared" si="2"/>
        <v>0</v>
      </c>
      <c r="Q52" s="69">
        <v>97.5</v>
      </c>
      <c r="R52" s="134">
        <f t="shared" si="0"/>
        <v>0</v>
      </c>
      <c r="T52" s="135">
        <f t="shared" si="3"/>
        <v>0</v>
      </c>
      <c r="U52" s="133">
        <f t="shared" si="4"/>
        <v>30</v>
      </c>
    </row>
    <row r="53" spans="1:21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84.9</v>
      </c>
      <c r="G53" s="69">
        <v>82.7</v>
      </c>
      <c r="H53" s="70">
        <v>-2.5</v>
      </c>
      <c r="I53" s="71">
        <v>-3.9</v>
      </c>
      <c r="J53" s="129"/>
      <c r="K53" s="130">
        <f t="shared" si="5"/>
        <v>-2.2000000000000028</v>
      </c>
      <c r="L53" s="131">
        <v>39</v>
      </c>
      <c r="M53" s="132">
        <v>-0.01</v>
      </c>
      <c r="N53" s="133">
        <f t="shared" si="1"/>
        <v>18</v>
      </c>
      <c r="O53" s="134">
        <f t="shared" si="2"/>
        <v>-0.10000000000000009</v>
      </c>
      <c r="Q53" s="69">
        <v>86.1</v>
      </c>
      <c r="R53" s="134">
        <f t="shared" si="0"/>
        <v>0</v>
      </c>
      <c r="T53" s="135">
        <f t="shared" si="3"/>
        <v>-8.46989141164858E-3</v>
      </c>
      <c r="U53" s="133">
        <f t="shared" si="4"/>
        <v>20</v>
      </c>
    </row>
    <row r="54" spans="1:21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107.7</v>
      </c>
      <c r="G54" s="69">
        <v>108</v>
      </c>
      <c r="H54" s="70">
        <v>0.3</v>
      </c>
      <c r="I54" s="71">
        <v>2.5</v>
      </c>
      <c r="J54" s="129"/>
      <c r="K54" s="130">
        <f t="shared" si="5"/>
        <v>0.29999999999999716</v>
      </c>
      <c r="L54" s="131">
        <v>35</v>
      </c>
      <c r="M54" s="132">
        <v>0</v>
      </c>
      <c r="N54" s="133">
        <f t="shared" si="1"/>
        <v>27</v>
      </c>
      <c r="O54" s="134">
        <f t="shared" si="2"/>
        <v>0</v>
      </c>
      <c r="Q54" s="69">
        <v>105.4</v>
      </c>
      <c r="R54" s="134">
        <f t="shared" si="0"/>
        <v>0</v>
      </c>
      <c r="T54" s="135">
        <f t="shared" si="3"/>
        <v>1.0365251727541857E-3</v>
      </c>
      <c r="U54" s="133">
        <f t="shared" si="4"/>
        <v>52</v>
      </c>
    </row>
    <row r="55" spans="1:21" s="41" customFormat="1" ht="13.9" customHeight="1" x14ac:dyDescent="0.15">
      <c r="A55" s="100" t="s">
        <v>109</v>
      </c>
      <c r="B55" s="98"/>
      <c r="C55" s="101"/>
      <c r="D55" s="33">
        <v>102.1</v>
      </c>
      <c r="E55" s="33">
        <v>103.9</v>
      </c>
      <c r="F55" s="33">
        <v>104.3</v>
      </c>
      <c r="G55" s="33">
        <v>104.5</v>
      </c>
      <c r="H55" s="35">
        <v>0.2</v>
      </c>
      <c r="I55" s="34">
        <v>0.2</v>
      </c>
      <c r="J55" s="136"/>
      <c r="K55" s="137">
        <f t="shared" si="5"/>
        <v>0.20000000000000284</v>
      </c>
      <c r="L55" s="138">
        <v>398</v>
      </c>
      <c r="M55" s="139">
        <v>0.01</v>
      </c>
      <c r="N55" s="140">
        <f t="shared" si="1"/>
        <v>55</v>
      </c>
      <c r="O55" s="127">
        <f t="shared" si="2"/>
        <v>0</v>
      </c>
      <c r="Q55" s="33">
        <v>104.3</v>
      </c>
      <c r="R55" s="127">
        <f t="shared" si="0"/>
        <v>0</v>
      </c>
      <c r="T55" s="141">
        <f t="shared" si="3"/>
        <v>7.8578479763081084E-3</v>
      </c>
      <c r="U55" s="140">
        <f t="shared" si="4"/>
        <v>56</v>
      </c>
    </row>
    <row r="56" spans="1:21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99.3</v>
      </c>
      <c r="G56" s="69">
        <v>100.2</v>
      </c>
      <c r="H56" s="74">
        <v>0.8</v>
      </c>
      <c r="I56" s="71">
        <v>-1.8</v>
      </c>
      <c r="J56" s="129"/>
      <c r="K56" s="130">
        <f t="shared" si="5"/>
        <v>0.90000000000000568</v>
      </c>
      <c r="L56" s="131">
        <v>111</v>
      </c>
      <c r="M56" s="132">
        <v>0.01</v>
      </c>
      <c r="N56" s="133">
        <f t="shared" si="1"/>
        <v>55</v>
      </c>
      <c r="O56" s="134">
        <f t="shared" si="2"/>
        <v>9.9999999999999978E-2</v>
      </c>
      <c r="Q56" s="69">
        <v>102</v>
      </c>
      <c r="R56" s="134">
        <f t="shared" si="0"/>
        <v>0</v>
      </c>
      <c r="T56" s="135">
        <f t="shared" si="3"/>
        <v>9.8617966436328371E-3</v>
      </c>
      <c r="U56" s="133">
        <f t="shared" si="4"/>
        <v>57</v>
      </c>
    </row>
    <row r="57" spans="1:21" s="45" customFormat="1" ht="13.9" customHeight="1" x14ac:dyDescent="0.15">
      <c r="A57" s="48"/>
      <c r="B57" s="49"/>
      <c r="C57" s="48" t="s">
        <v>110</v>
      </c>
      <c r="D57" s="69">
        <v>103.2</v>
      </c>
      <c r="E57" s="69">
        <v>104.4</v>
      </c>
      <c r="F57" s="69">
        <v>105.7</v>
      </c>
      <c r="G57" s="69">
        <v>105.7</v>
      </c>
      <c r="H57" s="70">
        <v>0</v>
      </c>
      <c r="I57" s="71">
        <v>-0.1</v>
      </c>
      <c r="J57" s="129"/>
      <c r="K57" s="130">
        <f t="shared" si="5"/>
        <v>0</v>
      </c>
      <c r="L57" s="131">
        <v>71</v>
      </c>
      <c r="M57" s="132">
        <v>0</v>
      </c>
      <c r="N57" s="133">
        <f t="shared" si="1"/>
        <v>27</v>
      </c>
      <c r="O57" s="134">
        <f t="shared" si="2"/>
        <v>0</v>
      </c>
      <c r="Q57" s="69">
        <v>105.9</v>
      </c>
      <c r="R57" s="134">
        <f t="shared" si="0"/>
        <v>-0.1</v>
      </c>
      <c r="T57" s="135">
        <f t="shared" si="3"/>
        <v>0</v>
      </c>
      <c r="U57" s="133">
        <f t="shared" si="4"/>
        <v>30</v>
      </c>
    </row>
    <row r="58" spans="1:21" s="45" customFormat="1" ht="13.9" customHeight="1" x14ac:dyDescent="0.15">
      <c r="A58" s="48"/>
      <c r="B58" s="49"/>
      <c r="C58" s="48" t="s">
        <v>111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1.2</v>
      </c>
      <c r="J58" s="129"/>
      <c r="K58" s="130">
        <f t="shared" si="5"/>
        <v>0</v>
      </c>
      <c r="L58" s="131">
        <v>216</v>
      </c>
      <c r="M58" s="132">
        <v>0</v>
      </c>
      <c r="N58" s="133">
        <f t="shared" si="1"/>
        <v>27</v>
      </c>
      <c r="O58" s="134">
        <f t="shared" si="2"/>
        <v>0</v>
      </c>
      <c r="Q58" s="69">
        <v>105</v>
      </c>
      <c r="R58" s="134">
        <f t="shared" si="0"/>
        <v>0</v>
      </c>
      <c r="T58" s="135">
        <f t="shared" si="3"/>
        <v>0</v>
      </c>
      <c r="U58" s="133">
        <f t="shared" si="4"/>
        <v>30</v>
      </c>
    </row>
    <row r="59" spans="1:21" s="41" customFormat="1" ht="13.9" customHeight="1" x14ac:dyDescent="0.15">
      <c r="A59" s="100" t="s">
        <v>38</v>
      </c>
      <c r="B59" s="98"/>
      <c r="C59" s="101"/>
      <c r="D59" s="33">
        <v>97.6</v>
      </c>
      <c r="E59" s="33">
        <v>98.5</v>
      </c>
      <c r="F59" s="33">
        <v>96.9</v>
      </c>
      <c r="G59" s="33">
        <v>97.9</v>
      </c>
      <c r="H59" s="35">
        <v>1</v>
      </c>
      <c r="I59" s="34">
        <v>-1.2</v>
      </c>
      <c r="J59" s="136"/>
      <c r="K59" s="137">
        <f t="shared" si="5"/>
        <v>1</v>
      </c>
      <c r="L59" s="138">
        <v>1435</v>
      </c>
      <c r="M59" s="139">
        <v>0.14000000000000001</v>
      </c>
      <c r="N59" s="140">
        <f t="shared" si="1"/>
        <v>73</v>
      </c>
      <c r="O59" s="127">
        <f t="shared" si="2"/>
        <v>0</v>
      </c>
      <c r="Q59" s="33">
        <v>99.1</v>
      </c>
      <c r="R59" s="127">
        <f t="shared" si="0"/>
        <v>0</v>
      </c>
      <c r="T59" s="141">
        <f t="shared" si="3"/>
        <v>0.14165844027640673</v>
      </c>
      <c r="U59" s="140">
        <f t="shared" si="4"/>
        <v>73</v>
      </c>
    </row>
    <row r="60" spans="1:21" s="45" customFormat="1" ht="13.9" customHeight="1" x14ac:dyDescent="0.15">
      <c r="A60" s="48"/>
      <c r="B60" s="49"/>
      <c r="C60" s="48" t="s">
        <v>112</v>
      </c>
      <c r="D60" s="69">
        <v>99.2</v>
      </c>
      <c r="E60" s="69">
        <v>99.3</v>
      </c>
      <c r="F60" s="69">
        <v>98.5</v>
      </c>
      <c r="G60" s="69">
        <v>100.8</v>
      </c>
      <c r="H60" s="70">
        <v>2.4</v>
      </c>
      <c r="I60" s="71">
        <v>-0.1</v>
      </c>
      <c r="J60" s="129"/>
      <c r="K60" s="130">
        <f t="shared" si="5"/>
        <v>2.2999999999999972</v>
      </c>
      <c r="L60" s="131">
        <v>322</v>
      </c>
      <c r="M60" s="132">
        <v>7.0000000000000007E-2</v>
      </c>
      <c r="N60" s="133">
        <f t="shared" si="1"/>
        <v>69</v>
      </c>
      <c r="O60" s="134">
        <f t="shared" si="2"/>
        <v>-0.10000000000000009</v>
      </c>
      <c r="Q60" s="69">
        <v>100.9</v>
      </c>
      <c r="R60" s="134">
        <f t="shared" si="0"/>
        <v>0</v>
      </c>
      <c r="T60" s="135">
        <f t="shared" si="3"/>
        <v>7.3109575518262498E-2</v>
      </c>
      <c r="U60" s="133">
        <f t="shared" si="4"/>
        <v>72</v>
      </c>
    </row>
    <row r="61" spans="1:21" s="45" customFormat="1" ht="13.9" customHeight="1" x14ac:dyDescent="0.15">
      <c r="A61" s="48"/>
      <c r="B61" s="49"/>
      <c r="C61" s="48" t="s">
        <v>113</v>
      </c>
      <c r="D61" s="69">
        <v>98.4</v>
      </c>
      <c r="E61" s="69">
        <v>101</v>
      </c>
      <c r="F61" s="69">
        <v>101.1</v>
      </c>
      <c r="G61" s="69">
        <v>101.1</v>
      </c>
      <c r="H61" s="70">
        <v>0</v>
      </c>
      <c r="I61" s="71">
        <v>-0.7</v>
      </c>
      <c r="J61" s="129"/>
      <c r="K61" s="130">
        <f t="shared" si="5"/>
        <v>0</v>
      </c>
      <c r="L61" s="131">
        <v>704</v>
      </c>
      <c r="M61" s="132">
        <v>0</v>
      </c>
      <c r="N61" s="133">
        <f t="shared" si="1"/>
        <v>27</v>
      </c>
      <c r="O61" s="134">
        <f t="shared" si="2"/>
        <v>0</v>
      </c>
      <c r="Q61" s="69">
        <v>101.8</v>
      </c>
      <c r="R61" s="134">
        <f t="shared" si="0"/>
        <v>0</v>
      </c>
      <c r="T61" s="135">
        <f t="shared" si="3"/>
        <v>0</v>
      </c>
      <c r="U61" s="133">
        <f t="shared" si="4"/>
        <v>30</v>
      </c>
    </row>
    <row r="62" spans="1:21" s="45" customFormat="1" ht="13.9" customHeight="1" x14ac:dyDescent="0.15">
      <c r="A62" s="48"/>
      <c r="B62" s="49"/>
      <c r="C62" s="48" t="s">
        <v>114</v>
      </c>
      <c r="D62" s="69">
        <v>95.2</v>
      </c>
      <c r="E62" s="69">
        <v>93.6</v>
      </c>
      <c r="F62" s="69">
        <v>88.5</v>
      </c>
      <c r="G62" s="69">
        <v>90.2</v>
      </c>
      <c r="H62" s="70">
        <v>1.9</v>
      </c>
      <c r="I62" s="53">
        <v>-3</v>
      </c>
      <c r="J62" s="129"/>
      <c r="K62" s="130">
        <f t="shared" si="5"/>
        <v>1.7000000000000028</v>
      </c>
      <c r="L62" s="131">
        <v>408</v>
      </c>
      <c r="M62" s="132">
        <v>7.0000000000000007E-2</v>
      </c>
      <c r="N62" s="133">
        <f t="shared" si="1"/>
        <v>69</v>
      </c>
      <c r="O62" s="134">
        <f t="shared" si="2"/>
        <v>0</v>
      </c>
      <c r="Q62" s="69">
        <v>92.9</v>
      </c>
      <c r="R62" s="134">
        <f t="shared" si="0"/>
        <v>0.10000000000000009</v>
      </c>
      <c r="T62" s="135">
        <f t="shared" si="3"/>
        <v>6.8469891411648692E-2</v>
      </c>
      <c r="U62" s="133">
        <f t="shared" si="4"/>
        <v>70</v>
      </c>
    </row>
    <row r="63" spans="1:21" s="41" customFormat="1" ht="13.9" customHeight="1" x14ac:dyDescent="0.15">
      <c r="A63" s="100" t="s">
        <v>115</v>
      </c>
      <c r="B63" s="101"/>
      <c r="C63" s="101"/>
      <c r="D63" s="33">
        <v>101.5</v>
      </c>
      <c r="E63" s="33">
        <v>101.9</v>
      </c>
      <c r="F63" s="33">
        <v>102.5</v>
      </c>
      <c r="G63" s="33">
        <v>102.5</v>
      </c>
      <c r="H63" s="35">
        <v>0</v>
      </c>
      <c r="I63" s="34">
        <v>0.4</v>
      </c>
      <c r="J63" s="143"/>
      <c r="K63" s="137">
        <f t="shared" si="5"/>
        <v>0</v>
      </c>
      <c r="L63" s="138">
        <v>307</v>
      </c>
      <c r="M63" s="139">
        <v>0</v>
      </c>
      <c r="N63" s="140">
        <f t="shared" si="1"/>
        <v>27</v>
      </c>
      <c r="O63" s="127">
        <f t="shared" si="2"/>
        <v>0</v>
      </c>
      <c r="Q63" s="33">
        <v>102</v>
      </c>
      <c r="R63" s="127">
        <f t="shared" si="0"/>
        <v>9.9999999999999978E-2</v>
      </c>
      <c r="T63" s="141">
        <f t="shared" si="3"/>
        <v>0</v>
      </c>
      <c r="U63" s="140">
        <f t="shared" si="4"/>
        <v>30</v>
      </c>
    </row>
    <row r="64" spans="1:21" s="45" customFormat="1" ht="13.9" customHeight="1" x14ac:dyDescent="0.15">
      <c r="A64" s="48"/>
      <c r="B64" s="49"/>
      <c r="C64" s="48" t="s">
        <v>116</v>
      </c>
      <c r="D64" s="69">
        <v>101.1</v>
      </c>
      <c r="E64" s="69">
        <v>101</v>
      </c>
      <c r="F64" s="69">
        <v>101.3</v>
      </c>
      <c r="G64" s="69">
        <v>101.3</v>
      </c>
      <c r="H64" s="70">
        <v>0</v>
      </c>
      <c r="I64" s="71">
        <v>0.3</v>
      </c>
      <c r="J64" s="129"/>
      <c r="K64" s="130">
        <f t="shared" si="5"/>
        <v>0</v>
      </c>
      <c r="L64" s="131">
        <v>210</v>
      </c>
      <c r="M64" s="132">
        <v>0</v>
      </c>
      <c r="N64" s="133">
        <f t="shared" si="1"/>
        <v>27</v>
      </c>
      <c r="O64" s="134">
        <f t="shared" si="2"/>
        <v>0</v>
      </c>
      <c r="Q64" s="69">
        <v>101</v>
      </c>
      <c r="R64" s="134">
        <f t="shared" si="0"/>
        <v>0</v>
      </c>
      <c r="T64" s="135">
        <f t="shared" si="3"/>
        <v>0</v>
      </c>
      <c r="U64" s="133">
        <f t="shared" si="4"/>
        <v>30</v>
      </c>
    </row>
    <row r="65" spans="1:21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101.1</v>
      </c>
      <c r="H65" s="70">
        <v>0</v>
      </c>
      <c r="I65" s="71">
        <v>0.1</v>
      </c>
      <c r="J65" s="129"/>
      <c r="K65" s="130">
        <f t="shared" si="5"/>
        <v>0</v>
      </c>
      <c r="L65" s="131">
        <v>6</v>
      </c>
      <c r="M65" s="132">
        <v>0</v>
      </c>
      <c r="N65" s="133">
        <f t="shared" si="1"/>
        <v>27</v>
      </c>
      <c r="O65" s="134">
        <f t="shared" si="2"/>
        <v>0</v>
      </c>
      <c r="Q65" s="69">
        <v>101</v>
      </c>
      <c r="R65" s="134">
        <f t="shared" si="0"/>
        <v>0</v>
      </c>
      <c r="T65" s="135">
        <f t="shared" si="3"/>
        <v>0</v>
      </c>
      <c r="U65" s="133">
        <f t="shared" si="4"/>
        <v>30</v>
      </c>
    </row>
    <row r="66" spans="1:21" s="45" customFormat="1" ht="13.9" customHeight="1" x14ac:dyDescent="0.15">
      <c r="A66" s="48"/>
      <c r="B66" s="49"/>
      <c r="C66" s="48" t="s">
        <v>117</v>
      </c>
      <c r="D66" s="69">
        <v>102.5</v>
      </c>
      <c r="E66" s="69">
        <v>104.1</v>
      </c>
      <c r="F66" s="69">
        <v>105.4</v>
      </c>
      <c r="G66" s="69">
        <v>105.4</v>
      </c>
      <c r="H66" s="70">
        <v>0</v>
      </c>
      <c r="I66" s="71">
        <v>0.9</v>
      </c>
      <c r="J66" s="129"/>
      <c r="K66" s="130">
        <f t="shared" si="5"/>
        <v>0</v>
      </c>
      <c r="L66" s="131">
        <v>92</v>
      </c>
      <c r="M66" s="132">
        <v>0</v>
      </c>
      <c r="N66" s="133">
        <f t="shared" si="1"/>
        <v>27</v>
      </c>
      <c r="O66" s="134">
        <f t="shared" si="2"/>
        <v>0</v>
      </c>
      <c r="Q66" s="69">
        <v>104.5</v>
      </c>
      <c r="R66" s="134">
        <f t="shared" si="0"/>
        <v>0</v>
      </c>
      <c r="T66" s="135">
        <f t="shared" si="3"/>
        <v>0</v>
      </c>
      <c r="U66" s="133">
        <f t="shared" si="4"/>
        <v>30</v>
      </c>
    </row>
    <row r="67" spans="1:21" s="41" customFormat="1" ht="13.9" customHeight="1" x14ac:dyDescent="0.15">
      <c r="A67" s="100" t="s">
        <v>118</v>
      </c>
      <c r="B67" s="98"/>
      <c r="C67" s="101"/>
      <c r="D67" s="33">
        <v>101.3</v>
      </c>
      <c r="E67" s="33">
        <v>102.1</v>
      </c>
      <c r="F67" s="33">
        <v>103</v>
      </c>
      <c r="G67" s="33">
        <v>101.9</v>
      </c>
      <c r="H67" s="35">
        <v>-1.1000000000000001</v>
      </c>
      <c r="I67" s="34">
        <v>1</v>
      </c>
      <c r="J67" s="136"/>
      <c r="K67" s="137">
        <f t="shared" si="5"/>
        <v>-1.0999999999999943</v>
      </c>
      <c r="L67" s="138">
        <v>1077</v>
      </c>
      <c r="M67" s="139">
        <v>-0.12</v>
      </c>
      <c r="N67" s="140">
        <f t="shared" si="1"/>
        <v>2</v>
      </c>
      <c r="O67" s="127">
        <f t="shared" si="2"/>
        <v>0</v>
      </c>
      <c r="Q67" s="33">
        <v>100.8</v>
      </c>
      <c r="R67" s="127">
        <f t="shared" si="0"/>
        <v>0.10000000000000009</v>
      </c>
      <c r="T67" s="141">
        <f t="shared" si="3"/>
        <v>-0.11694965449160848</v>
      </c>
      <c r="U67" s="140">
        <f t="shared" si="4"/>
        <v>2</v>
      </c>
    </row>
    <row r="68" spans="1:21" s="45" customFormat="1" ht="13.9" customHeight="1" x14ac:dyDescent="0.15">
      <c r="A68" s="48"/>
      <c r="B68" s="49"/>
      <c r="C68" s="48" t="s">
        <v>119</v>
      </c>
      <c r="D68" s="69">
        <v>96.8</v>
      </c>
      <c r="E68" s="69">
        <v>93.9</v>
      </c>
      <c r="F68" s="69">
        <v>91.5</v>
      </c>
      <c r="G68" s="69">
        <v>94.3</v>
      </c>
      <c r="H68" s="70">
        <v>3.1</v>
      </c>
      <c r="I68" s="71">
        <v>3.3</v>
      </c>
      <c r="J68" s="129"/>
      <c r="K68" s="130">
        <f t="shared" si="5"/>
        <v>2.7999999999999972</v>
      </c>
      <c r="L68" s="131">
        <v>57</v>
      </c>
      <c r="M68" s="132">
        <v>0.02</v>
      </c>
      <c r="N68" s="133">
        <f t="shared" si="1"/>
        <v>62</v>
      </c>
      <c r="O68" s="134">
        <f t="shared" si="2"/>
        <v>0</v>
      </c>
      <c r="Q68" s="69">
        <v>91.3</v>
      </c>
      <c r="R68" s="134">
        <f t="shared" si="0"/>
        <v>0</v>
      </c>
      <c r="T68" s="135">
        <f t="shared" si="3"/>
        <v>1.5755182625863756E-2</v>
      </c>
      <c r="U68" s="133">
        <f t="shared" si="4"/>
        <v>62</v>
      </c>
    </row>
    <row r="69" spans="1:21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95.4</v>
      </c>
      <c r="G69" s="69">
        <v>95.2</v>
      </c>
      <c r="H69" s="70">
        <v>-0.2</v>
      </c>
      <c r="I69" s="71">
        <v>-3.1</v>
      </c>
      <c r="J69" s="129"/>
      <c r="K69" s="130">
        <f t="shared" si="5"/>
        <v>-0.20000000000000284</v>
      </c>
      <c r="L69" s="131">
        <v>205</v>
      </c>
      <c r="M69" s="132">
        <v>0</v>
      </c>
      <c r="N69" s="133">
        <f t="shared" si="1"/>
        <v>27</v>
      </c>
      <c r="O69" s="134">
        <f t="shared" si="2"/>
        <v>0</v>
      </c>
      <c r="Q69" s="69">
        <v>98.2</v>
      </c>
      <c r="R69" s="134">
        <f t="shared" ref="R69:R77" si="6">+ROUND((G69-Q69)/Q69*100,1)-I69</f>
        <v>0</v>
      </c>
      <c r="T69" s="135">
        <f t="shared" si="3"/>
        <v>-4.0473840078973922E-3</v>
      </c>
      <c r="U69" s="133">
        <f t="shared" si="4"/>
        <v>25</v>
      </c>
    </row>
    <row r="70" spans="1:21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104.5</v>
      </c>
      <c r="G70" s="69">
        <v>104.5</v>
      </c>
      <c r="H70" s="70">
        <v>0</v>
      </c>
      <c r="I70" s="71">
        <v>2.8</v>
      </c>
      <c r="J70" s="129"/>
      <c r="K70" s="130">
        <f t="shared" si="5"/>
        <v>0</v>
      </c>
      <c r="L70" s="131">
        <v>122</v>
      </c>
      <c r="M70" s="132">
        <v>0</v>
      </c>
      <c r="N70" s="133">
        <f t="shared" ref="N70:N77" si="7">RANK(M70,$M$5:$M$77,2)</f>
        <v>27</v>
      </c>
      <c r="O70" s="134">
        <f t="shared" ref="O70:O77" si="8">+ROUND((G70-F70)/F70*100,1)-H70</f>
        <v>0</v>
      </c>
      <c r="Q70" s="69">
        <v>101.6</v>
      </c>
      <c r="R70" s="134">
        <f t="shared" si="6"/>
        <v>0.10000000000000009</v>
      </c>
      <c r="T70" s="135">
        <f t="shared" ref="T70:T77" si="9">+K70*L70*100/$F$5/10000</f>
        <v>0</v>
      </c>
      <c r="U70" s="133">
        <f t="shared" ref="U70:U77" si="10">RANK(T70,$T$5:$T$77,2)</f>
        <v>30</v>
      </c>
    </row>
    <row r="71" spans="1:21" s="45" customFormat="1" ht="13.9" customHeight="1" x14ac:dyDescent="0.15">
      <c r="A71" s="48"/>
      <c r="B71" s="57"/>
      <c r="C71" s="62" t="s">
        <v>120</v>
      </c>
      <c r="D71" s="69">
        <v>102.7</v>
      </c>
      <c r="E71" s="69">
        <v>104.1</v>
      </c>
      <c r="F71" s="69">
        <v>106</v>
      </c>
      <c r="G71" s="69">
        <v>104</v>
      </c>
      <c r="H71" s="70">
        <v>-1.9</v>
      </c>
      <c r="I71" s="71">
        <v>1.7</v>
      </c>
      <c r="J71" s="129"/>
      <c r="K71" s="130">
        <f t="shared" si="5"/>
        <v>-2</v>
      </c>
      <c r="L71" s="131">
        <v>693</v>
      </c>
      <c r="M71" s="132">
        <v>-0.14000000000000001</v>
      </c>
      <c r="N71" s="133">
        <f t="shared" si="7"/>
        <v>1</v>
      </c>
      <c r="O71" s="134">
        <f t="shared" si="8"/>
        <v>0</v>
      </c>
      <c r="Q71" s="69">
        <v>102.3</v>
      </c>
      <c r="R71" s="134">
        <f t="shared" si="6"/>
        <v>0</v>
      </c>
      <c r="T71" s="135">
        <f t="shared" si="9"/>
        <v>-0.1368213228035538</v>
      </c>
      <c r="U71" s="133">
        <f t="shared" si="10"/>
        <v>1</v>
      </c>
    </row>
    <row r="72" spans="1:21" s="42" customFormat="1" ht="13.9" customHeight="1" x14ac:dyDescent="0.15">
      <c r="A72" s="97" t="s">
        <v>36</v>
      </c>
      <c r="B72" s="98"/>
      <c r="C72" s="99"/>
      <c r="D72" s="33">
        <v>100.8</v>
      </c>
      <c r="E72" s="33">
        <v>101.4</v>
      </c>
      <c r="F72" s="33">
        <v>102.9</v>
      </c>
      <c r="G72" s="33">
        <v>103.1</v>
      </c>
      <c r="H72" s="35">
        <v>0.2</v>
      </c>
      <c r="I72" s="34">
        <v>1.6</v>
      </c>
      <c r="J72" s="136"/>
      <c r="K72" s="137">
        <f t="shared" ref="K72:K77" si="11">+G72-F72</f>
        <v>0.19999999999998863</v>
      </c>
      <c r="L72" s="138">
        <v>562</v>
      </c>
      <c r="M72" s="139">
        <v>0.01</v>
      </c>
      <c r="N72" s="140">
        <f t="shared" si="7"/>
        <v>55</v>
      </c>
      <c r="O72" s="127">
        <f t="shared" si="8"/>
        <v>0</v>
      </c>
      <c r="Q72" s="33">
        <v>101.4</v>
      </c>
      <c r="R72" s="144">
        <f t="shared" si="6"/>
        <v>9.9999999999999867E-2</v>
      </c>
      <c r="T72" s="141">
        <f t="shared" si="9"/>
        <v>1.1095755182625235E-2</v>
      </c>
      <c r="U72" s="140">
        <f t="shared" si="10"/>
        <v>58</v>
      </c>
    </row>
    <row r="73" spans="1:21" s="45" customFormat="1" ht="13.9" customHeight="1" x14ac:dyDescent="0.15">
      <c r="A73" s="46"/>
      <c r="B73" s="57"/>
      <c r="C73" s="61" t="s">
        <v>121</v>
      </c>
      <c r="D73" s="69">
        <v>100</v>
      </c>
      <c r="E73" s="69">
        <v>99.7</v>
      </c>
      <c r="F73" s="69">
        <v>100.1</v>
      </c>
      <c r="G73" s="69">
        <v>100.6</v>
      </c>
      <c r="H73" s="70">
        <v>0.4</v>
      </c>
      <c r="I73" s="71">
        <v>0.9</v>
      </c>
      <c r="J73" s="129"/>
      <c r="K73" s="130">
        <f t="shared" si="11"/>
        <v>0.5</v>
      </c>
      <c r="L73" s="131">
        <v>122</v>
      </c>
      <c r="M73" s="132">
        <v>0.01</v>
      </c>
      <c r="N73" s="133">
        <f t="shared" si="7"/>
        <v>55</v>
      </c>
      <c r="O73" s="134">
        <f t="shared" si="8"/>
        <v>9.9999999999999978E-2</v>
      </c>
      <c r="Q73" s="69">
        <v>99.7</v>
      </c>
      <c r="R73" s="134">
        <f t="shared" si="6"/>
        <v>0</v>
      </c>
      <c r="T73" s="135">
        <f t="shared" si="9"/>
        <v>6.021717670286279E-3</v>
      </c>
      <c r="U73" s="133">
        <f t="shared" si="10"/>
        <v>55</v>
      </c>
    </row>
    <row r="74" spans="1:21" s="45" customFormat="1" ht="13.9" customHeight="1" x14ac:dyDescent="0.15">
      <c r="A74" s="46"/>
      <c r="B74" s="57"/>
      <c r="C74" s="61" t="s">
        <v>122</v>
      </c>
      <c r="D74" s="69">
        <v>100</v>
      </c>
      <c r="E74" s="69">
        <v>99</v>
      </c>
      <c r="F74" s="69">
        <v>98.6</v>
      </c>
      <c r="G74" s="69">
        <v>98.8</v>
      </c>
      <c r="H74" s="70">
        <v>0.3</v>
      </c>
      <c r="I74" s="71">
        <v>-0.4</v>
      </c>
      <c r="J74" s="129"/>
      <c r="K74" s="130">
        <f t="shared" si="11"/>
        <v>0.20000000000000284</v>
      </c>
      <c r="L74" s="131">
        <v>138</v>
      </c>
      <c r="M74" s="132">
        <v>0</v>
      </c>
      <c r="N74" s="133">
        <f t="shared" si="7"/>
        <v>27</v>
      </c>
      <c r="O74" s="134">
        <f t="shared" si="8"/>
        <v>-9.9999999999999978E-2</v>
      </c>
      <c r="Q74" s="69">
        <v>99.2</v>
      </c>
      <c r="R74" s="134">
        <f t="shared" si="6"/>
        <v>0</v>
      </c>
      <c r="T74" s="135">
        <f t="shared" si="9"/>
        <v>2.7245804540967809E-3</v>
      </c>
      <c r="U74" s="133">
        <f t="shared" si="10"/>
        <v>54</v>
      </c>
    </row>
    <row r="75" spans="1:21" s="45" customFormat="1" ht="13.9" customHeight="1" x14ac:dyDescent="0.15">
      <c r="A75" s="46"/>
      <c r="B75" s="57"/>
      <c r="C75" s="61" t="s">
        <v>123</v>
      </c>
      <c r="D75" s="69">
        <v>99.5</v>
      </c>
      <c r="E75" s="69">
        <v>102.8</v>
      </c>
      <c r="F75" s="69">
        <v>108.1</v>
      </c>
      <c r="G75" s="69">
        <v>108.4</v>
      </c>
      <c r="H75" s="70">
        <v>0.3</v>
      </c>
      <c r="I75" s="71">
        <v>4.3</v>
      </c>
      <c r="J75" s="129"/>
      <c r="K75" s="130">
        <f t="shared" si="11"/>
        <v>0.30000000000001137</v>
      </c>
      <c r="L75" s="131">
        <v>87</v>
      </c>
      <c r="M75" s="132">
        <v>0</v>
      </c>
      <c r="N75" s="133">
        <f t="shared" si="7"/>
        <v>27</v>
      </c>
      <c r="O75" s="134">
        <f t="shared" si="8"/>
        <v>0</v>
      </c>
      <c r="Q75" s="69">
        <v>103.9</v>
      </c>
      <c r="R75" s="134">
        <f t="shared" si="6"/>
        <v>0</v>
      </c>
      <c r="T75" s="135">
        <f t="shared" si="9"/>
        <v>2.5765054294176696E-3</v>
      </c>
      <c r="U75" s="133">
        <f t="shared" si="10"/>
        <v>53</v>
      </c>
    </row>
    <row r="76" spans="1:21" s="45" customFormat="1" ht="13.9" customHeight="1" x14ac:dyDescent="0.15">
      <c r="A76" s="46"/>
      <c r="B76" s="57"/>
      <c r="C76" s="61" t="s">
        <v>124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  <c r="J76" s="129"/>
      <c r="K76" s="130">
        <f t="shared" si="11"/>
        <v>0</v>
      </c>
      <c r="L76" s="131">
        <v>40</v>
      </c>
      <c r="M76" s="132">
        <v>0</v>
      </c>
      <c r="N76" s="133">
        <f t="shared" si="7"/>
        <v>27</v>
      </c>
      <c r="O76" s="134">
        <f t="shared" si="8"/>
        <v>0</v>
      </c>
      <c r="Q76" s="69">
        <v>103.5</v>
      </c>
      <c r="R76" s="134">
        <f t="shared" si="6"/>
        <v>0</v>
      </c>
      <c r="T76" s="135">
        <f t="shared" si="9"/>
        <v>0</v>
      </c>
      <c r="U76" s="133">
        <f t="shared" si="10"/>
        <v>30</v>
      </c>
    </row>
    <row r="77" spans="1:21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  <c r="J77" s="118"/>
      <c r="K77" s="145">
        <f t="shared" si="11"/>
        <v>0</v>
      </c>
      <c r="L77" s="146">
        <v>175</v>
      </c>
      <c r="M77" s="147">
        <v>0</v>
      </c>
      <c r="N77" s="148">
        <f t="shared" si="7"/>
        <v>27</v>
      </c>
      <c r="O77" s="134">
        <f t="shared" si="8"/>
        <v>0</v>
      </c>
      <c r="Q77" s="76">
        <v>102.6</v>
      </c>
      <c r="R77" s="134">
        <f t="shared" si="6"/>
        <v>9.9999999999999978E-2</v>
      </c>
      <c r="T77" s="135">
        <f t="shared" si="9"/>
        <v>0</v>
      </c>
      <c r="U77" s="133">
        <f t="shared" si="10"/>
        <v>30</v>
      </c>
    </row>
    <row r="78" spans="1:21" ht="12.95" customHeight="1" x14ac:dyDescent="0.15">
      <c r="A78" s="96" t="s">
        <v>68</v>
      </c>
      <c r="B78" s="96"/>
      <c r="C78" s="96"/>
      <c r="D78" s="96"/>
      <c r="E78" s="96"/>
      <c r="F78" s="96"/>
      <c r="G78" s="96"/>
      <c r="H78" s="96"/>
      <c r="I78" s="96"/>
    </row>
    <row r="79" spans="1:21" ht="12.95" customHeight="1" x14ac:dyDescent="0.15">
      <c r="A79" s="37" t="s">
        <v>69</v>
      </c>
      <c r="B79" s="36"/>
      <c r="C79" s="38"/>
      <c r="D79" s="38"/>
      <c r="E79" s="38"/>
      <c r="F79" s="39"/>
      <c r="G79" s="39"/>
      <c r="H79" s="38"/>
      <c r="I79" s="40"/>
    </row>
    <row r="80" spans="1:21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8">
    <mergeCell ref="T1:U1"/>
    <mergeCell ref="K2:K4"/>
    <mergeCell ref="L2:L4"/>
    <mergeCell ref="M2:M4"/>
    <mergeCell ref="R2:R3"/>
    <mergeCell ref="T2:T4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2019-08-26T00:48:10Z</dcterms:modified>
</cp:coreProperties>
</file>