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4.0.42\400課室\401上下水道総務課\経営企画係\上・下水道事業照会関係処理用\09 経営比較分析表\04下水道事業（法非適①）\【経営比較分析表】2018_112011_47_1718\"/>
    </mc:Choice>
  </mc:AlternateContent>
  <workbookProtection workbookAlgorithmName="SHA-512" workbookHashValue="8uPWOfgHy0k6K5AQCS9ljofl/p/Z8Dk/bFxUm34OUttYHFmoUwabeIpG/2uVSGPfSsTc7Uj7E3Nb0KdSq8Vhcg==" workbookSaltValue="SNCMX56Z+4zZd5JDG9LhU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<sst xmlns="http://schemas.openxmlformats.org/spreadsheetml/2006/main" count="233" uniqueCount="114">
  <si>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</si>
  <si>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</si>
  <si>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</si>
  <si>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</si>
  <si>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</si>
  <si>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</si>
  <si>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</si>
  <si>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</si>
  <si>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</si>
  <si>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</si>
  <si>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</si>
  <si>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</si>
  <si>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</si>
  <si>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</si>
  <si>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</si>
  <si>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</si>
  <si>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</si>
  <si>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</si>
  <si>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</si>
  <si>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</si>
  <si>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</si>
  <si>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</si>
  <si>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</si>
  <si>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</si>
  <si>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</si>
  <si>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</si>
  <si>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</si>
  <si>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</si>
  <si>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</si>
  <si>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</si>
  <si>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</si>
  <si>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</si>
  <si>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</si>
  <si>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</si>
  <si>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</si>
  <si>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</si>
  <si>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</si>
  <si>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</si>
  <si>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</si>
  <si>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</si>
  <si>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</si>
  <si>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</si>
  <si>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</si>
  <si>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</si>
  <si>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</si>
  <si>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</si>
  <si>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</si>
  <si>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</si>
  <si>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</si>
  <si>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</si>
  <si>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</si>
  <si>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</si>
  <si>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</si>
  <si>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</si>
  <si>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</si>
  <si>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</si>
  <si>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</si>
  <si>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</si>
  <si>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</si>
  <si>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</si>
  <si>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</si>
  <si>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</si>
  <si>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</si>
  <si>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</si>
  <si>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</si>
  <si>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</si>
  <si>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</si>
  <si>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</si>
  <si>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</si>
  <si>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</si>
  <si>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</si>
  <si>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</si>
  <si>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</si>
  <si>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</si>
  <si>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</si>
  <si>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</si>
  <si>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</si>
  <si>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</si>
  <si>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</si>
  <si>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</si>
  <si>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</si>
  <si>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</si>
  <si>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</si>
  <si>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</si>
  <si>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</si>
  <si>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</si>
  <si>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</si>
  <si>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</si>
  <si>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</si>
  <si>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</si>
  <si>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</si>
  <si>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</si>
  <si>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</si>
  <si>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</si>
  <si>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</si>
  <si>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</si>
  <si>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</si>
  <si>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</si>
  <si>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川口市</t>
  </si>
  <si>
    <t>法非適用</t>
  </si>
  <si>
    <t>下水道事業</t>
  </si>
  <si>
    <t>公共下水道</t>
  </si>
  <si>
    <t>Aa</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</si>
  <si>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</si>
  <si>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</si>
  <si>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</si>
  <si>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</si>
  <si>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</si>
  <si>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</si>
  <si>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</si>
  <si>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</si>
  <si>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収益的収支比率については、100％を上回っています。これは平成31年4月からの地方公営企業法の適用に向けて、開始時の資金を一般会計から繰入金として収入とした一方で、打切決算により、流域下水道管理費負担金4半期分等の費用が未執行となったことによる総費用の減少が主な要因です。
■企業債残高対事業規模比率については、全国平均及び類似団体平均を上回っています。これは、他の自治体等に比べ、企業債残高に対し使用料収入が過少であることが理由と考えられます。
■経費回収率については、平成２８年、平成３０年に２段階で下水道使用料を改定したことにより、平成２８年度から向上しています。しかし、使用料改定が平成３０年７月からであるため通年での収入となっていないことから、依然として使用料収入が汚水処理費を大きく下回っています。
■汚水処理原価については、打切決算による汚水処理維持管理費の減少により減額となっています。今後は老朽化した管渠の更新費用の増加が見込まれることから、ストックマネジメント手法を活用し、投資の効率化や維持管理費等の削減に努めていきます。
■水洗化率については、下水道未普及地区の解消を進めている段階であることから、全国平均及び類似団体平均を下回っています。水洗化率の向上は、資産の有効活用や収入確保に繋がることから、戸別訪問などによる接続促進に努めていきます。
</t>
    <rPh sb="1" eb="4">
      <t>シュウエキテキ</t>
    </rPh>
    <rPh sb="4" eb="6">
      <t>シュウシ</t>
    </rPh>
    <rPh sb="6" eb="8">
      <t>ヒリツ</t>
    </rPh>
    <rPh sb="19" eb="21">
      <t>ウワマワ</t>
    </rPh>
    <rPh sb="30" eb="32">
      <t>ヘイセイ</t>
    </rPh>
    <rPh sb="34" eb="35">
      <t>ネン</t>
    </rPh>
    <rPh sb="36" eb="37">
      <t>ツキ</t>
    </rPh>
    <rPh sb="40" eb="42">
      <t>チホウ</t>
    </rPh>
    <rPh sb="42" eb="44">
      <t>コウエイ</t>
    </rPh>
    <rPh sb="44" eb="46">
      <t>キギョウ</t>
    </rPh>
    <rPh sb="46" eb="47">
      <t>ホウ</t>
    </rPh>
    <rPh sb="48" eb="50">
      <t>テキヨウ</t>
    </rPh>
    <rPh sb="64" eb="66">
      <t>カイケイ</t>
    </rPh>
    <rPh sb="68" eb="70">
      <t>クリイレ</t>
    </rPh>
    <rPh sb="70" eb="71">
      <t>キン</t>
    </rPh>
    <rPh sb="74" eb="76">
      <t>シュウニュウ</t>
    </rPh>
    <rPh sb="79" eb="81">
      <t>イッポウ</t>
    </rPh>
    <rPh sb="83" eb="85">
      <t>ウチキ</t>
    </rPh>
    <rPh sb="85" eb="87">
      <t>ケッサン</t>
    </rPh>
    <rPh sb="91" eb="93">
      <t>リュウイキ</t>
    </rPh>
    <rPh sb="93" eb="96">
      <t>ゲスイドウ</t>
    </rPh>
    <rPh sb="96" eb="99">
      <t>カンリヒ</t>
    </rPh>
    <rPh sb="99" eb="102">
      <t>フタンキン</t>
    </rPh>
    <rPh sb="103" eb="105">
      <t>ハンキ</t>
    </rPh>
    <rPh sb="105" eb="106">
      <t>フン</t>
    </rPh>
    <rPh sb="106" eb="107">
      <t>トウ</t>
    </rPh>
    <rPh sb="108" eb="110">
      <t>ヒヨウ</t>
    </rPh>
    <rPh sb="111" eb="112">
      <t>ミ</t>
    </rPh>
    <rPh sb="112" eb="114">
      <t>シッコウ</t>
    </rPh>
    <rPh sb="123" eb="126">
      <t>ソウヒヨウ</t>
    </rPh>
    <rPh sb="127" eb="129">
      <t>ゲンショウ</t>
    </rPh>
    <rPh sb="130" eb="131">
      <t>オモ</t>
    </rPh>
    <rPh sb="132" eb="134">
      <t>ヨウイン</t>
    </rPh>
    <rPh sb="140" eb="142">
      <t>キギョウ</t>
    </rPh>
    <rPh sb="142" eb="143">
      <t>サイ</t>
    </rPh>
    <rPh sb="143" eb="145">
      <t>ザンダカ</t>
    </rPh>
    <rPh sb="145" eb="146">
      <t>タイ</t>
    </rPh>
    <rPh sb="146" eb="148">
      <t>ジギョウ</t>
    </rPh>
    <rPh sb="148" eb="150">
      <t>キボ</t>
    </rPh>
    <rPh sb="150" eb="152">
      <t>ヒリツ</t>
    </rPh>
    <rPh sb="158" eb="160">
      <t>ゼンコク</t>
    </rPh>
    <rPh sb="160" eb="162">
      <t>ヘイキン</t>
    </rPh>
    <rPh sb="162" eb="163">
      <t>オヨ</t>
    </rPh>
    <rPh sb="164" eb="166">
      <t>ルイジ</t>
    </rPh>
    <rPh sb="166" eb="168">
      <t>ダンタイ</t>
    </rPh>
    <rPh sb="168" eb="170">
      <t>ヘイキン</t>
    </rPh>
    <rPh sb="171" eb="173">
      <t>ウワマワ</t>
    </rPh>
    <rPh sb="183" eb="184">
      <t>タ</t>
    </rPh>
    <rPh sb="185" eb="188">
      <t>ジチタイ</t>
    </rPh>
    <rPh sb="188" eb="189">
      <t>トウ</t>
    </rPh>
    <rPh sb="190" eb="191">
      <t>クラ</t>
    </rPh>
    <rPh sb="193" eb="195">
      <t>キギョウ</t>
    </rPh>
    <rPh sb="195" eb="196">
      <t>サイ</t>
    </rPh>
    <rPh sb="196" eb="197">
      <t>ザン</t>
    </rPh>
    <rPh sb="197" eb="198">
      <t>タカ</t>
    </rPh>
    <rPh sb="199" eb="200">
      <t>タイ</t>
    </rPh>
    <rPh sb="201" eb="204">
      <t>シヨウリョウ</t>
    </rPh>
    <rPh sb="204" eb="206">
      <t>シュウニュウ</t>
    </rPh>
    <rPh sb="207" eb="209">
      <t>カショウ</t>
    </rPh>
    <rPh sb="215" eb="217">
      <t>リユウ</t>
    </rPh>
    <rPh sb="218" eb="219">
      <t>カンガ</t>
    </rPh>
    <rPh sb="228" eb="230">
      <t>ケイヒ</t>
    </rPh>
    <rPh sb="230" eb="232">
      <t>カイシュウ</t>
    </rPh>
    <rPh sb="232" eb="233">
      <t>リツ</t>
    </rPh>
    <rPh sb="239" eb="241">
      <t>ヘイセイ</t>
    </rPh>
    <rPh sb="243" eb="244">
      <t>ネン</t>
    </rPh>
    <rPh sb="245" eb="247">
      <t>ヘイセイ</t>
    </rPh>
    <rPh sb="249" eb="250">
      <t>ネン</t>
    </rPh>
    <rPh sb="252" eb="254">
      <t>ダンカイ</t>
    </rPh>
    <rPh sb="255" eb="258">
      <t>ゲスイドウ</t>
    </rPh>
    <rPh sb="258" eb="261">
      <t>シヨウリョウ</t>
    </rPh>
    <rPh sb="262" eb="264">
      <t>カイテイ</t>
    </rPh>
    <rPh sb="272" eb="274">
      <t>ヘイセイ</t>
    </rPh>
    <rPh sb="276" eb="278">
      <t>ネンド</t>
    </rPh>
    <rPh sb="280" eb="282">
      <t>コウジョウ</t>
    </rPh>
    <rPh sb="292" eb="295">
      <t>シヨウリョウ</t>
    </rPh>
    <rPh sb="295" eb="297">
      <t>カイテイ</t>
    </rPh>
    <rPh sb="298" eb="300">
      <t>ヘイセイ</t>
    </rPh>
    <rPh sb="302" eb="303">
      <t>ネン</t>
    </rPh>
    <rPh sb="304" eb="305">
      <t>ツキ</t>
    </rPh>
    <rPh sb="312" eb="314">
      <t>ツウネン</t>
    </rPh>
    <rPh sb="316" eb="318">
      <t>シュウニュウ</t>
    </rPh>
    <rPh sb="330" eb="332">
      <t>イゼン</t>
    </rPh>
    <rPh sb="335" eb="338">
      <t>シヨウリョウ</t>
    </rPh>
    <rPh sb="338" eb="340">
      <t>シュウニュウ</t>
    </rPh>
    <rPh sb="341" eb="343">
      <t>オスイ</t>
    </rPh>
    <rPh sb="343" eb="345">
      <t>ショリ</t>
    </rPh>
    <rPh sb="345" eb="346">
      <t>ヒ</t>
    </rPh>
    <rPh sb="347" eb="348">
      <t>オオ</t>
    </rPh>
    <rPh sb="350" eb="352">
      <t>シタマワ</t>
    </rPh>
    <rPh sb="361" eb="363">
      <t>オスイ</t>
    </rPh>
    <rPh sb="363" eb="365">
      <t>ショリ</t>
    </rPh>
    <rPh sb="365" eb="367">
      <t>ゲンカ</t>
    </rPh>
    <rPh sb="373" eb="375">
      <t>ウチキ</t>
    </rPh>
    <rPh sb="375" eb="377">
      <t>ケッサン</t>
    </rPh>
    <rPh sb="380" eb="382">
      <t>オスイ</t>
    </rPh>
    <rPh sb="382" eb="384">
      <t>ショリ</t>
    </rPh>
    <rPh sb="384" eb="386">
      <t>イジ</t>
    </rPh>
    <rPh sb="386" eb="389">
      <t>カンリヒ</t>
    </rPh>
    <rPh sb="390" eb="392">
      <t>ゲンショウ</t>
    </rPh>
    <rPh sb="395" eb="397">
      <t>ゲンガク</t>
    </rPh>
    <rPh sb="405" eb="407">
      <t>コンゴ</t>
    </rPh>
    <rPh sb="408" eb="411">
      <t>ロウキュウカ</t>
    </rPh>
    <rPh sb="413" eb="415">
      <t>カンキョ</t>
    </rPh>
    <rPh sb="416" eb="418">
      <t>コウシン</t>
    </rPh>
    <rPh sb="418" eb="420">
      <t>ヒヨウ</t>
    </rPh>
    <rPh sb="421" eb="423">
      <t>ゾウカ</t>
    </rPh>
    <rPh sb="424" eb="426">
      <t>ミコ</t>
    </rPh>
    <rPh sb="444" eb="446">
      <t>シュホウ</t>
    </rPh>
    <rPh sb="447" eb="449">
      <t>カツヨウ</t>
    </rPh>
    <rPh sb="451" eb="453">
      <t>トウシ</t>
    </rPh>
    <rPh sb="454" eb="457">
      <t>コウリツカ</t>
    </rPh>
    <rPh sb="458" eb="460">
      <t>イジ</t>
    </rPh>
    <rPh sb="460" eb="463">
      <t>カンリヒ</t>
    </rPh>
    <rPh sb="463" eb="464">
      <t>トウ</t>
    </rPh>
    <rPh sb="465" eb="467">
      <t>サクゲン</t>
    </rPh>
    <rPh sb="468" eb="469">
      <t>ツト</t>
    </rPh>
    <rPh sb="479" eb="482">
      <t>スイセンカ</t>
    </rPh>
    <rPh sb="482" eb="483">
      <t>リツ</t>
    </rPh>
    <rPh sb="489" eb="492">
      <t>ゲスイドウ</t>
    </rPh>
    <rPh sb="492" eb="493">
      <t>ミ</t>
    </rPh>
    <rPh sb="493" eb="495">
      <t>フキュウ</t>
    </rPh>
    <rPh sb="495" eb="497">
      <t>チク</t>
    </rPh>
    <rPh sb="498" eb="500">
      <t>カイショウ</t>
    </rPh>
    <rPh sb="501" eb="502">
      <t>スス</t>
    </rPh>
    <rPh sb="506" eb="508">
      <t>ダンカイ</t>
    </rPh>
    <rPh sb="516" eb="518">
      <t>ゼンコク</t>
    </rPh>
    <rPh sb="518" eb="520">
      <t>ヘイキン</t>
    </rPh>
    <rPh sb="520" eb="521">
      <t>オヨ</t>
    </rPh>
    <rPh sb="522" eb="524">
      <t>ルイジ</t>
    </rPh>
    <rPh sb="524" eb="526">
      <t>ダンタイ</t>
    </rPh>
    <rPh sb="526" eb="528">
      <t>ヘイキン</t>
    </rPh>
    <rPh sb="529" eb="531">
      <t>シタマワ</t>
    </rPh>
    <rPh sb="537" eb="540">
      <t>スイセンカ</t>
    </rPh>
    <rPh sb="540" eb="541">
      <t>リツ</t>
    </rPh>
    <rPh sb="542" eb="544">
      <t>コウジョウ</t>
    </rPh>
    <rPh sb="546" eb="548">
      <t>シサン</t>
    </rPh>
    <rPh sb="549" eb="551">
      <t>ユウコウ</t>
    </rPh>
    <rPh sb="551" eb="553">
      <t>カツヨウ</t>
    </rPh>
    <rPh sb="554" eb="556">
      <t>シュウニュウ</t>
    </rPh>
    <rPh sb="556" eb="558">
      <t>カクホ</t>
    </rPh>
    <rPh sb="559" eb="560">
      <t>ツナ</t>
    </rPh>
    <rPh sb="567" eb="569">
      <t>コベツ</t>
    </rPh>
    <rPh sb="569" eb="571">
      <t>ホウモン</t>
    </rPh>
    <rPh sb="576" eb="578">
      <t>セツゾク</t>
    </rPh>
    <rPh sb="578" eb="580">
      <t>ソクシン</t>
    </rPh>
    <rPh sb="581" eb="582">
      <t>ツト</t>
    </rPh>
    <phoneticPr fontId="4"/>
  </si>
  <si>
    <t>　前年度と比較して管渠改善率は向上したものの、平成３０年度末時点、管渠総延長約１，２４６㎞のうち、布設後５０年を超える管渠は約２１０㎞あり、老朽化する管渠の計画的な更新が必要です。</t>
    <rPh sb="1" eb="4">
      <t>ゼンネンド</t>
    </rPh>
    <rPh sb="5" eb="7">
      <t>ヒカク</t>
    </rPh>
    <rPh sb="9" eb="11">
      <t>カンキョ</t>
    </rPh>
    <rPh sb="11" eb="13">
      <t>カイゼン</t>
    </rPh>
    <rPh sb="13" eb="14">
      <t>リツ</t>
    </rPh>
    <rPh sb="15" eb="17">
      <t>コウジョウ</t>
    </rPh>
    <rPh sb="23" eb="25">
      <t>ヘイセイ</t>
    </rPh>
    <rPh sb="27" eb="29">
      <t>ネンド</t>
    </rPh>
    <rPh sb="29" eb="30">
      <t>マツ</t>
    </rPh>
    <rPh sb="30" eb="32">
      <t>ジテン</t>
    </rPh>
    <rPh sb="33" eb="35">
      <t>カンキョ</t>
    </rPh>
    <rPh sb="35" eb="36">
      <t>ソウ</t>
    </rPh>
    <rPh sb="36" eb="38">
      <t>エンチョウ</t>
    </rPh>
    <rPh sb="38" eb="39">
      <t>ヤク</t>
    </rPh>
    <rPh sb="49" eb="51">
      <t>フセツ</t>
    </rPh>
    <rPh sb="51" eb="52">
      <t>ゴ</t>
    </rPh>
    <rPh sb="54" eb="55">
      <t>ネン</t>
    </rPh>
    <rPh sb="56" eb="57">
      <t>コ</t>
    </rPh>
    <rPh sb="59" eb="61">
      <t>カンキョ</t>
    </rPh>
    <rPh sb="62" eb="63">
      <t>ヤク</t>
    </rPh>
    <rPh sb="70" eb="73">
      <t>ロウキュウカ</t>
    </rPh>
    <rPh sb="75" eb="77">
      <t>カンキョ</t>
    </rPh>
    <rPh sb="78" eb="81">
      <t>ケイカクテキ</t>
    </rPh>
    <rPh sb="82" eb="84">
      <t>コウシン</t>
    </rPh>
    <rPh sb="85" eb="87">
      <t>ヒツヨウ</t>
    </rPh>
    <phoneticPr fontId="4"/>
  </si>
  <si>
    <t>　下水道使用料収入の不足分を一般会計からの繰入金で補填している状況であるが、平成２８年７月に続き、平成３０年７月においても下水道使用料の改定を行ったことから、各経営指標の改善が図られました。
　今後においても、経費回収率などを指標として適正な下水道使用料について適宜検討し、併せて水洗化率の向上への取組等により、財政基盤の強化を図る必要があります。
　また、施設の更新等にあたっては、ストックマネジメント手法の導入・活用により、施設のライフサイクルコストの縮減と費用の平準化を図っていきます。
　以上のことをふまえ、今後も安定的かつ継続的に下水道サービスを提供できるよう事業を運営していく必要があります。</t>
    <rPh sb="1" eb="4">
      <t>ゲスイドウ</t>
    </rPh>
    <rPh sb="4" eb="7">
      <t>シヨウリョウ</t>
    </rPh>
    <rPh sb="7" eb="9">
      <t>シュウニュウ</t>
    </rPh>
    <rPh sb="10" eb="13">
      <t>フソクブン</t>
    </rPh>
    <rPh sb="14" eb="16">
      <t>イッパン</t>
    </rPh>
    <rPh sb="16" eb="18">
      <t>カイケイ</t>
    </rPh>
    <rPh sb="21" eb="24">
      <t>クリイレキン</t>
    </rPh>
    <rPh sb="25" eb="27">
      <t>ホテン</t>
    </rPh>
    <rPh sb="31" eb="33">
      <t>ジョウキョウ</t>
    </rPh>
    <rPh sb="38" eb="40">
      <t>ヘイセイ</t>
    </rPh>
    <rPh sb="42" eb="43">
      <t>ネン</t>
    </rPh>
    <rPh sb="44" eb="45">
      <t>ツキ</t>
    </rPh>
    <rPh sb="46" eb="47">
      <t>ツヅ</t>
    </rPh>
    <rPh sb="49" eb="51">
      <t>ヘイセイ</t>
    </rPh>
    <rPh sb="53" eb="54">
      <t>ネン</t>
    </rPh>
    <rPh sb="55" eb="56">
      <t>ツキ</t>
    </rPh>
    <rPh sb="61" eb="64">
      <t>ゲスイドウ</t>
    </rPh>
    <rPh sb="64" eb="67">
      <t>シヨウリョウ</t>
    </rPh>
    <rPh sb="68" eb="70">
      <t>カイテイ</t>
    </rPh>
    <rPh sb="71" eb="72">
      <t>オコナ</t>
    </rPh>
    <rPh sb="79" eb="80">
      <t>カク</t>
    </rPh>
    <rPh sb="80" eb="82">
      <t>ケイエイ</t>
    </rPh>
    <rPh sb="82" eb="84">
      <t>シヒョウ</t>
    </rPh>
    <rPh sb="85" eb="87">
      <t>カイゼン</t>
    </rPh>
    <rPh sb="88" eb="89">
      <t>ハカ</t>
    </rPh>
    <rPh sb="97" eb="99">
      <t>コンゴ</t>
    </rPh>
    <rPh sb="105" eb="107">
      <t>ケイヒ</t>
    </rPh>
    <rPh sb="107" eb="109">
      <t>カイシュウ</t>
    </rPh>
    <rPh sb="109" eb="110">
      <t>リツ</t>
    </rPh>
    <rPh sb="113" eb="115">
      <t>シヒョウ</t>
    </rPh>
    <rPh sb="118" eb="120">
      <t>テキセイ</t>
    </rPh>
    <rPh sb="121" eb="124">
      <t>ゲスイドウ</t>
    </rPh>
    <rPh sb="124" eb="127">
      <t>シヨウリョウ</t>
    </rPh>
    <rPh sb="131" eb="133">
      <t>テキギ</t>
    </rPh>
    <rPh sb="133" eb="135">
      <t>ケントウ</t>
    </rPh>
    <rPh sb="137" eb="138">
      <t>アワ</t>
    </rPh>
    <rPh sb="140" eb="142">
      <t>スイセン</t>
    </rPh>
    <rPh sb="142" eb="143">
      <t>カ</t>
    </rPh>
    <rPh sb="143" eb="144">
      <t>リツ</t>
    </rPh>
    <rPh sb="145" eb="147">
      <t>コウジョウ</t>
    </rPh>
    <rPh sb="149" eb="150">
      <t>ト</t>
    </rPh>
    <rPh sb="150" eb="151">
      <t>ク</t>
    </rPh>
    <rPh sb="151" eb="152">
      <t>トウ</t>
    </rPh>
    <rPh sb="156" eb="158">
      <t>ザイセイ</t>
    </rPh>
    <rPh sb="158" eb="160">
      <t>キバン</t>
    </rPh>
    <rPh sb="161" eb="163">
      <t>キョウカ</t>
    </rPh>
    <rPh sb="164" eb="165">
      <t>ハカ</t>
    </rPh>
    <rPh sb="166" eb="168">
      <t>ヒツヨウ</t>
    </rPh>
    <rPh sb="179" eb="181">
      <t>シセツ</t>
    </rPh>
    <rPh sb="182" eb="184">
      <t>コウシン</t>
    </rPh>
    <rPh sb="184" eb="185">
      <t>トウ</t>
    </rPh>
    <rPh sb="202" eb="204">
      <t>シュホウ</t>
    </rPh>
    <rPh sb="205" eb="207">
      <t>ドウニュウ</t>
    </rPh>
    <rPh sb="208" eb="210">
      <t>カツヨウ</t>
    </rPh>
    <rPh sb="214" eb="216">
      <t>シセツ</t>
    </rPh>
    <rPh sb="228" eb="230">
      <t>シュクゲン</t>
    </rPh>
    <rPh sb="231" eb="233">
      <t>ヒヨウ</t>
    </rPh>
    <rPh sb="234" eb="237">
      <t>ヘイジュンカ</t>
    </rPh>
    <rPh sb="238" eb="239">
      <t>ハカ</t>
    </rPh>
    <rPh sb="248" eb="250">
      <t>イジョウ</t>
    </rPh>
    <rPh sb="258" eb="260">
      <t>コンゴ</t>
    </rPh>
    <rPh sb="261" eb="264">
      <t>アンテイテキ</t>
    </rPh>
    <rPh sb="266" eb="269">
      <t>ケイゾクテキ</t>
    </rPh>
    <rPh sb="270" eb="273">
      <t>ゲスイドウ</t>
    </rPh>
    <rPh sb="278" eb="280">
      <t>テイキョウ</t>
    </rPh>
    <rPh sb="285" eb="287">
      <t>ジギョウ</t>
    </rPh>
    <rPh sb="288" eb="290">
      <t>ウンエイ</t>
    </rPh>
    <rPh sb="294" eb="29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</si>
</sst>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0.12</c:v>
                </c:pt>
                <c:pt idx="1">
                  <c:v>0.09</c:v>
                </c:pt>
                <c:pt idx="2">
                  <c:v>0.1</c:v>
                </c:pt>
                <c:pt idx="3">
                  <c:v>0.18</c:v>
                </c:pt>
                <c:pt idx="4">
                  <c:v>0.19</c:v>
                </c:pt>
              </c:numCache>
            </c:numRef>
          </c:val>
          <c:extLst>
            <c:ext xmlns:c16="http://schemas.microsoft.com/office/drawing/2014/chart" uri="{C3380CC4-5D6E-409C-BE32-E72D297353CC}">
              <c16:uniqueId val="{00000000-700F-4A1A-BE6F-F1A550A59D2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0.22</c:v>
                </c:pt>
                <c:pt idx="1">
                  <c:v>0.13</c:v>
                </c:pt>
                <c:pt idx="2">
                  <c:v>0.16</c:v>
                </c:pt>
                <c:pt idx="3">
                  <c:v>0.16</c:v>
                </c:pt>
                <c:pt idx="4">
                  <c:v>0.16</c:v>
                </c:pt>
              </c:numCache>
            </c:numRef>
          </c:val>
          <c:smooth val="0"/>
          <c:extLst>
            <c:ext xmlns:c16="http://schemas.microsoft.com/office/drawing/2014/chart" uri="{C3380CC4-5D6E-409C-BE32-E72D297353CC}">
              <c16:uniqueId val="{00000001-700F-4A1A-BE6F-F1A550A59D2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73.8</c:v>
                </c:pt>
                <c:pt idx="1">
                  <c:v>73.22</c:v>
                </c:pt>
                <c:pt idx="2">
                  <c:v>81.5</c:v>
                </c:pt>
                <c:pt idx="3">
                  <c:v>84.17</c:v>
                </c:pt>
                <c:pt idx="4">
                  <c:v>100.26</c:v>
                </c:pt>
              </c:numCache>
            </c:numRef>
          </c:val>
          <c:extLst>
            <c:ext xmlns:c16="http://schemas.microsoft.com/office/drawing/2014/chart" uri="{C3380CC4-5D6E-409C-BE32-E72D297353CC}">
              <c16:uniqueId val="{00000000-4363-441C-B165-B019BC18547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63-441C-B165-B019BC18547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03-490D-9590-CFEFEB37F92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03-490D-9590-CFEFEB37F92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7F-4A12-8F51-E8509098B1D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7F-4A12-8F51-E8509098B1D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89-48EE-9AF9-2DA1E68F55A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89-48EE-9AF9-2DA1E68F55A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E4-49D5-9AE4-BC29001625B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E4-49D5-9AE4-BC29001625B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956.04</c:v>
                </c:pt>
                <c:pt idx="1">
                  <c:v>908.55</c:v>
                </c:pt>
                <c:pt idx="2">
                  <c:v>796.39</c:v>
                </c:pt>
                <c:pt idx="3">
                  <c:v>729.27</c:v>
                </c:pt>
                <c:pt idx="4">
                  <c:v>714.08</c:v>
                </c:pt>
              </c:numCache>
            </c:numRef>
          </c:val>
          <c:extLst>
            <c:ext xmlns:c16="http://schemas.microsoft.com/office/drawing/2014/chart" uri="{C3380CC4-5D6E-409C-BE32-E72D297353CC}">
              <c16:uniqueId val="{00000000-6B60-44D7-B226-D4225CA1497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665.11</c:v>
                </c:pt>
                <c:pt idx="1">
                  <c:v>642.57000000000005</c:v>
                </c:pt>
                <c:pt idx="2">
                  <c:v>599.92999999999995</c:v>
                </c:pt>
                <c:pt idx="3">
                  <c:v>573.73</c:v>
                </c:pt>
                <c:pt idx="4">
                  <c:v>514.27</c:v>
                </c:pt>
              </c:numCache>
            </c:numRef>
          </c:val>
          <c:smooth val="0"/>
          <c:extLst>
            <c:ext xmlns:c16="http://schemas.microsoft.com/office/drawing/2014/chart" uri="{C3380CC4-5D6E-409C-BE32-E72D297353CC}">
              <c16:uniqueId val="{00000001-6B60-44D7-B226-D4225CA1497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67.72</c:v>
                </c:pt>
                <c:pt idx="1">
                  <c:v>66.94</c:v>
                </c:pt>
                <c:pt idx="2">
                  <c:v>76</c:v>
                </c:pt>
                <c:pt idx="3">
                  <c:v>81.34</c:v>
                </c:pt>
                <c:pt idx="4">
                  <c:v>90.76</c:v>
                </c:pt>
              </c:numCache>
            </c:numRef>
          </c:val>
          <c:extLst>
            <c:ext xmlns:c16="http://schemas.microsoft.com/office/drawing/2014/chart" uri="{C3380CC4-5D6E-409C-BE32-E72D297353CC}">
              <c16:uniqueId val="{00000000-7803-425A-96CA-4C5FEB56D1C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85.64</c:v>
                </c:pt>
                <c:pt idx="1">
                  <c:v>94.3</c:v>
                </c:pt>
                <c:pt idx="2">
                  <c:v>95.76</c:v>
                </c:pt>
                <c:pt idx="3">
                  <c:v>100.74</c:v>
                </c:pt>
                <c:pt idx="4">
                  <c:v>100.34</c:v>
                </c:pt>
              </c:numCache>
            </c:numRef>
          </c:val>
          <c:smooth val="0"/>
          <c:extLst>
            <c:ext xmlns:c16="http://schemas.microsoft.com/office/drawing/2014/chart" uri="{C3380CC4-5D6E-409C-BE32-E72D297353CC}">
              <c16:uniqueId val="{00000001-7803-425A-96CA-4C5FEB56D1C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127.67</c:v>
                </c:pt>
                <c:pt idx="1">
                  <c:v>129.54</c:v>
                </c:pt>
                <c:pt idx="2">
                  <c:v>129.19</c:v>
                </c:pt>
                <c:pt idx="3">
                  <c:v>128.74</c:v>
                </c:pt>
                <c:pt idx="4">
                  <c:v>115.53</c:v>
                </c:pt>
              </c:numCache>
            </c:numRef>
          </c:val>
          <c:extLst>
            <c:ext xmlns:c16="http://schemas.microsoft.com/office/drawing/2014/chart" uri="{C3380CC4-5D6E-409C-BE32-E72D297353CC}">
              <c16:uniqueId val="{00000000-5ADD-46A1-9AB8-EC0BCB393F7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133</c:v>
                </c:pt>
                <c:pt idx="1">
                  <c:v>120.18</c:v>
                </c:pt>
                <c:pt idx="2">
                  <c:v>119</c:v>
                </c:pt>
                <c:pt idx="3">
                  <c:v>112.75</c:v>
                </c:pt>
                <c:pt idx="4">
                  <c:v>113.49</c:v>
                </c:pt>
              </c:numCache>
            </c:numRef>
          </c:val>
          <c:smooth val="0"/>
          <c:extLst>
            <c:ext xmlns:c16="http://schemas.microsoft.com/office/drawing/2014/chart" uri="{C3380CC4-5D6E-409C-BE32-E72D297353CC}">
              <c16:uniqueId val="{00000001-5ADD-46A1-9AB8-EC0BCB393F7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59-4B48-8822-07F69337016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64.81</c:v>
                </c:pt>
                <c:pt idx="1">
                  <c:v>64.81</c:v>
                </c:pt>
                <c:pt idx="2">
                  <c:v>64.66</c:v>
                </c:pt>
                <c:pt idx="3">
                  <c:v>64.650000000000006</c:v>
                </c:pt>
                <c:pt idx="4">
                  <c:v>62.96</c:v>
                </c:pt>
              </c:numCache>
            </c:numRef>
          </c:val>
          <c:smooth val="0"/>
          <c:extLst>
            <c:ext xmlns:c16="http://schemas.microsoft.com/office/drawing/2014/chart" uri="{C3380CC4-5D6E-409C-BE32-E72D297353CC}">
              <c16:uniqueId val="{00000001-9759-4B48-8822-07F69337016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93.73</c:v>
                </c:pt>
                <c:pt idx="1">
                  <c:v>94.23</c:v>
                </c:pt>
                <c:pt idx="2">
                  <c:v>94.26</c:v>
                </c:pt>
                <c:pt idx="3">
                  <c:v>94.48</c:v>
                </c:pt>
                <c:pt idx="4">
                  <c:v>94.67</c:v>
                </c:pt>
              </c:numCache>
            </c:numRef>
          </c:val>
          <c:extLst>
            <c:ext xmlns:c16="http://schemas.microsoft.com/office/drawing/2014/chart" uri="{C3380CC4-5D6E-409C-BE32-E72D297353CC}">
              <c16:uniqueId val="{00000000-31F2-4F0D-8C80-62B6DA2D629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96.76</c:v>
                </c:pt>
                <c:pt idx="1">
                  <c:v>96.89</c:v>
                </c:pt>
                <c:pt idx="2">
                  <c:v>97.08</c:v>
                </c:pt>
                <c:pt idx="3">
                  <c:v>97.4</c:v>
                </c:pt>
                <c:pt idx="4">
                  <c:v>96.96</c:v>
                </c:pt>
              </c:numCache>
            </c:numRef>
          </c:val>
          <c:smooth val="0"/>
          <c:extLst>
            <c:ext xmlns:c16="http://schemas.microsoft.com/office/drawing/2014/chart" uri="{C3380CC4-5D6E-409C-BE32-E72D297353CC}">
              <c16:uniqueId val="{00000001-31F2-4F0D-8C80-62B6DA2D629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11"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埼玉県　川口市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Aa</v>
      </c>
      <c r="X8" s="48"/>
      <c r="Y8" s="48"/>
      <c r="Z8" s="48"/>
      <c r="AA8" s="48"/>
      <c r="AB8" s="48"/>
      <c r="AC8" s="48"/>
      <c r="AD8" s="49" t="str">
        <f>データ!$M$6</f>
        <v>非設置</v>
      </c>
      <c r="AE8" s="49"/>
      <c r="AF8" s="49"/>
      <c r="AG8" s="49"/>
      <c r="AH8" s="49"/>
      <c r="AI8" s="49"/>
      <c r="AJ8" s="49"/>
      <c r="AK8" s="3"/>
      <c r="AL8" s="50">
        <f>データ!S6</f>
        <v>603838</v>
      </c>
      <c r="AM8" s="50"/>
      <c r="AN8" s="50"/>
      <c r="AO8" s="50"/>
      <c r="AP8" s="50"/>
      <c r="AQ8" s="50"/>
      <c r="AR8" s="50"/>
      <c r="AS8" s="50"/>
      <c r="AT8" s="45">
        <f>データ!T6</f>
        <v>61.95</v>
      </c>
      <c r="AU8" s="45"/>
      <c r="AV8" s="45"/>
      <c r="AW8" s="45"/>
      <c r="AX8" s="45"/>
      <c r="AY8" s="45"/>
      <c r="AZ8" s="45"/>
      <c r="BA8" s="45"/>
      <c r="BB8" s="45">
        <f>データ!U6</f>
        <v>9747.18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87.24</v>
      </c>
      <c r="Q10" s="45"/>
      <c r="R10" s="45"/>
      <c r="S10" s="45"/>
      <c r="T10" s="45"/>
      <c r="U10" s="45"/>
      <c r="V10" s="45"/>
      <c r="W10" s="45">
        <f>データ!Q6</f>
        <v>88.21</v>
      </c>
      <c r="X10" s="45"/>
      <c r="Y10" s="45"/>
      <c r="Z10" s="45"/>
      <c r="AA10" s="45"/>
      <c r="AB10" s="45"/>
      <c r="AC10" s="45"/>
      <c r="AD10" s="50">
        <f>データ!R6</f>
        <v>1962</v>
      </c>
      <c r="AE10" s="50"/>
      <c r="AF10" s="50"/>
      <c r="AG10" s="50"/>
      <c r="AH10" s="50"/>
      <c r="AI10" s="50"/>
      <c r="AJ10" s="50"/>
      <c r="AK10" s="2"/>
      <c r="AL10" s="50">
        <f>データ!V6</f>
        <v>527506</v>
      </c>
      <c r="AM10" s="50"/>
      <c r="AN10" s="50"/>
      <c r="AO10" s="50"/>
      <c r="AP10" s="50"/>
      <c r="AQ10" s="50"/>
      <c r="AR10" s="50"/>
      <c r="AS10" s="50"/>
      <c r="AT10" s="45">
        <f>データ!W6</f>
        <v>42.32</v>
      </c>
      <c r="AU10" s="45"/>
      <c r="AV10" s="45"/>
      <c r="AW10" s="45"/>
      <c r="AX10" s="45"/>
      <c r="AY10" s="45"/>
      <c r="AZ10" s="45"/>
      <c r="BA10" s="45"/>
      <c r="BB10" s="45">
        <f>データ!X6</f>
        <v>12464.7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111</v>
      </c>
      <c r="BM16" s="76"/>
      <c r="BN16" s="76"/>
      <c r="BO16" s="76"/>
      <c r="BP16" s="76"/>
      <c r="BQ16" s="76"/>
      <c r="BR16" s="76"/>
      <c r="BS16" s="76"/>
      <c r="BT16" s="76"/>
      <c r="BU16" s="76"/>
      <c r="BV16" s="76"/>
      <c r="BW16" s="76"/>
      <c r="BX16" s="76"/>
      <c r="BY16" s="76"/>
      <c r="BZ16" s="7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Ry15AnzEBQLgm++LhSvKKYIPPZLCknFK98iRfJZnIiI2RdQBoHdj2JlQXD8ysJxOfFqLTfrHPI2dOrvXEvs25w==" saltValue="taJQbBgAoAVjs0UFFF+Td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112038</v>
      </c>
      <c r="D6" s="33">
        <f t="shared" si="3"/>
        <v>47</v>
      </c>
      <c r="E6" s="33">
        <f t="shared" si="3"/>
        <v>17</v>
      </c>
      <c r="F6" s="33">
        <f t="shared" si="3"/>
        <v>1</v>
      </c>
      <c r="G6" s="33">
        <f t="shared" si="3"/>
        <v>0</v>
      </c>
      <c r="H6" s="33" t="str">
        <f t="shared" si="3"/>
        <v>埼玉県　川口市</v>
      </c>
      <c r="I6" s="33" t="str">
        <f t="shared" si="3"/>
        <v>法非適用</v>
      </c>
      <c r="J6" s="33" t="str">
        <f t="shared" si="3"/>
        <v>下水道事業</v>
      </c>
      <c r="K6" s="33" t="str">
        <f t="shared" si="3"/>
        <v>公共下水道</v>
      </c>
      <c r="L6" s="33" t="str">
        <f t="shared" si="3"/>
        <v>Aa</v>
      </c>
      <c r="M6" s="33" t="str">
        <f t="shared" si="3"/>
        <v>非設置</v>
      </c>
      <c r="N6" s="34" t="str">
        <f t="shared" si="3"/>
        <v>-</v>
      </c>
      <c r="O6" s="34" t="str">
        <f t="shared" si="3"/>
        <v>該当数値なし</v>
      </c>
      <c r="P6" s="34">
        <f t="shared" si="3"/>
        <v>87.24</v>
      </c>
      <c r="Q6" s="34">
        <f t="shared" si="3"/>
        <v>88.21</v>
      </c>
      <c r="R6" s="34">
        <f t="shared" si="3"/>
        <v>1962</v>
      </c>
      <c r="S6" s="34">
        <f t="shared" si="3"/>
        <v>603838</v>
      </c>
      <c r="T6" s="34">
        <f t="shared" si="3"/>
        <v>61.95</v>
      </c>
      <c r="U6" s="34">
        <f t="shared" si="3"/>
        <v>9747.18</v>
      </c>
      <c r="V6" s="34">
        <f t="shared" si="3"/>
        <v>527506</v>
      </c>
      <c r="W6" s="34">
        <f t="shared" si="3"/>
        <v>42.32</v>
      </c>
      <c r="X6" s="34">
        <f t="shared" si="3"/>
        <v>12464.7</v>
      </c>
      <c r="Y6" s="35">
        <f>IF(Y7="",NA(),Y7)</f>
        <v>73.8</v>
      </c>
      <c r="Z6" s="35">
        <f t="shared" ref="Z6:AH6" si="4">IF(Z7="",NA(),Z7)</f>
        <v>73.22</v>
      </c>
      <c r="AA6" s="35">
        <f t="shared" si="4"/>
        <v>81.5</v>
      </c>
      <c r="AB6" s="35">
        <f t="shared" si="4"/>
        <v>84.17</v>
      </c>
      <c r="AC6" s="35">
        <f t="shared" si="4"/>
        <v>100.26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956.04</v>
      </c>
      <c r="BG6" s="35">
        <f t="shared" ref="BG6:BO6" si="7">IF(BG7="",NA(),BG7)</f>
        <v>908.55</v>
      </c>
      <c r="BH6" s="35">
        <f t="shared" si="7"/>
        <v>796.39</v>
      </c>
      <c r="BI6" s="35">
        <f t="shared" si="7"/>
        <v>729.27</v>
      </c>
      <c r="BJ6" s="35">
        <f t="shared" si="7"/>
        <v>714.08</v>
      </c>
      <c r="BK6" s="35">
        <f t="shared" si="7"/>
        <v>665.11</v>
      </c>
      <c r="BL6" s="35">
        <f t="shared" si="7"/>
        <v>642.57000000000005</v>
      </c>
      <c r="BM6" s="35">
        <f t="shared" si="7"/>
        <v>599.92999999999995</v>
      </c>
      <c r="BN6" s="35">
        <f t="shared" si="7"/>
        <v>573.73</v>
      </c>
      <c r="BO6" s="35">
        <f t="shared" si="7"/>
        <v>514.27</v>
      </c>
      <c r="BP6" s="34" t="str">
        <f>IF(BP7="","",IF(BP7="-","【-】","【"&amp;SUBSTITUTE(TEXT(BP7,"#,##0.00"),"-","△")&amp;"】"))</f>
        <v>【682.78】</v>
      </c>
      <c r="BQ6" s="35">
        <f>IF(BQ7="",NA(),BQ7)</f>
        <v>67.72</v>
      </c>
      <c r="BR6" s="35">
        <f t="shared" ref="BR6:BZ6" si="8">IF(BR7="",NA(),BR7)</f>
        <v>66.94</v>
      </c>
      <c r="BS6" s="35">
        <f t="shared" si="8"/>
        <v>76</v>
      </c>
      <c r="BT6" s="35">
        <f t="shared" si="8"/>
        <v>81.34</v>
      </c>
      <c r="BU6" s="35">
        <f t="shared" si="8"/>
        <v>90.76</v>
      </c>
      <c r="BV6" s="35">
        <f t="shared" si="8"/>
        <v>85.64</v>
      </c>
      <c r="BW6" s="35">
        <f t="shared" si="8"/>
        <v>94.3</v>
      </c>
      <c r="BX6" s="35">
        <f t="shared" si="8"/>
        <v>95.76</v>
      </c>
      <c r="BY6" s="35">
        <f t="shared" si="8"/>
        <v>100.74</v>
      </c>
      <c r="BZ6" s="35">
        <f t="shared" si="8"/>
        <v>100.34</v>
      </c>
      <c r="CA6" s="34" t="str">
        <f>IF(CA7="","",IF(CA7="-","【-】","【"&amp;SUBSTITUTE(TEXT(CA7,"#,##0.00"),"-","△")&amp;"】"))</f>
        <v>【100.91】</v>
      </c>
      <c r="CB6" s="35">
        <f>IF(CB7="",NA(),CB7)</f>
        <v>127.67</v>
      </c>
      <c r="CC6" s="35">
        <f t="shared" ref="CC6:CK6" si="9">IF(CC7="",NA(),CC7)</f>
        <v>129.54</v>
      </c>
      <c r="CD6" s="35">
        <f t="shared" si="9"/>
        <v>129.19</v>
      </c>
      <c r="CE6" s="35">
        <f t="shared" si="9"/>
        <v>128.74</v>
      </c>
      <c r="CF6" s="35">
        <f t="shared" si="9"/>
        <v>115.53</v>
      </c>
      <c r="CG6" s="35">
        <f t="shared" si="9"/>
        <v>133</v>
      </c>
      <c r="CH6" s="35">
        <f t="shared" si="9"/>
        <v>120.18</v>
      </c>
      <c r="CI6" s="35">
        <f t="shared" si="9"/>
        <v>119</v>
      </c>
      <c r="CJ6" s="35">
        <f t="shared" si="9"/>
        <v>112.75</v>
      </c>
      <c r="CK6" s="35">
        <f t="shared" si="9"/>
        <v>113.49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64.81</v>
      </c>
      <c r="CS6" s="35">
        <f t="shared" si="10"/>
        <v>64.81</v>
      </c>
      <c r="CT6" s="35">
        <f t="shared" si="10"/>
        <v>64.66</v>
      </c>
      <c r="CU6" s="35">
        <f t="shared" si="10"/>
        <v>64.650000000000006</v>
      </c>
      <c r="CV6" s="35">
        <f t="shared" si="10"/>
        <v>62.96</v>
      </c>
      <c r="CW6" s="34" t="str">
        <f>IF(CW7="","",IF(CW7="-","【-】","【"&amp;SUBSTITUTE(TEXT(CW7,"#,##0.00"),"-","△")&amp;"】"))</f>
        <v>【58.98】</v>
      </c>
      <c r="CX6" s="35">
        <f>IF(CX7="",NA(),CX7)</f>
        <v>93.73</v>
      </c>
      <c r="CY6" s="35">
        <f t="shared" ref="CY6:DG6" si="11">IF(CY7="",NA(),CY7)</f>
        <v>94.23</v>
      </c>
      <c r="CZ6" s="35">
        <f t="shared" si="11"/>
        <v>94.26</v>
      </c>
      <c r="DA6" s="35">
        <f t="shared" si="11"/>
        <v>94.48</v>
      </c>
      <c r="DB6" s="35">
        <f t="shared" si="11"/>
        <v>94.67</v>
      </c>
      <c r="DC6" s="35">
        <f t="shared" si="11"/>
        <v>96.76</v>
      </c>
      <c r="DD6" s="35">
        <f t="shared" si="11"/>
        <v>96.89</v>
      </c>
      <c r="DE6" s="35">
        <f t="shared" si="11"/>
        <v>97.08</v>
      </c>
      <c r="DF6" s="35">
        <f t="shared" si="11"/>
        <v>97.4</v>
      </c>
      <c r="DG6" s="35">
        <f t="shared" si="11"/>
        <v>96.96</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0.12</v>
      </c>
      <c r="EF6" s="35">
        <f t="shared" ref="EF6:EN6" si="14">IF(EF7="",NA(),EF7)</f>
        <v>0.09</v>
      </c>
      <c r="EG6" s="35">
        <f t="shared" si="14"/>
        <v>0.1</v>
      </c>
      <c r="EH6" s="35">
        <f t="shared" si="14"/>
        <v>0.18</v>
      </c>
      <c r="EI6" s="35">
        <f t="shared" si="14"/>
        <v>0.19</v>
      </c>
      <c r="EJ6" s="35">
        <f t="shared" si="14"/>
        <v>0.22</v>
      </c>
      <c r="EK6" s="35">
        <f t="shared" si="14"/>
        <v>0.13</v>
      </c>
      <c r="EL6" s="35">
        <f t="shared" si="14"/>
        <v>0.16</v>
      </c>
      <c r="EM6" s="35">
        <f t="shared" si="14"/>
        <v>0.16</v>
      </c>
      <c r="EN6" s="35">
        <f t="shared" si="14"/>
        <v>0.16</v>
      </c>
      <c r="EO6" s="34" t="str">
        <f>IF(EO7="","",IF(EO7="-","【-】","【"&amp;SUBSTITUTE(TEXT(EO7,"#,##0.00"),"-","△")&amp;"】"))</f>
        <v>【0.23】</v>
      </c>
    </row>
    <row r="7" spans="1:145" s="36" customFormat="1" x14ac:dyDescent="0.15">
      <c r="A7" s="28"/>
      <c r="B7" s="37">
        <v>2018</v>
      </c>
      <c r="C7" s="37">
        <v>112038</v>
      </c>
      <c r="D7" s="37">
        <v>47</v>
      </c>
      <c r="E7" s="37">
        <v>17</v>
      </c>
      <c r="F7" s="37">
        <v>1</v>
      </c>
      <c r="G7" s="37">
        <v>0</v>
      </c>
      <c r="H7" s="37" t="s">
        <v>98</v>
      </c>
      <c r="I7" s="37" t="s">
        <v>99</v>
      </c>
      <c r="J7" s="37" t="s">
        <v>100</v>
      </c>
      <c r="K7" s="37" t="s">
        <v>101</v>
      </c>
      <c r="L7" s="37" t="s">
        <v>102</v>
      </c>
      <c r="M7" s="37" t="s">
        <v>103</v>
      </c>
      <c r="N7" s="38" t="s">
        <v>104</v>
      </c>
      <c r="O7" s="38" t="s">
        <v>105</v>
      </c>
      <c r="P7" s="38">
        <v>87.24</v>
      </c>
      <c r="Q7" s="38">
        <v>88.21</v>
      </c>
      <c r="R7" s="38">
        <v>1962</v>
      </c>
      <c r="S7" s="38">
        <v>603838</v>
      </c>
      <c r="T7" s="38">
        <v>61.95</v>
      </c>
      <c r="U7" s="38">
        <v>9747.18</v>
      </c>
      <c r="V7" s="38">
        <v>527506</v>
      </c>
      <c r="W7" s="38">
        <v>42.32</v>
      </c>
      <c r="X7" s="38">
        <v>12464.7</v>
      </c>
      <c r="Y7" s="38">
        <v>73.8</v>
      </c>
      <c r="Z7" s="38">
        <v>73.22</v>
      </c>
      <c r="AA7" s="38">
        <v>81.5</v>
      </c>
      <c r="AB7" s="38">
        <v>84.17</v>
      </c>
      <c r="AC7" s="38">
        <v>100.26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956.04</v>
      </c>
      <c r="BG7" s="38">
        <v>908.55</v>
      </c>
      <c r="BH7" s="38">
        <v>796.39</v>
      </c>
      <c r="BI7" s="38">
        <v>729.27</v>
      </c>
      <c r="BJ7" s="38">
        <v>714.08</v>
      </c>
      <c r="BK7" s="38">
        <v>665.11</v>
      </c>
      <c r="BL7" s="38">
        <v>642.57000000000005</v>
      </c>
      <c r="BM7" s="38">
        <v>599.92999999999995</v>
      </c>
      <c r="BN7" s="38">
        <v>573.73</v>
      </c>
      <c r="BO7" s="38">
        <v>514.27</v>
      </c>
      <c r="BP7" s="38">
        <v>682.78</v>
      </c>
      <c r="BQ7" s="38">
        <v>67.72</v>
      </c>
      <c r="BR7" s="38">
        <v>66.94</v>
      </c>
      <c r="BS7" s="38">
        <v>76</v>
      </c>
      <c r="BT7" s="38">
        <v>81.34</v>
      </c>
      <c r="BU7" s="38">
        <v>90.76</v>
      </c>
      <c r="BV7" s="38">
        <v>85.64</v>
      </c>
      <c r="BW7" s="38">
        <v>94.3</v>
      </c>
      <c r="BX7" s="38">
        <v>95.76</v>
      </c>
      <c r="BY7" s="38">
        <v>100.74</v>
      </c>
      <c r="BZ7" s="38">
        <v>100.34</v>
      </c>
      <c r="CA7" s="38">
        <v>100.91</v>
      </c>
      <c r="CB7" s="38">
        <v>127.67</v>
      </c>
      <c r="CC7" s="38">
        <v>129.54</v>
      </c>
      <c r="CD7" s="38">
        <v>129.19</v>
      </c>
      <c r="CE7" s="38">
        <v>128.74</v>
      </c>
      <c r="CF7" s="38">
        <v>115.53</v>
      </c>
      <c r="CG7" s="38">
        <v>133</v>
      </c>
      <c r="CH7" s="38">
        <v>120.18</v>
      </c>
      <c r="CI7" s="38">
        <v>119</v>
      </c>
      <c r="CJ7" s="38">
        <v>112.75</v>
      </c>
      <c r="CK7" s="38">
        <v>113.49</v>
      </c>
      <c r="CL7" s="38">
        <v>136.86000000000001</v>
      </c>
      <c r="CM7" s="38" t="s">
        <v>104</v>
      </c>
      <c r="CN7" s="38" t="s">
        <v>104</v>
      </c>
      <c r="CO7" s="38" t="s">
        <v>104</v>
      </c>
      <c r="CP7" s="38" t="s">
        <v>104</v>
      </c>
      <c r="CQ7" s="38" t="s">
        <v>104</v>
      </c>
      <c r="CR7" s="38">
        <v>64.81</v>
      </c>
      <c r="CS7" s="38">
        <v>64.81</v>
      </c>
      <c r="CT7" s="38">
        <v>64.66</v>
      </c>
      <c r="CU7" s="38">
        <v>64.650000000000006</v>
      </c>
      <c r="CV7" s="38">
        <v>62.96</v>
      </c>
      <c r="CW7" s="38">
        <v>58.98</v>
      </c>
      <c r="CX7" s="38">
        <v>93.73</v>
      </c>
      <c r="CY7" s="38">
        <v>94.23</v>
      </c>
      <c r="CZ7" s="38">
        <v>94.26</v>
      </c>
      <c r="DA7" s="38">
        <v>94.48</v>
      </c>
      <c r="DB7" s="38">
        <v>94.67</v>
      </c>
      <c r="DC7" s="38">
        <v>96.76</v>
      </c>
      <c r="DD7" s="38">
        <v>96.89</v>
      </c>
      <c r="DE7" s="38">
        <v>97.08</v>
      </c>
      <c r="DF7" s="38">
        <v>97.4</v>
      </c>
      <c r="DG7" s="38">
        <v>96.96</v>
      </c>
      <c r="DH7" s="38">
        <v>95.2</v>
      </c>
      <c r="DI7" s="38"/>
      <c r="DJ7" s="38"/>
      <c r="DK7" s="38"/>
      <c r="DL7" s="38"/>
      <c r="DM7" s="38"/>
      <c r="DN7" s="38"/>
      <c r="DO7" s="38"/>
      <c r="DP7" s="38"/>
      <c r="DQ7" s="38"/>
      <c r="DR7" s="38"/>
      <c r="DS7" s="38"/>
      <c r="DT7" s="38"/>
      <c r="DU7" s="38"/>
      <c r="DV7" s="38"/>
      <c r="DW7" s="38"/>
      <c r="DX7" s="38"/>
      <c r="DY7" s="38"/>
      <c r="DZ7" s="38"/>
      <c r="EA7" s="38"/>
      <c r="EB7" s="38"/>
      <c r="EC7" s="38"/>
      <c r="ED7" s="38"/>
      <c r="EE7" s="38">
        <v>0.12</v>
      </c>
      <c r="EF7" s="38">
        <v>0.09</v>
      </c>
      <c r="EG7" s="38">
        <v>0.1</v>
      </c>
      <c r="EH7" s="38">
        <v>0.18</v>
      </c>
      <c r="EI7" s="38">
        <v>0.19</v>
      </c>
      <c r="EJ7" s="38">
        <v>0.22</v>
      </c>
      <c r="EK7" s="38">
        <v>0.13</v>
      </c>
      <c r="EL7" s="38">
        <v>0.16</v>
      </c>
      <c r="EM7" s="38">
        <v>0.16</v>
      </c>
      <c r="EN7" s="38">
        <v>0.16</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川口市上下水道局</cp:lastModifiedBy>
  <cp:lastPrinted>2020-01-24T05:10:55Z</cp:lastPrinted>
  <dcterms:created xsi:type="dcterms:W3CDTF">2019-12-05T05:02:41Z</dcterms:created>
  <dcterms:modified xsi:type="dcterms:W3CDTF">2020-01-24T05:11:10Z</dcterms:modified>
  <cp:category/>
</cp:coreProperties>
</file>