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j-file01s\春日部共有\下水道課\B 業務担当\B17経営比較分析表\R1\20200115_公営企業に係る経営比較分析表（平成30年度決算）の分析等について（依頼）.zip\【経営比較分析表】2018_112143_46_1718\"/>
    </mc:Choice>
  </mc:AlternateContent>
  <workbookProtection workbookAlgorithmName="SHA-512" workbookHashValue="mulb/pIaLtEh7Gdh718tzP6gZUx3IFQeAJdwRYLIkrtlKGA06HbmTE4bIrtihewTBdT9tE0P7KY7kzW6/4yOQg==" workbookSaltValue="okQiAvgKkV3KY9sh03RKQ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<sst xmlns="http://schemas.openxmlformats.org/spreadsheetml/2006/main" count="228" uniqueCount="111">
  <si>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</si>
  <si>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</si>
  <si>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</si>
  <si>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</si>
  <si>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</si>
  <si>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</si>
  <si>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</si>
  <si>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</si>
  <si>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</si>
  <si>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</si>
  <si>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</si>
  <si>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</si>
  <si>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</si>
  <si>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</si>
  <si>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</si>
  <si>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</si>
  <si>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</si>
  <si>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</si>
  <si>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</si>
  <si>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</si>
  <si>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</si>
  <si>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</si>
  <si>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</si>
  <si>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</si>
  <si>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</si>
  <si>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</si>
  <si>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</si>
  <si>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</si>
  <si>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</si>
  <si>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</si>
  <si>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</si>
  <si>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</si>
  <si>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</si>
  <si>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</si>
  <si>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</si>
  <si>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</si>
  <si>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</si>
  <si>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</si>
  <si>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</si>
  <si>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</si>
  <si>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</si>
  <si>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</si>
  <si>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</si>
  <si>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</si>
  <si>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</si>
  <si>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</si>
  <si>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</si>
  <si>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</si>
  <si>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</si>
  <si>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</si>
  <si>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</si>
  <si>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</si>
  <si>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</si>
  <si>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</si>
  <si>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</si>
  <si>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</si>
  <si>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</si>
  <si>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</si>
  <si>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</si>
  <si>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</si>
  <si>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</si>
  <si>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</si>
  <si>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</si>
  <si>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</si>
  <si>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</si>
  <si>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</si>
  <si>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</si>
  <si>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</si>
  <si>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</si>
  <si>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</si>
  <si>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</si>
  <si>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</si>
  <si>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</si>
  <si>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</si>
  <si>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</si>
  <si>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</si>
  <si>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</si>
  <si>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</si>
  <si>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</si>
  <si>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</si>
  <si>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</si>
  <si>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</si>
  <si>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</si>
  <si>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</si>
  <si>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</si>
  <si>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</si>
  <si>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</si>
  <si>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</si>
  <si>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</si>
  <si>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</si>
  <si>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</si>
  <si>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</si>
  <si>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</si>
  <si>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</si>
  <si>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</si>
  <si>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</si>
  <si>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春日部市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</si>
  <si>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</si>
  <si>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</si>
  <si>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</si>
  <si>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</si>
  <si>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</si>
  <si>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</si>
  <si>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</si>
  <si>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</si>
  <si>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</si>
  <si>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</si>
  <si>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</si>
  <si>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平均値と比較して低い値であり、法定耐用年数に近い資産は比較的少ないといえる。
②管渠老朽化率
　当市の値は「０」であり、法定耐用年数を超過した管渠はない。
③管渠改善率
　老朽化の度合いが低いといえる。
　老朽化の程度は低いが、将来の更新時期に備えて長寿命化計画に基づいた計画的・効率的な維持管理に取組んで行く必要がある。</t>
    <rPh sb="18" eb="20">
      <t>ヒカク</t>
    </rPh>
    <rPh sb="36" eb="37">
      <t>チカ</t>
    </rPh>
    <rPh sb="38" eb="40">
      <t>シサン</t>
    </rPh>
    <rPh sb="41" eb="44">
      <t>ヒカクテキ</t>
    </rPh>
    <rPh sb="44" eb="45">
      <t>スク</t>
    </rPh>
    <rPh sb="65" eb="66">
      <t>シ</t>
    </rPh>
    <rPh sb="78" eb="80">
      <t>タイヨウ</t>
    </rPh>
    <rPh sb="122" eb="125">
      <t>ロウキュウカ</t>
    </rPh>
    <rPh sb="126" eb="128">
      <t>テイド</t>
    </rPh>
    <rPh sb="129" eb="130">
      <t>ヒク</t>
    </rPh>
    <rPh sb="151" eb="152">
      <t>モト</t>
    </rPh>
    <phoneticPr fontId="4"/>
  </si>
  <si>
    <t>　経営状況が厳しさを増す中、策定した経営戦略に基づき、経営基盤の強化を図り、持続可能な経営が求められる。
　これにあたり、水洗化率の向上による使用料収入の増加および不明水解消による汚水処理費用の削減に取り組む必要がある。
　また、下水道管渠や中継ポンプ場施設の老朽化及び震災などの災害に対応するため、計画的・合理的な維持管理・更新を実施していく必要がある。</t>
    <rPh sb="1" eb="3">
      <t>ケイエイ</t>
    </rPh>
    <rPh sb="3" eb="5">
      <t>ジョウキョウ</t>
    </rPh>
    <rPh sb="6" eb="7">
      <t>キビ</t>
    </rPh>
    <rPh sb="10" eb="11">
      <t>マ</t>
    </rPh>
    <rPh sb="12" eb="13">
      <t>ナカ</t>
    </rPh>
    <rPh sb="14" eb="16">
      <t>サクテイ</t>
    </rPh>
    <rPh sb="18" eb="20">
      <t>ケイエイ</t>
    </rPh>
    <rPh sb="20" eb="22">
      <t>センリャク</t>
    </rPh>
    <rPh sb="23" eb="24">
      <t>モト</t>
    </rPh>
    <rPh sb="27" eb="29">
      <t>ケイエイ</t>
    </rPh>
    <rPh sb="29" eb="31">
      <t>キバン</t>
    </rPh>
    <rPh sb="32" eb="34">
      <t>キョウカ</t>
    </rPh>
    <rPh sb="35" eb="36">
      <t>ハカ</t>
    </rPh>
    <rPh sb="38" eb="40">
      <t>ジゾク</t>
    </rPh>
    <rPh sb="40" eb="42">
      <t>カノウ</t>
    </rPh>
    <rPh sb="43" eb="45">
      <t>ケイエイ</t>
    </rPh>
    <rPh sb="46" eb="47">
      <t>モト</t>
    </rPh>
    <rPh sb="61" eb="64">
      <t>スイセンカ</t>
    </rPh>
    <rPh sb="64" eb="65">
      <t>リツ</t>
    </rPh>
    <rPh sb="66" eb="68">
      <t>コウジョウ</t>
    </rPh>
    <rPh sb="71" eb="73">
      <t>シヨウ</t>
    </rPh>
    <rPh sb="73" eb="74">
      <t>リョウ</t>
    </rPh>
    <rPh sb="74" eb="75">
      <t>シュウ</t>
    </rPh>
    <rPh sb="75" eb="76">
      <t>ニュウ</t>
    </rPh>
    <rPh sb="77" eb="79">
      <t>ゾウカ</t>
    </rPh>
    <rPh sb="82" eb="84">
      <t>フメイ</t>
    </rPh>
    <rPh sb="84" eb="85">
      <t>スイ</t>
    </rPh>
    <rPh sb="85" eb="87">
      <t>カイショウ</t>
    </rPh>
    <rPh sb="90" eb="92">
      <t>オスイ</t>
    </rPh>
    <rPh sb="92" eb="94">
      <t>ショリ</t>
    </rPh>
    <rPh sb="94" eb="95">
      <t>ヒ</t>
    </rPh>
    <rPh sb="95" eb="96">
      <t>ヨウ</t>
    </rPh>
    <rPh sb="97" eb="99">
      <t>サクゲン</t>
    </rPh>
    <rPh sb="100" eb="101">
      <t>ト</t>
    </rPh>
    <rPh sb="102" eb="103">
      <t>ク</t>
    </rPh>
    <rPh sb="104" eb="106">
      <t>ヒツヨウ</t>
    </rPh>
    <rPh sb="115" eb="118">
      <t>ゲスイドウ</t>
    </rPh>
    <rPh sb="118" eb="119">
      <t>カン</t>
    </rPh>
    <rPh sb="119" eb="120">
      <t>キョ</t>
    </rPh>
    <rPh sb="121" eb="123">
      <t>チュウケイ</t>
    </rPh>
    <rPh sb="126" eb="127">
      <t>ジョウ</t>
    </rPh>
    <rPh sb="127" eb="129">
      <t>シセツ</t>
    </rPh>
    <rPh sb="130" eb="133">
      <t>ロウキュウカ</t>
    </rPh>
    <rPh sb="133" eb="134">
      <t>オヨ</t>
    </rPh>
    <rPh sb="135" eb="137">
      <t>シンサイ</t>
    </rPh>
    <rPh sb="140" eb="142">
      <t>サイガイ</t>
    </rPh>
    <rPh sb="143" eb="145">
      <t>タイオウ</t>
    </rPh>
    <rPh sb="150" eb="153">
      <t>ケイカクテキ</t>
    </rPh>
    <rPh sb="154" eb="157">
      <t>ゴウリテキ</t>
    </rPh>
    <rPh sb="158" eb="160">
      <t>イジ</t>
    </rPh>
    <rPh sb="160" eb="162">
      <t>カンリ</t>
    </rPh>
    <rPh sb="163" eb="165">
      <t>コウシン</t>
    </rPh>
    <rPh sb="166" eb="168">
      <t>ジッシ</t>
    </rPh>
    <rPh sb="172" eb="174">
      <t>ヒツヨウ</t>
    </rPh>
    <phoneticPr fontId="4"/>
  </si>
  <si>
    <r>
      <rPr>
        <sz val="11"/>
        <color theme="1"/>
        <rFont val="ＭＳ ゴシック"/>
        <family val="3"/>
        <charset val="128"/>
      </rPr>
      <t xml:space="preserve">①②経常収支比率、累積欠損比率
　経常収支比率は100％を上回っているが、使用料収入の不足分を一般会計補助金で補てんしている状況にあり、補助金の削減に伴い年々減少傾向にある。引き続き、水洗化率の向上による使用料収入の増加及び不明水解消による維持管理費用を削減する必要がある。
</t>
    </r>
    <r>
      <rPr>
        <sz val="11"/>
        <color rgb="FFFF0000"/>
        <rFont val="ＭＳ ゴシック"/>
        <family val="3"/>
        <charset val="128"/>
      </rPr>
      <t xml:space="preserve">
</t>
    </r>
    <r>
      <rPr>
        <sz val="11"/>
        <color theme="1"/>
        <rFont val="ＭＳ ゴシック"/>
        <family val="3"/>
        <charset val="128"/>
      </rPr>
      <t>③今後は企業債残高の減少に伴い流動比率も増加していくものと考えられるが、当面の間は100％を下回ることが想定されるため、短期的な債務に対する支払いには留意する必要がある。</t>
    </r>
    <r>
      <rPr>
        <sz val="11"/>
        <color rgb="FFFF0000"/>
        <rFont val="ＭＳ ゴシック"/>
        <family val="3"/>
        <charset val="128"/>
      </rPr>
      <t xml:space="preserve">
</t>
    </r>
    <r>
      <rPr>
        <sz val="11"/>
        <color theme="1"/>
        <rFont val="ＭＳ ゴシック"/>
        <family val="3"/>
        <charset val="128"/>
      </rPr>
      <t>④企業債残高対事業規模比率が平均を上回っているのは、初期投資の企業債や資本費平準化債の借入が債務残高に影響しているためである。今後においても企業債残高に注視し適正に管理をしていく必要がある。</t>
    </r>
    <r>
      <rPr>
        <sz val="11"/>
        <color rgb="FFFF0000"/>
        <rFont val="ＭＳ ゴシック"/>
        <family val="3"/>
        <charset val="128"/>
      </rPr>
      <t xml:space="preserve">
</t>
    </r>
    <r>
      <rPr>
        <sz val="11"/>
        <color theme="1"/>
        <rFont val="ＭＳ ゴシック"/>
        <family val="3"/>
        <charset val="128"/>
      </rPr>
      <t>⑤⑥経費回収率、汚水処理原価
　経費回収率及び汚水処理減価においては、横ばい傾向の状況にあり、今後においても引き続き、不明水の解消等有収水量の増加を図るとともに使用料の適正化について検討していく必要がある。</t>
    </r>
    <r>
      <rPr>
        <sz val="11"/>
        <color rgb="FFFF0000"/>
        <rFont val="ＭＳ ゴシック"/>
        <family val="3"/>
        <charset val="128"/>
      </rPr>
      <t xml:space="preserve">
</t>
    </r>
    <r>
      <rPr>
        <sz val="11"/>
        <color theme="1"/>
        <rFont val="ＭＳ ゴシック"/>
        <family val="3"/>
        <charset val="128"/>
      </rPr>
      <t>⑧水洗化率は、類似団体平均を若干下回っている。</t>
    </r>
    <rPh sb="2" eb="4">
      <t>ケイジョウ</t>
    </rPh>
    <rPh sb="4" eb="6">
      <t>シュウシ</t>
    </rPh>
    <rPh sb="6" eb="8">
      <t>ヒリツ</t>
    </rPh>
    <rPh sb="9" eb="11">
      <t>ルイセキ</t>
    </rPh>
    <rPh sb="11" eb="13">
      <t>ケッソン</t>
    </rPh>
    <rPh sb="13" eb="15">
      <t>ヒリツ</t>
    </rPh>
    <rPh sb="17" eb="19">
      <t>ケイジョウ</t>
    </rPh>
    <rPh sb="19" eb="21">
      <t>シュウシ</t>
    </rPh>
    <rPh sb="21" eb="23">
      <t>ヒリツ</t>
    </rPh>
    <rPh sb="29" eb="31">
      <t>ウワマワ</t>
    </rPh>
    <rPh sb="37" eb="39">
      <t>シヨウ</t>
    </rPh>
    <rPh sb="39" eb="40">
      <t>リョウ</t>
    </rPh>
    <rPh sb="40" eb="42">
      <t>シュウニュウ</t>
    </rPh>
    <rPh sb="43" eb="46">
      <t>フソクブン</t>
    </rPh>
    <rPh sb="47" eb="49">
      <t>イッパン</t>
    </rPh>
    <rPh sb="49" eb="51">
      <t>カイケイ</t>
    </rPh>
    <rPh sb="51" eb="54">
      <t>ホジョキン</t>
    </rPh>
    <rPh sb="55" eb="56">
      <t>ホ</t>
    </rPh>
    <rPh sb="62" eb="64">
      <t>ジョウキョウ</t>
    </rPh>
    <rPh sb="68" eb="71">
      <t>ホジョキン</t>
    </rPh>
    <rPh sb="72" eb="74">
      <t>サクゲン</t>
    </rPh>
    <rPh sb="75" eb="76">
      <t>トモナ</t>
    </rPh>
    <rPh sb="77" eb="79">
      <t>ネンネン</t>
    </rPh>
    <rPh sb="79" eb="81">
      <t>ゲンショウ</t>
    </rPh>
    <rPh sb="81" eb="83">
      <t>ケイコウ</t>
    </rPh>
    <rPh sb="87" eb="88">
      <t>ヒ</t>
    </rPh>
    <rPh sb="89" eb="90">
      <t>ツヅ</t>
    </rPh>
    <rPh sb="92" eb="95">
      <t>スイセンカ</t>
    </rPh>
    <rPh sb="95" eb="96">
      <t>リツ</t>
    </rPh>
    <rPh sb="97" eb="99">
      <t>コウジョウ</t>
    </rPh>
    <rPh sb="102" eb="104">
      <t>シヨウ</t>
    </rPh>
    <rPh sb="104" eb="105">
      <t>リョウ</t>
    </rPh>
    <rPh sb="105" eb="107">
      <t>シュウニュウ</t>
    </rPh>
    <rPh sb="108" eb="110">
      <t>ゾウカ</t>
    </rPh>
    <rPh sb="110" eb="111">
      <t>オヨ</t>
    </rPh>
    <rPh sb="112" eb="114">
      <t>フメイ</t>
    </rPh>
    <rPh sb="114" eb="115">
      <t>スイ</t>
    </rPh>
    <rPh sb="115" eb="117">
      <t>カイショウ</t>
    </rPh>
    <rPh sb="120" eb="122">
      <t>イジ</t>
    </rPh>
    <rPh sb="122" eb="124">
      <t>カンリ</t>
    </rPh>
    <rPh sb="124" eb="126">
      <t>ヒヨウ</t>
    </rPh>
    <rPh sb="127" eb="129">
      <t>サクゲン</t>
    </rPh>
    <rPh sb="131" eb="133">
      <t>ヒツヨウ</t>
    </rPh>
    <rPh sb="140" eb="142">
      <t>コンゴ</t>
    </rPh>
    <rPh sb="143" eb="145">
      <t>キギョウ</t>
    </rPh>
    <rPh sb="289" eb="291">
      <t>コンゴ</t>
    </rPh>
    <rPh sb="296" eb="298">
      <t>キギョウ</t>
    </rPh>
    <rPh sb="298" eb="299">
      <t>サイ</t>
    </rPh>
    <rPh sb="299" eb="301">
      <t>ザンダカ</t>
    </rPh>
    <rPh sb="302" eb="304">
      <t>チュウシ</t>
    </rPh>
    <rPh sb="305" eb="307">
      <t>テキセイ</t>
    </rPh>
    <rPh sb="308" eb="310">
      <t>カンリ</t>
    </rPh>
    <rPh sb="315" eb="317">
      <t>ヒツヨウ</t>
    </rPh>
    <rPh sb="325" eb="327">
      <t>ケイヒ</t>
    </rPh>
    <rPh sb="327" eb="329">
      <t>カイシュウ</t>
    </rPh>
    <rPh sb="329" eb="330">
      <t>リツ</t>
    </rPh>
    <rPh sb="331" eb="333">
      <t>オスイ</t>
    </rPh>
    <rPh sb="333" eb="335">
      <t>ショリ</t>
    </rPh>
    <rPh sb="335" eb="337">
      <t>ゲンカ</t>
    </rPh>
    <rPh sb="339" eb="341">
      <t>ケイヒ</t>
    </rPh>
    <rPh sb="341" eb="343">
      <t>カイシュウ</t>
    </rPh>
    <rPh sb="343" eb="344">
      <t>リツ</t>
    </rPh>
    <rPh sb="344" eb="345">
      <t>オヨ</t>
    </rPh>
    <rPh sb="346" eb="348">
      <t>オスイ</t>
    </rPh>
    <rPh sb="348" eb="350">
      <t>ショリ</t>
    </rPh>
    <rPh sb="350" eb="352">
      <t>ゲンカ</t>
    </rPh>
    <rPh sb="358" eb="359">
      <t>ヨコ</t>
    </rPh>
    <rPh sb="361" eb="363">
      <t>ケイコウ</t>
    </rPh>
    <rPh sb="364" eb="366">
      <t>ジョウキョウ</t>
    </rPh>
    <rPh sb="370" eb="372">
      <t>コンゴ</t>
    </rPh>
    <rPh sb="377" eb="378">
      <t>ヒ</t>
    </rPh>
    <rPh sb="379" eb="380">
      <t>ツヅ</t>
    </rPh>
    <rPh sb="397" eb="398">
      <t>ハカ</t>
    </rPh>
    <rPh sb="420" eb="4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</si>
</sst>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0.02</c:v>
                </c:pt>
                <c:pt idx="2">
                  <c:v>0.01</c:v>
                </c:pt>
                <c:pt idx="3">
                  <c:v>0.02</c:v>
                </c:pt>
                <c:pt idx="4">
                  <c:v>0.02</c:v>
                </c:pt>
              </c:numCache>
            </c:numRef>
          </c:val>
          <c:extLst xmlns:c16r2="http://schemas.microsoft.com/office/drawing/2015/06/chart">
            <c:ext xmlns:c16="http://schemas.microsoft.com/office/drawing/2014/chart" uri="{C3380CC4-5D6E-409C-BE32-E72D297353CC}">
              <c16:uniqueId val="{00000000-7E27-4BC7-8FE7-82E706237BA4}"/>
            </c:ext>
          </c:extLst>
        </c:ser>
        <c:dLbls>
          <c:showLegendKey val="0"/>
          <c:showVal val="0"/>
          <c:showCatName val="0"/>
          <c:showSerName val="0"/>
          <c:showPercent val="0"/>
          <c:showBubbleSize val="0"/>
        </c:dLbls>
        <c:gapWidth val="150"/>
        <c:axId val="157275896"/>
        <c:axId val="1572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xmlns:c16r2="http://schemas.microsoft.com/office/drawing/2015/06/chart">
            <c:ext xmlns:c16="http://schemas.microsoft.com/office/drawing/2014/chart" uri="{C3380CC4-5D6E-409C-BE32-E72D297353CC}">
              <c16:uniqueId val="{00000001-7E27-4BC7-8FE7-82E706237BA4}"/>
            </c:ext>
          </c:extLst>
        </c:ser>
        <c:dLbls>
          <c:showLegendKey val="0"/>
          <c:showVal val="0"/>
          <c:showCatName val="0"/>
          <c:showSerName val="0"/>
          <c:showPercent val="0"/>
          <c:showBubbleSize val="0"/>
        </c:dLbls>
        <c:marker val="1"/>
        <c:smooth val="0"/>
        <c:axId val="157275896"/>
        <c:axId val="157276288"/>
      </c:lineChart>
      <c:dateAx>
        <c:axId val="157275896"/>
        <c:scaling>
          <c:orientation val="minMax"/>
        </c:scaling>
        <c:delete val="1"/>
        <c:axPos val="b"/>
        <c:numFmt formatCode="ge" sourceLinked="1"/>
        <c:majorTickMark val="none"/>
        <c:minorTickMark val="none"/>
        <c:tickLblPos val="none"/>
        <c:crossAx val="157276288"/>
        <c:crosses val="autoZero"/>
        <c:auto val="1"/>
        <c:lblOffset val="100"/>
        <c:baseTimeUnit val="years"/>
      </c:dateAx>
      <c:valAx>
        <c:axId val="1572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7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2A-4D95-B34D-561F284127E5}"/>
            </c:ext>
          </c:extLst>
        </c:ser>
        <c:dLbls>
          <c:showLegendKey val="0"/>
          <c:showVal val="0"/>
          <c:showCatName val="0"/>
          <c:showSerName val="0"/>
          <c:showPercent val="0"/>
          <c:showBubbleSize val="0"/>
        </c:dLbls>
        <c:gapWidth val="150"/>
        <c:axId val="342039592"/>
        <c:axId val="34203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xmlns:c16r2="http://schemas.microsoft.com/office/drawing/2015/06/chart">
            <c:ext xmlns:c16="http://schemas.microsoft.com/office/drawing/2014/chart" uri="{C3380CC4-5D6E-409C-BE32-E72D297353CC}">
              <c16:uniqueId val="{00000001-132A-4D95-B34D-561F284127E5}"/>
            </c:ext>
          </c:extLst>
        </c:ser>
        <c:dLbls>
          <c:showLegendKey val="0"/>
          <c:showVal val="0"/>
          <c:showCatName val="0"/>
          <c:showSerName val="0"/>
          <c:showPercent val="0"/>
          <c:showBubbleSize val="0"/>
        </c:dLbls>
        <c:marker val="1"/>
        <c:smooth val="0"/>
        <c:axId val="342039592"/>
        <c:axId val="342039984"/>
      </c:lineChart>
      <c:dateAx>
        <c:axId val="342039592"/>
        <c:scaling>
          <c:orientation val="minMax"/>
        </c:scaling>
        <c:delete val="1"/>
        <c:axPos val="b"/>
        <c:numFmt formatCode="ge" sourceLinked="1"/>
        <c:majorTickMark val="none"/>
        <c:minorTickMark val="none"/>
        <c:tickLblPos val="none"/>
        <c:crossAx val="342039984"/>
        <c:crosses val="autoZero"/>
        <c:auto val="1"/>
        <c:lblOffset val="100"/>
        <c:baseTimeUnit val="years"/>
      </c:dateAx>
      <c:valAx>
        <c:axId val="34203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3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94.73</c:v>
                </c:pt>
                <c:pt idx="1">
                  <c:v>94.34</c:v>
                </c:pt>
                <c:pt idx="2">
                  <c:v>94.46</c:v>
                </c:pt>
                <c:pt idx="3">
                  <c:v>96.3</c:v>
                </c:pt>
                <c:pt idx="4">
                  <c:v>96.43</c:v>
                </c:pt>
              </c:numCache>
            </c:numRef>
          </c:val>
          <c:extLst xmlns:c16r2="http://schemas.microsoft.com/office/drawing/2015/06/chart">
            <c:ext xmlns:c16="http://schemas.microsoft.com/office/drawing/2014/chart" uri="{C3380CC4-5D6E-409C-BE32-E72D297353CC}">
              <c16:uniqueId val="{00000000-B3B9-49AE-B2F8-325EAA77AA67}"/>
            </c:ext>
          </c:extLst>
        </c:ser>
        <c:dLbls>
          <c:showLegendKey val="0"/>
          <c:showVal val="0"/>
          <c:showCatName val="0"/>
          <c:showSerName val="0"/>
          <c:showPercent val="0"/>
          <c:showBubbleSize val="0"/>
        </c:dLbls>
        <c:gapWidth val="150"/>
        <c:axId val="342043512"/>
        <c:axId val="34134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xmlns:c16r2="http://schemas.microsoft.com/office/drawing/2015/06/chart">
            <c:ext xmlns:c16="http://schemas.microsoft.com/office/drawing/2014/chart" uri="{C3380CC4-5D6E-409C-BE32-E72D297353CC}">
              <c16:uniqueId val="{00000001-B3B9-49AE-B2F8-325EAA77AA67}"/>
            </c:ext>
          </c:extLst>
        </c:ser>
        <c:dLbls>
          <c:showLegendKey val="0"/>
          <c:showVal val="0"/>
          <c:showCatName val="0"/>
          <c:showSerName val="0"/>
          <c:showPercent val="0"/>
          <c:showBubbleSize val="0"/>
        </c:dLbls>
        <c:marker val="1"/>
        <c:smooth val="0"/>
        <c:axId val="342043512"/>
        <c:axId val="341341936"/>
      </c:lineChart>
      <c:dateAx>
        <c:axId val="342043512"/>
        <c:scaling>
          <c:orientation val="minMax"/>
        </c:scaling>
        <c:delete val="1"/>
        <c:axPos val="b"/>
        <c:numFmt formatCode="ge" sourceLinked="1"/>
        <c:majorTickMark val="none"/>
        <c:minorTickMark val="none"/>
        <c:tickLblPos val="none"/>
        <c:crossAx val="341341936"/>
        <c:crosses val="autoZero"/>
        <c:auto val="1"/>
        <c:lblOffset val="100"/>
        <c:baseTimeUnit val="years"/>
      </c:dateAx>
      <c:valAx>
        <c:axId val="34134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4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99.5</c:v>
                </c:pt>
                <c:pt idx="1">
                  <c:v>114.17</c:v>
                </c:pt>
                <c:pt idx="2">
                  <c:v>114.4</c:v>
                </c:pt>
                <c:pt idx="3">
                  <c:v>113.54</c:v>
                </c:pt>
                <c:pt idx="4">
                  <c:v>105.32</c:v>
                </c:pt>
              </c:numCache>
            </c:numRef>
          </c:val>
          <c:extLst xmlns:c16r2="http://schemas.microsoft.com/office/drawing/2015/06/chart">
            <c:ext xmlns:c16="http://schemas.microsoft.com/office/drawing/2014/chart" uri="{C3380CC4-5D6E-409C-BE32-E72D297353CC}">
              <c16:uniqueId val="{00000000-782D-453A-8737-3558E1DA1DE0}"/>
            </c:ext>
          </c:extLst>
        </c:ser>
        <c:dLbls>
          <c:showLegendKey val="0"/>
          <c:showVal val="0"/>
          <c:showCatName val="0"/>
          <c:showSerName val="0"/>
          <c:showPercent val="0"/>
          <c:showBubbleSize val="0"/>
        </c:dLbls>
        <c:gapWidth val="150"/>
        <c:axId val="341336840"/>
        <c:axId val="34133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104.63</c:v>
                </c:pt>
                <c:pt idx="1">
                  <c:v>105.91</c:v>
                </c:pt>
                <c:pt idx="2">
                  <c:v>106.96</c:v>
                </c:pt>
                <c:pt idx="3">
                  <c:v>106.55</c:v>
                </c:pt>
                <c:pt idx="4">
                  <c:v>106.78</c:v>
                </c:pt>
              </c:numCache>
            </c:numRef>
          </c:val>
          <c:smooth val="0"/>
          <c:extLst xmlns:c16r2="http://schemas.microsoft.com/office/drawing/2015/06/chart">
            <c:ext xmlns:c16="http://schemas.microsoft.com/office/drawing/2014/chart" uri="{C3380CC4-5D6E-409C-BE32-E72D297353CC}">
              <c16:uniqueId val="{00000001-782D-453A-8737-3558E1DA1DE0}"/>
            </c:ext>
          </c:extLst>
        </c:ser>
        <c:dLbls>
          <c:showLegendKey val="0"/>
          <c:showVal val="0"/>
          <c:showCatName val="0"/>
          <c:showSerName val="0"/>
          <c:showPercent val="0"/>
          <c:showBubbleSize val="0"/>
        </c:dLbls>
        <c:marker val="1"/>
        <c:smooth val="0"/>
        <c:axId val="341336840"/>
        <c:axId val="341335272"/>
      </c:lineChart>
      <c:dateAx>
        <c:axId val="341336840"/>
        <c:scaling>
          <c:orientation val="minMax"/>
        </c:scaling>
        <c:delete val="1"/>
        <c:axPos val="b"/>
        <c:numFmt formatCode="ge" sourceLinked="1"/>
        <c:majorTickMark val="none"/>
        <c:minorTickMark val="none"/>
        <c:tickLblPos val="none"/>
        <c:crossAx val="341335272"/>
        <c:crosses val="autoZero"/>
        <c:auto val="1"/>
        <c:lblOffset val="100"/>
        <c:baseTimeUnit val="years"/>
      </c:dateAx>
      <c:valAx>
        <c:axId val="34133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33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5.94</c:v>
                </c:pt>
                <c:pt idx="1">
                  <c:v>8.77</c:v>
                </c:pt>
                <c:pt idx="2">
                  <c:v>11.5</c:v>
                </c:pt>
                <c:pt idx="3">
                  <c:v>14.04</c:v>
                </c:pt>
                <c:pt idx="4">
                  <c:v>16.690000000000001</c:v>
                </c:pt>
              </c:numCache>
            </c:numRef>
          </c:val>
          <c:extLst xmlns:c16r2="http://schemas.microsoft.com/office/drawing/2015/06/chart">
            <c:ext xmlns:c16="http://schemas.microsoft.com/office/drawing/2014/chart" uri="{C3380CC4-5D6E-409C-BE32-E72D297353CC}">
              <c16:uniqueId val="{00000000-1B64-4225-B0CE-1A2D3BD06056}"/>
            </c:ext>
          </c:extLst>
        </c:ser>
        <c:dLbls>
          <c:showLegendKey val="0"/>
          <c:showVal val="0"/>
          <c:showCatName val="0"/>
          <c:showSerName val="0"/>
          <c:showPercent val="0"/>
          <c:showBubbleSize val="0"/>
        </c:dLbls>
        <c:gapWidth val="150"/>
        <c:axId val="341337624"/>
        <c:axId val="34133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25.54</c:v>
                </c:pt>
                <c:pt idx="1">
                  <c:v>22.87</c:v>
                </c:pt>
                <c:pt idx="2">
                  <c:v>28.42</c:v>
                </c:pt>
                <c:pt idx="3">
                  <c:v>28.24</c:v>
                </c:pt>
                <c:pt idx="4">
                  <c:v>29.38</c:v>
                </c:pt>
              </c:numCache>
            </c:numRef>
          </c:val>
          <c:smooth val="0"/>
          <c:extLst xmlns:c16r2="http://schemas.microsoft.com/office/drawing/2015/06/chart">
            <c:ext xmlns:c16="http://schemas.microsoft.com/office/drawing/2014/chart" uri="{C3380CC4-5D6E-409C-BE32-E72D297353CC}">
              <c16:uniqueId val="{00000001-1B64-4225-B0CE-1A2D3BD06056}"/>
            </c:ext>
          </c:extLst>
        </c:ser>
        <c:dLbls>
          <c:showLegendKey val="0"/>
          <c:showVal val="0"/>
          <c:showCatName val="0"/>
          <c:showSerName val="0"/>
          <c:showPercent val="0"/>
          <c:showBubbleSize val="0"/>
        </c:dLbls>
        <c:marker val="1"/>
        <c:smooth val="0"/>
        <c:axId val="341337624"/>
        <c:axId val="341336448"/>
      </c:lineChart>
      <c:dateAx>
        <c:axId val="341337624"/>
        <c:scaling>
          <c:orientation val="minMax"/>
        </c:scaling>
        <c:delete val="1"/>
        <c:axPos val="b"/>
        <c:numFmt formatCode="ge" sourceLinked="1"/>
        <c:majorTickMark val="none"/>
        <c:minorTickMark val="none"/>
        <c:tickLblPos val="none"/>
        <c:crossAx val="341336448"/>
        <c:crosses val="autoZero"/>
        <c:auto val="1"/>
        <c:lblOffset val="100"/>
        <c:baseTimeUnit val="years"/>
      </c:dateAx>
      <c:valAx>
        <c:axId val="3413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33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07-46F2-89A0-F5B2C46831D0}"/>
            </c:ext>
          </c:extLst>
        </c:ser>
        <c:dLbls>
          <c:showLegendKey val="0"/>
          <c:showVal val="0"/>
          <c:showCatName val="0"/>
          <c:showSerName val="0"/>
          <c:showPercent val="0"/>
          <c:showBubbleSize val="0"/>
        </c:dLbls>
        <c:gapWidth val="150"/>
        <c:axId val="341338408"/>
        <c:axId val="34133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1.39</c:v>
                </c:pt>
                <c:pt idx="1">
                  <c:v>1.2</c:v>
                </c:pt>
                <c:pt idx="2">
                  <c:v>3.01</c:v>
                </c:pt>
                <c:pt idx="3">
                  <c:v>3.67</c:v>
                </c:pt>
                <c:pt idx="4">
                  <c:v>3.45</c:v>
                </c:pt>
              </c:numCache>
            </c:numRef>
          </c:val>
          <c:smooth val="0"/>
          <c:extLst xmlns:c16r2="http://schemas.microsoft.com/office/drawing/2015/06/chart">
            <c:ext xmlns:c16="http://schemas.microsoft.com/office/drawing/2014/chart" uri="{C3380CC4-5D6E-409C-BE32-E72D297353CC}">
              <c16:uniqueId val="{00000001-B907-46F2-89A0-F5B2C46831D0}"/>
            </c:ext>
          </c:extLst>
        </c:ser>
        <c:dLbls>
          <c:showLegendKey val="0"/>
          <c:showVal val="0"/>
          <c:showCatName val="0"/>
          <c:showSerName val="0"/>
          <c:showPercent val="0"/>
          <c:showBubbleSize val="0"/>
        </c:dLbls>
        <c:marker val="1"/>
        <c:smooth val="0"/>
        <c:axId val="341338408"/>
        <c:axId val="341338800"/>
      </c:lineChart>
      <c:dateAx>
        <c:axId val="341338408"/>
        <c:scaling>
          <c:orientation val="minMax"/>
        </c:scaling>
        <c:delete val="1"/>
        <c:axPos val="b"/>
        <c:numFmt formatCode="ge" sourceLinked="1"/>
        <c:majorTickMark val="none"/>
        <c:minorTickMark val="none"/>
        <c:tickLblPos val="none"/>
        <c:crossAx val="341338800"/>
        <c:crosses val="autoZero"/>
        <c:auto val="1"/>
        <c:lblOffset val="100"/>
        <c:baseTimeUnit val="years"/>
      </c:dateAx>
      <c:valAx>
        <c:axId val="34133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33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0.78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10-4E78-95F2-DD4EBB472B68}"/>
            </c:ext>
          </c:extLst>
        </c:ser>
        <c:dLbls>
          <c:showLegendKey val="0"/>
          <c:showVal val="0"/>
          <c:showCatName val="0"/>
          <c:showSerName val="0"/>
          <c:showPercent val="0"/>
          <c:showBubbleSize val="0"/>
        </c:dLbls>
        <c:gapWidth val="150"/>
        <c:axId val="341339584"/>
        <c:axId val="34134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0.1</c:v>
                </c:pt>
                <c:pt idx="1">
                  <c:v>0</c:v>
                </c:pt>
                <c:pt idx="2">
                  <c:v>0</c:v>
                </c:pt>
                <c:pt idx="3" formatCode="#,##0.00;&quot;△&quot;#,##0.00;&quot;-&quot;">
                  <c:v>0.41</c:v>
                </c:pt>
                <c:pt idx="4" formatCode="#,##0.00;&quot;△&quot;#,##0.00;&quot;-&quot;">
                  <c:v>0.19</c:v>
                </c:pt>
              </c:numCache>
            </c:numRef>
          </c:val>
          <c:smooth val="0"/>
          <c:extLst xmlns:c16r2="http://schemas.microsoft.com/office/drawing/2015/06/chart">
            <c:ext xmlns:c16="http://schemas.microsoft.com/office/drawing/2014/chart" uri="{C3380CC4-5D6E-409C-BE32-E72D297353CC}">
              <c16:uniqueId val="{00000001-0710-4E78-95F2-DD4EBB472B68}"/>
            </c:ext>
          </c:extLst>
        </c:ser>
        <c:dLbls>
          <c:showLegendKey val="0"/>
          <c:showVal val="0"/>
          <c:showCatName val="0"/>
          <c:showSerName val="0"/>
          <c:showPercent val="0"/>
          <c:showBubbleSize val="0"/>
        </c:dLbls>
        <c:marker val="1"/>
        <c:smooth val="0"/>
        <c:axId val="341339584"/>
        <c:axId val="341340368"/>
      </c:lineChart>
      <c:dateAx>
        <c:axId val="341339584"/>
        <c:scaling>
          <c:orientation val="minMax"/>
        </c:scaling>
        <c:delete val="1"/>
        <c:axPos val="b"/>
        <c:numFmt formatCode="ge" sourceLinked="1"/>
        <c:majorTickMark val="none"/>
        <c:minorTickMark val="none"/>
        <c:tickLblPos val="none"/>
        <c:crossAx val="341340368"/>
        <c:crosses val="autoZero"/>
        <c:auto val="1"/>
        <c:lblOffset val="100"/>
        <c:baseTimeUnit val="years"/>
      </c:dateAx>
      <c:valAx>
        <c:axId val="34134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3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20.95</c:v>
                </c:pt>
                <c:pt idx="1">
                  <c:v>27.98</c:v>
                </c:pt>
                <c:pt idx="2">
                  <c:v>36.53</c:v>
                </c:pt>
                <c:pt idx="3">
                  <c:v>44.86</c:v>
                </c:pt>
                <c:pt idx="4">
                  <c:v>46.61</c:v>
                </c:pt>
              </c:numCache>
            </c:numRef>
          </c:val>
          <c:extLst xmlns:c16r2="http://schemas.microsoft.com/office/drawing/2015/06/chart">
            <c:ext xmlns:c16="http://schemas.microsoft.com/office/drawing/2014/chart" uri="{C3380CC4-5D6E-409C-BE32-E72D297353CC}">
              <c16:uniqueId val="{00000000-B9CA-4E72-A458-8B4140A62A55}"/>
            </c:ext>
          </c:extLst>
        </c:ser>
        <c:dLbls>
          <c:showLegendKey val="0"/>
          <c:showVal val="0"/>
          <c:showCatName val="0"/>
          <c:showSerName val="0"/>
          <c:showPercent val="0"/>
          <c:showBubbleSize val="0"/>
        </c:dLbls>
        <c:gapWidth val="150"/>
        <c:axId val="341342328"/>
        <c:axId val="34203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72.66</c:v>
                </c:pt>
                <c:pt idx="1">
                  <c:v>66.900000000000006</c:v>
                </c:pt>
                <c:pt idx="2">
                  <c:v>72.739999999999995</c:v>
                </c:pt>
                <c:pt idx="3">
                  <c:v>83.46</c:v>
                </c:pt>
                <c:pt idx="4">
                  <c:v>80.64</c:v>
                </c:pt>
              </c:numCache>
            </c:numRef>
          </c:val>
          <c:smooth val="0"/>
          <c:extLst xmlns:c16r2="http://schemas.microsoft.com/office/drawing/2015/06/chart">
            <c:ext xmlns:c16="http://schemas.microsoft.com/office/drawing/2014/chart" uri="{C3380CC4-5D6E-409C-BE32-E72D297353CC}">
              <c16:uniqueId val="{00000001-B9CA-4E72-A458-8B4140A62A55}"/>
            </c:ext>
          </c:extLst>
        </c:ser>
        <c:dLbls>
          <c:showLegendKey val="0"/>
          <c:showVal val="0"/>
          <c:showCatName val="0"/>
          <c:showSerName val="0"/>
          <c:showPercent val="0"/>
          <c:showBubbleSize val="0"/>
        </c:dLbls>
        <c:marker val="1"/>
        <c:smooth val="0"/>
        <c:axId val="341342328"/>
        <c:axId val="342038024"/>
      </c:lineChart>
      <c:dateAx>
        <c:axId val="341342328"/>
        <c:scaling>
          <c:orientation val="minMax"/>
        </c:scaling>
        <c:delete val="1"/>
        <c:axPos val="b"/>
        <c:numFmt formatCode="ge" sourceLinked="1"/>
        <c:majorTickMark val="none"/>
        <c:minorTickMark val="none"/>
        <c:tickLblPos val="none"/>
        <c:crossAx val="342038024"/>
        <c:crosses val="autoZero"/>
        <c:auto val="1"/>
        <c:lblOffset val="100"/>
        <c:baseTimeUnit val="years"/>
      </c:dateAx>
      <c:valAx>
        <c:axId val="34203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34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1226.5999999999999</c:v>
                </c:pt>
                <c:pt idx="1">
                  <c:v>1180.76</c:v>
                </c:pt>
                <c:pt idx="2">
                  <c:v>1021.3</c:v>
                </c:pt>
                <c:pt idx="3">
                  <c:v>1238.3</c:v>
                </c:pt>
                <c:pt idx="4">
                  <c:v>1281.24</c:v>
                </c:pt>
              </c:numCache>
            </c:numRef>
          </c:val>
          <c:extLst xmlns:c16r2="http://schemas.microsoft.com/office/drawing/2015/06/chart">
            <c:ext xmlns:c16="http://schemas.microsoft.com/office/drawing/2014/chart" uri="{C3380CC4-5D6E-409C-BE32-E72D297353CC}">
              <c16:uniqueId val="{00000000-C469-416D-B228-CA2357CF56B8}"/>
            </c:ext>
          </c:extLst>
        </c:ser>
        <c:dLbls>
          <c:showLegendKey val="0"/>
          <c:showVal val="0"/>
          <c:showCatName val="0"/>
          <c:showSerName val="0"/>
          <c:showPercent val="0"/>
          <c:showBubbleSize val="0"/>
        </c:dLbls>
        <c:gapWidth val="150"/>
        <c:axId val="342043904"/>
        <c:axId val="3420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xmlns:c16r2="http://schemas.microsoft.com/office/drawing/2015/06/chart">
            <c:ext xmlns:c16="http://schemas.microsoft.com/office/drawing/2014/chart" uri="{C3380CC4-5D6E-409C-BE32-E72D297353CC}">
              <c16:uniqueId val="{00000001-C469-416D-B228-CA2357CF56B8}"/>
            </c:ext>
          </c:extLst>
        </c:ser>
        <c:dLbls>
          <c:showLegendKey val="0"/>
          <c:showVal val="0"/>
          <c:showCatName val="0"/>
          <c:showSerName val="0"/>
          <c:showPercent val="0"/>
          <c:showBubbleSize val="0"/>
        </c:dLbls>
        <c:marker val="1"/>
        <c:smooth val="0"/>
        <c:axId val="342043904"/>
        <c:axId val="342040768"/>
      </c:lineChart>
      <c:dateAx>
        <c:axId val="342043904"/>
        <c:scaling>
          <c:orientation val="minMax"/>
        </c:scaling>
        <c:delete val="1"/>
        <c:axPos val="b"/>
        <c:numFmt formatCode="ge" sourceLinked="1"/>
        <c:majorTickMark val="none"/>
        <c:minorTickMark val="none"/>
        <c:tickLblPos val="none"/>
        <c:crossAx val="342040768"/>
        <c:crosses val="autoZero"/>
        <c:auto val="1"/>
        <c:lblOffset val="100"/>
        <c:baseTimeUnit val="years"/>
      </c:dateAx>
      <c:valAx>
        <c:axId val="3420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80.88</c:v>
                </c:pt>
                <c:pt idx="1">
                  <c:v>83.45</c:v>
                </c:pt>
                <c:pt idx="2">
                  <c:v>77.98</c:v>
                </c:pt>
                <c:pt idx="3">
                  <c:v>81.7</c:v>
                </c:pt>
                <c:pt idx="4">
                  <c:v>83.43</c:v>
                </c:pt>
              </c:numCache>
            </c:numRef>
          </c:val>
          <c:extLst xmlns:c16r2="http://schemas.microsoft.com/office/drawing/2015/06/chart">
            <c:ext xmlns:c16="http://schemas.microsoft.com/office/drawing/2014/chart" uri="{C3380CC4-5D6E-409C-BE32-E72D297353CC}">
              <c16:uniqueId val="{00000000-0801-4C78-8461-D56B820FD7F8}"/>
            </c:ext>
          </c:extLst>
        </c:ser>
        <c:dLbls>
          <c:showLegendKey val="0"/>
          <c:showVal val="0"/>
          <c:showCatName val="0"/>
          <c:showSerName val="0"/>
          <c:showPercent val="0"/>
          <c:showBubbleSize val="0"/>
        </c:dLbls>
        <c:gapWidth val="150"/>
        <c:axId val="342037632"/>
        <c:axId val="34203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xmlns:c16r2="http://schemas.microsoft.com/office/drawing/2015/06/chart">
            <c:ext xmlns:c16="http://schemas.microsoft.com/office/drawing/2014/chart" uri="{C3380CC4-5D6E-409C-BE32-E72D297353CC}">
              <c16:uniqueId val="{00000001-0801-4C78-8461-D56B820FD7F8}"/>
            </c:ext>
          </c:extLst>
        </c:ser>
        <c:dLbls>
          <c:showLegendKey val="0"/>
          <c:showVal val="0"/>
          <c:showCatName val="0"/>
          <c:showSerName val="0"/>
          <c:showPercent val="0"/>
          <c:showBubbleSize val="0"/>
        </c:dLbls>
        <c:marker val="1"/>
        <c:smooth val="0"/>
        <c:axId val="342037632"/>
        <c:axId val="342036456"/>
      </c:lineChart>
      <c:dateAx>
        <c:axId val="342037632"/>
        <c:scaling>
          <c:orientation val="minMax"/>
        </c:scaling>
        <c:delete val="1"/>
        <c:axPos val="b"/>
        <c:numFmt formatCode="ge" sourceLinked="1"/>
        <c:majorTickMark val="none"/>
        <c:minorTickMark val="none"/>
        <c:tickLblPos val="none"/>
        <c:crossAx val="342036456"/>
        <c:crosses val="autoZero"/>
        <c:auto val="1"/>
        <c:lblOffset val="100"/>
        <c:baseTimeUnit val="years"/>
      </c:dateAx>
      <c:valAx>
        <c:axId val="34203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130.22</c:v>
                </c:pt>
                <c:pt idx="1">
                  <c:v>126.3</c:v>
                </c:pt>
                <c:pt idx="2">
                  <c:v>150</c:v>
                </c:pt>
                <c:pt idx="3">
                  <c:v>154.5</c:v>
                </c:pt>
                <c:pt idx="4">
                  <c:v>151.31</c:v>
                </c:pt>
              </c:numCache>
            </c:numRef>
          </c:val>
          <c:extLst xmlns:c16r2="http://schemas.microsoft.com/office/drawing/2015/06/chart">
            <c:ext xmlns:c16="http://schemas.microsoft.com/office/drawing/2014/chart" uri="{C3380CC4-5D6E-409C-BE32-E72D297353CC}">
              <c16:uniqueId val="{00000000-B5DD-4F08-B65C-F093AD1DD5DC}"/>
            </c:ext>
          </c:extLst>
        </c:ser>
        <c:dLbls>
          <c:showLegendKey val="0"/>
          <c:showVal val="0"/>
          <c:showCatName val="0"/>
          <c:showSerName val="0"/>
          <c:showPercent val="0"/>
          <c:showBubbleSize val="0"/>
        </c:dLbls>
        <c:gapWidth val="150"/>
        <c:axId val="342036848"/>
        <c:axId val="34203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xmlns:c16r2="http://schemas.microsoft.com/office/drawing/2015/06/chart">
            <c:ext xmlns:c16="http://schemas.microsoft.com/office/drawing/2014/chart" uri="{C3380CC4-5D6E-409C-BE32-E72D297353CC}">
              <c16:uniqueId val="{00000001-B5DD-4F08-B65C-F093AD1DD5DC}"/>
            </c:ext>
          </c:extLst>
        </c:ser>
        <c:dLbls>
          <c:showLegendKey val="0"/>
          <c:showVal val="0"/>
          <c:showCatName val="0"/>
          <c:showSerName val="0"/>
          <c:showPercent val="0"/>
          <c:showBubbleSize val="0"/>
        </c:dLbls>
        <c:marker val="1"/>
        <c:smooth val="0"/>
        <c:axId val="342036848"/>
        <c:axId val="342037240"/>
      </c:lineChart>
      <c:dateAx>
        <c:axId val="342036848"/>
        <c:scaling>
          <c:orientation val="minMax"/>
        </c:scaling>
        <c:delete val="1"/>
        <c:axPos val="b"/>
        <c:numFmt formatCode="ge" sourceLinked="1"/>
        <c:majorTickMark val="none"/>
        <c:minorTickMark val="none"/>
        <c:tickLblPos val="none"/>
        <c:crossAx val="342037240"/>
        <c:crosses val="autoZero"/>
        <c:auto val="1"/>
        <c:lblOffset val="100"/>
        <c:baseTimeUnit val="years"/>
      </c:dateAx>
      <c:valAx>
        <c:axId val="34203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3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B8" sqref="BB8:BI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埼玉県　春日部市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Ab</v>
      </c>
      <c r="X8" s="77"/>
      <c r="Y8" s="77"/>
      <c r="Z8" s="77"/>
      <c r="AA8" s="77"/>
      <c r="AB8" s="77"/>
      <c r="AC8" s="77"/>
      <c r="AD8" s="78" t="str">
        <f>データ!$M$6</f>
        <v>非設置</v>
      </c>
      <c r="AE8" s="78"/>
      <c r="AF8" s="78"/>
      <c r="AG8" s="78"/>
      <c r="AH8" s="78"/>
      <c r="AI8" s="78"/>
      <c r="AJ8" s="78"/>
      <c r="AK8" s="3"/>
      <c r="AL8" s="74">
        <f>データ!S6</f>
        <v>234598</v>
      </c>
      <c r="AM8" s="74"/>
      <c r="AN8" s="74"/>
      <c r="AO8" s="74"/>
      <c r="AP8" s="74"/>
      <c r="AQ8" s="74"/>
      <c r="AR8" s="74"/>
      <c r="AS8" s="74"/>
      <c r="AT8" s="73">
        <f>データ!T6</f>
        <v>66</v>
      </c>
      <c r="AU8" s="73"/>
      <c r="AV8" s="73"/>
      <c r="AW8" s="73"/>
      <c r="AX8" s="73"/>
      <c r="AY8" s="73"/>
      <c r="AZ8" s="73"/>
      <c r="BA8" s="73"/>
      <c r="BB8" s="73">
        <f>データ!U6</f>
        <v>3554.52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43.66</v>
      </c>
      <c r="J10" s="73"/>
      <c r="K10" s="73"/>
      <c r="L10" s="73"/>
      <c r="M10" s="73"/>
      <c r="N10" s="73"/>
      <c r="O10" s="73"/>
      <c r="P10" s="73">
        <f>データ!P6</f>
        <v>88.11</v>
      </c>
      <c r="Q10" s="73"/>
      <c r="R10" s="73"/>
      <c r="S10" s="73"/>
      <c r="T10" s="73"/>
      <c r="U10" s="73"/>
      <c r="V10" s="73"/>
      <c r="W10" s="73">
        <f>データ!Q6</f>
        <v>90.45</v>
      </c>
      <c r="X10" s="73"/>
      <c r="Y10" s="73"/>
      <c r="Z10" s="73"/>
      <c r="AA10" s="73"/>
      <c r="AB10" s="73"/>
      <c r="AC10" s="73"/>
      <c r="AD10" s="74">
        <f>データ!R6</f>
        <v>2333</v>
      </c>
      <c r="AE10" s="74"/>
      <c r="AF10" s="74"/>
      <c r="AG10" s="74"/>
      <c r="AH10" s="74"/>
      <c r="AI10" s="74"/>
      <c r="AJ10" s="74"/>
      <c r="AK10" s="2"/>
      <c r="AL10" s="74">
        <f>データ!V6</f>
        <v>206387</v>
      </c>
      <c r="AM10" s="74"/>
      <c r="AN10" s="74"/>
      <c r="AO10" s="74"/>
      <c r="AP10" s="74"/>
      <c r="AQ10" s="74"/>
      <c r="AR10" s="74"/>
      <c r="AS10" s="74"/>
      <c r="AT10" s="73">
        <f>データ!W6</f>
        <v>22.41</v>
      </c>
      <c r="AU10" s="73"/>
      <c r="AV10" s="73"/>
      <c r="AW10" s="73"/>
      <c r="AX10" s="73"/>
      <c r="AY10" s="73"/>
      <c r="AZ10" s="73"/>
      <c r="BA10" s="73"/>
      <c r="BB10" s="73">
        <f>データ!X6</f>
        <v>9209.59</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110</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Nyi/Doqcr5+d9P3nEjjt7VjKxSg31KDrUM35jZ5/nKef7pDWIJND+SV4cTyKRpygwEghMPeEmE9/U7CpvhoY8A==" saltValue="mtGKClcpevKLnrUHb7ix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112143</v>
      </c>
      <c r="D6" s="33">
        <f t="shared" si="3"/>
        <v>46</v>
      </c>
      <c r="E6" s="33">
        <f t="shared" si="3"/>
        <v>17</v>
      </c>
      <c r="F6" s="33">
        <f t="shared" si="3"/>
        <v>1</v>
      </c>
      <c r="G6" s="33">
        <f t="shared" si="3"/>
        <v>0</v>
      </c>
      <c r="H6" s="33" t="str">
        <f t="shared" si="3"/>
        <v>埼玉県　春日部市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43.66</v>
      </c>
      <c r="P6" s="34">
        <f t="shared" si="3"/>
        <v>88.11</v>
      </c>
      <c r="Q6" s="34">
        <f t="shared" si="3"/>
        <v>90.45</v>
      </c>
      <c r="R6" s="34">
        <f t="shared" si="3"/>
        <v>2333</v>
      </c>
      <c r="S6" s="34">
        <f t="shared" si="3"/>
        <v>234598</v>
      </c>
      <c r="T6" s="34">
        <f t="shared" si="3"/>
        <v>66</v>
      </c>
      <c r="U6" s="34">
        <f t="shared" si="3"/>
        <v>3554.52</v>
      </c>
      <c r="V6" s="34">
        <f t="shared" si="3"/>
        <v>206387</v>
      </c>
      <c r="W6" s="34">
        <f t="shared" si="3"/>
        <v>22.41</v>
      </c>
      <c r="X6" s="34">
        <f t="shared" si="3"/>
        <v>9209.59</v>
      </c>
      <c r="Y6" s="35">
        <f>IF(Y7="",NA(),Y7)</f>
        <v>99.5</v>
      </c>
      <c r="Z6" s="35">
        <f t="shared" ref="Z6:AH6" si="4">IF(Z7="",NA(),Z7)</f>
        <v>114.17</v>
      </c>
      <c r="AA6" s="35">
        <f t="shared" si="4"/>
        <v>114.4</v>
      </c>
      <c r="AB6" s="35">
        <f t="shared" si="4"/>
        <v>113.54</v>
      </c>
      <c r="AC6" s="35">
        <f t="shared" si="4"/>
        <v>105.32</v>
      </c>
      <c r="AD6" s="35">
        <f t="shared" si="4"/>
        <v>104.63</v>
      </c>
      <c r="AE6" s="35">
        <f t="shared" si="4"/>
        <v>105.91</v>
      </c>
      <c r="AF6" s="35">
        <f t="shared" si="4"/>
        <v>106.96</v>
      </c>
      <c r="AG6" s="35">
        <f t="shared" si="4"/>
        <v>106.55</v>
      </c>
      <c r="AH6" s="35">
        <f t="shared" si="4"/>
        <v>106.78</v>
      </c>
      <c r="AI6" s="34" t="str">
        <f>IF(AI7="","",IF(AI7="-","【-】","【"&amp;SUBSTITUTE(TEXT(AI7,"#,##0.00"),"-","△")&amp;"】"))</f>
        <v>【108.69】</v>
      </c>
      <c r="AJ6" s="35">
        <f>IF(AJ7="",NA(),AJ7)</f>
        <v>0.78</v>
      </c>
      <c r="AK6" s="34">
        <f t="shared" ref="AK6:AS6" si="5">IF(AK7="",NA(),AK7)</f>
        <v>0</v>
      </c>
      <c r="AL6" s="34">
        <f t="shared" si="5"/>
        <v>0</v>
      </c>
      <c r="AM6" s="34">
        <f t="shared" si="5"/>
        <v>0</v>
      </c>
      <c r="AN6" s="34">
        <f t="shared" si="5"/>
        <v>0</v>
      </c>
      <c r="AO6" s="35">
        <f t="shared" si="5"/>
        <v>0.1</v>
      </c>
      <c r="AP6" s="34">
        <f t="shared" si="5"/>
        <v>0</v>
      </c>
      <c r="AQ6" s="34">
        <f t="shared" si="5"/>
        <v>0</v>
      </c>
      <c r="AR6" s="35">
        <f t="shared" si="5"/>
        <v>0.41</v>
      </c>
      <c r="AS6" s="35">
        <f t="shared" si="5"/>
        <v>0.19</v>
      </c>
      <c r="AT6" s="34" t="str">
        <f>IF(AT7="","",IF(AT7="-","【-】","【"&amp;SUBSTITUTE(TEXT(AT7,"#,##0.00"),"-","△")&amp;"】"))</f>
        <v>【3.28】</v>
      </c>
      <c r="AU6" s="35">
        <f>IF(AU7="",NA(),AU7)</f>
        <v>20.95</v>
      </c>
      <c r="AV6" s="35">
        <f t="shared" ref="AV6:BD6" si="6">IF(AV7="",NA(),AV7)</f>
        <v>27.98</v>
      </c>
      <c r="AW6" s="35">
        <f t="shared" si="6"/>
        <v>36.53</v>
      </c>
      <c r="AX6" s="35">
        <f t="shared" si="6"/>
        <v>44.86</v>
      </c>
      <c r="AY6" s="35">
        <f t="shared" si="6"/>
        <v>46.61</v>
      </c>
      <c r="AZ6" s="35">
        <f t="shared" si="6"/>
        <v>72.66</v>
      </c>
      <c r="BA6" s="35">
        <f t="shared" si="6"/>
        <v>66.900000000000006</v>
      </c>
      <c r="BB6" s="35">
        <f t="shared" si="6"/>
        <v>72.739999999999995</v>
      </c>
      <c r="BC6" s="35">
        <f t="shared" si="6"/>
        <v>83.46</v>
      </c>
      <c r="BD6" s="35">
        <f t="shared" si="6"/>
        <v>80.64</v>
      </c>
      <c r="BE6" s="34" t="str">
        <f>IF(BE7="","",IF(BE7="-","【-】","【"&amp;SUBSTITUTE(TEXT(BE7,"#,##0.00"),"-","△")&amp;"】"))</f>
        <v>【69.49】</v>
      </c>
      <c r="BF6" s="35">
        <f>IF(BF7="",NA(),BF7)</f>
        <v>1226.5999999999999</v>
      </c>
      <c r="BG6" s="35">
        <f t="shared" ref="BG6:BO6" si="7">IF(BG7="",NA(),BG7)</f>
        <v>1180.76</v>
      </c>
      <c r="BH6" s="35">
        <f t="shared" si="7"/>
        <v>1021.3</v>
      </c>
      <c r="BI6" s="35">
        <f t="shared" si="7"/>
        <v>1238.3</v>
      </c>
      <c r="BJ6" s="35">
        <f t="shared" si="7"/>
        <v>1281.24</v>
      </c>
      <c r="BK6" s="35">
        <f t="shared" si="7"/>
        <v>607.52</v>
      </c>
      <c r="BL6" s="35">
        <f t="shared" si="7"/>
        <v>643.19000000000005</v>
      </c>
      <c r="BM6" s="35">
        <f t="shared" si="7"/>
        <v>596.44000000000005</v>
      </c>
      <c r="BN6" s="35">
        <f t="shared" si="7"/>
        <v>612.6</v>
      </c>
      <c r="BO6" s="35">
        <f t="shared" si="7"/>
        <v>606.79999999999995</v>
      </c>
      <c r="BP6" s="34" t="str">
        <f>IF(BP7="","",IF(BP7="-","【-】","【"&amp;SUBSTITUTE(TEXT(BP7,"#,##0.00"),"-","△")&amp;"】"))</f>
        <v>【682.78】</v>
      </c>
      <c r="BQ6" s="35">
        <f>IF(BQ7="",NA(),BQ7)</f>
        <v>80.88</v>
      </c>
      <c r="BR6" s="35">
        <f t="shared" ref="BR6:BZ6" si="8">IF(BR7="",NA(),BR7)</f>
        <v>83.45</v>
      </c>
      <c r="BS6" s="35">
        <f t="shared" si="8"/>
        <v>77.98</v>
      </c>
      <c r="BT6" s="35">
        <f t="shared" si="8"/>
        <v>81.7</v>
      </c>
      <c r="BU6" s="35">
        <f t="shared" si="8"/>
        <v>83.43</v>
      </c>
      <c r="BV6" s="35">
        <f t="shared" si="8"/>
        <v>96.91</v>
      </c>
      <c r="BW6" s="35">
        <f t="shared" si="8"/>
        <v>101.54</v>
      </c>
      <c r="BX6" s="35">
        <f t="shared" si="8"/>
        <v>102.42</v>
      </c>
      <c r="BY6" s="35">
        <f t="shared" si="8"/>
        <v>100.97</v>
      </c>
      <c r="BZ6" s="35">
        <f t="shared" si="8"/>
        <v>101.84</v>
      </c>
      <c r="CA6" s="34" t="str">
        <f>IF(CA7="","",IF(CA7="-","【-】","【"&amp;SUBSTITUTE(TEXT(CA7,"#,##0.00"),"-","△")&amp;"】"))</f>
        <v>【100.91】</v>
      </c>
      <c r="CB6" s="35">
        <f>IF(CB7="",NA(),CB7)</f>
        <v>130.22</v>
      </c>
      <c r="CC6" s="35">
        <f t="shared" ref="CC6:CK6" si="9">IF(CC7="",NA(),CC7)</f>
        <v>126.3</v>
      </c>
      <c r="CD6" s="35">
        <f t="shared" si="9"/>
        <v>150</v>
      </c>
      <c r="CE6" s="35">
        <f t="shared" si="9"/>
        <v>154.5</v>
      </c>
      <c r="CF6" s="35">
        <f t="shared" si="9"/>
        <v>151.31</v>
      </c>
      <c r="CG6" s="35">
        <f t="shared" si="9"/>
        <v>120.5</v>
      </c>
      <c r="CH6" s="35">
        <f t="shared" si="9"/>
        <v>116.15</v>
      </c>
      <c r="CI6" s="35">
        <f t="shared" si="9"/>
        <v>116.2</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68.3</v>
      </c>
      <c r="CW6" s="34" t="str">
        <f>IF(CW7="","",IF(CW7="-","【-】","【"&amp;SUBSTITUTE(TEXT(CW7,"#,##0.00"),"-","△")&amp;"】"))</f>
        <v>【58.98】</v>
      </c>
      <c r="CX6" s="35">
        <f>IF(CX7="",NA(),CX7)</f>
        <v>94.73</v>
      </c>
      <c r="CY6" s="35">
        <f t="shared" ref="CY6:DG6" si="11">IF(CY7="",NA(),CY7)</f>
        <v>94.34</v>
      </c>
      <c r="CZ6" s="35">
        <f t="shared" si="11"/>
        <v>94.46</v>
      </c>
      <c r="DA6" s="35">
        <f t="shared" si="11"/>
        <v>96.3</v>
      </c>
      <c r="DB6" s="35">
        <f t="shared" si="11"/>
        <v>96.43</v>
      </c>
      <c r="DC6" s="35">
        <f t="shared" si="11"/>
        <v>96.69</v>
      </c>
      <c r="DD6" s="35">
        <f t="shared" si="11"/>
        <v>96.84</v>
      </c>
      <c r="DE6" s="35">
        <f t="shared" si="11"/>
        <v>96.84</v>
      </c>
      <c r="DF6" s="35">
        <f t="shared" si="11"/>
        <v>96.75</v>
      </c>
      <c r="DG6" s="35">
        <f t="shared" si="11"/>
        <v>96.78</v>
      </c>
      <c r="DH6" s="34" t="str">
        <f>IF(DH7="","",IF(DH7="-","【-】","【"&amp;SUBSTITUTE(TEXT(DH7,"#,##0.00"),"-","△")&amp;"】"))</f>
        <v>【95.20】</v>
      </c>
      <c r="DI6" s="35">
        <f>IF(DI7="",NA(),DI7)</f>
        <v>5.94</v>
      </c>
      <c r="DJ6" s="35">
        <f t="shared" ref="DJ6:DR6" si="12">IF(DJ7="",NA(),DJ7)</f>
        <v>8.77</v>
      </c>
      <c r="DK6" s="35">
        <f t="shared" si="12"/>
        <v>11.5</v>
      </c>
      <c r="DL6" s="35">
        <f t="shared" si="12"/>
        <v>14.04</v>
      </c>
      <c r="DM6" s="35">
        <f t="shared" si="12"/>
        <v>16.690000000000001</v>
      </c>
      <c r="DN6" s="35">
        <f t="shared" si="12"/>
        <v>25.54</v>
      </c>
      <c r="DO6" s="35">
        <f t="shared" si="12"/>
        <v>22.87</v>
      </c>
      <c r="DP6" s="35">
        <f t="shared" si="12"/>
        <v>28.42</v>
      </c>
      <c r="DQ6" s="35">
        <f t="shared" si="12"/>
        <v>28.24</v>
      </c>
      <c r="DR6" s="35">
        <f t="shared" si="12"/>
        <v>29.38</v>
      </c>
      <c r="DS6" s="34" t="str">
        <f>IF(DS7="","",IF(DS7="-","【-】","【"&amp;SUBSTITUTE(TEXT(DS7,"#,##0.00"),"-","△")&amp;"】"))</f>
        <v>【38.60】</v>
      </c>
      <c r="DT6" s="34">
        <f>IF(DT7="",NA(),DT7)</f>
        <v>0</v>
      </c>
      <c r="DU6" s="34">
        <f t="shared" ref="DU6:EC6" si="13">IF(DU7="",NA(),DU7)</f>
        <v>0</v>
      </c>
      <c r="DV6" s="34">
        <f t="shared" si="13"/>
        <v>0</v>
      </c>
      <c r="DW6" s="34">
        <f t="shared" si="13"/>
        <v>0</v>
      </c>
      <c r="DX6" s="34">
        <f t="shared" si="13"/>
        <v>0</v>
      </c>
      <c r="DY6" s="35">
        <f t="shared" si="13"/>
        <v>1.39</v>
      </c>
      <c r="DZ6" s="35">
        <f t="shared" si="13"/>
        <v>1.2</v>
      </c>
      <c r="EA6" s="35">
        <f t="shared" si="13"/>
        <v>3.01</v>
      </c>
      <c r="EB6" s="35">
        <f t="shared" si="13"/>
        <v>3.67</v>
      </c>
      <c r="EC6" s="35">
        <f t="shared" si="13"/>
        <v>3.45</v>
      </c>
      <c r="ED6" s="34" t="str">
        <f>IF(ED7="","",IF(ED7="-","【-】","【"&amp;SUBSTITUTE(TEXT(ED7,"#,##0.00"),"-","△")&amp;"】"))</f>
        <v>【5.64】</v>
      </c>
      <c r="EE6" s="35">
        <f>IF(EE7="",NA(),EE7)</f>
        <v>0.02</v>
      </c>
      <c r="EF6" s="35">
        <f t="shared" ref="EF6:EN6" si="14">IF(EF7="",NA(),EF7)</f>
        <v>0.02</v>
      </c>
      <c r="EG6" s="35">
        <f t="shared" si="14"/>
        <v>0.01</v>
      </c>
      <c r="EH6" s="35">
        <f t="shared" si="14"/>
        <v>0.02</v>
      </c>
      <c r="EI6" s="35">
        <f t="shared" si="14"/>
        <v>0.02</v>
      </c>
      <c r="EJ6" s="35">
        <f t="shared" si="14"/>
        <v>0.1</v>
      </c>
      <c r="EK6" s="35">
        <f t="shared" si="14"/>
        <v>0.11</v>
      </c>
      <c r="EL6" s="35">
        <f t="shared" si="14"/>
        <v>0.13</v>
      </c>
      <c r="EM6" s="35">
        <f t="shared" si="14"/>
        <v>0.1</v>
      </c>
      <c r="EN6" s="35">
        <f t="shared" si="14"/>
        <v>0.12</v>
      </c>
      <c r="EO6" s="34" t="str">
        <f>IF(EO7="","",IF(EO7="-","【-】","【"&amp;SUBSTITUTE(TEXT(EO7,"#,##0.00"),"-","△")&amp;"】"))</f>
        <v>【0.23】</v>
      </c>
    </row>
    <row r="7" spans="1:148" s="36" customFormat="1" x14ac:dyDescent="0.15">
      <c r="A7" s="28"/>
      <c r="B7" s="37">
        <v>2018</v>
      </c>
      <c r="C7" s="37">
        <v>112143</v>
      </c>
      <c r="D7" s="37">
        <v>46</v>
      </c>
      <c r="E7" s="37">
        <v>17</v>
      </c>
      <c r="F7" s="37">
        <v>1</v>
      </c>
      <c r="G7" s="37">
        <v>0</v>
      </c>
      <c r="H7" s="37" t="s">
        <v>96</v>
      </c>
      <c r="I7" s="37" t="s">
        <v>97</v>
      </c>
      <c r="J7" s="37" t="s">
        <v>98</v>
      </c>
      <c r="K7" s="37" t="s">
        <v>99</v>
      </c>
      <c r="L7" s="37" t="s">
        <v>100</v>
      </c>
      <c r="M7" s="37" t="s">
        <v>101</v>
      </c>
      <c r="N7" s="38" t="s">
        <v>102</v>
      </c>
      <c r="O7" s="38">
        <v>43.66</v>
      </c>
      <c r="P7" s="38">
        <v>88.11</v>
      </c>
      <c r="Q7" s="38">
        <v>90.45</v>
      </c>
      <c r="R7" s="38">
        <v>2333</v>
      </c>
      <c r="S7" s="38">
        <v>234598</v>
      </c>
      <c r="T7" s="38">
        <v>66</v>
      </c>
      <c r="U7" s="38">
        <v>3554.52</v>
      </c>
      <c r="V7" s="38">
        <v>206387</v>
      </c>
      <c r="W7" s="38">
        <v>22.41</v>
      </c>
      <c r="X7" s="38">
        <v>9209.59</v>
      </c>
      <c r="Y7" s="38">
        <v>99.5</v>
      </c>
      <c r="Z7" s="38">
        <v>114.17</v>
      </c>
      <c r="AA7" s="38">
        <v>114.4</v>
      </c>
      <c r="AB7" s="38">
        <v>113.54</v>
      </c>
      <c r="AC7" s="38">
        <v>105.32</v>
      </c>
      <c r="AD7" s="38">
        <v>104.63</v>
      </c>
      <c r="AE7" s="38">
        <v>105.91</v>
      </c>
      <c r="AF7" s="38">
        <v>106.96</v>
      </c>
      <c r="AG7" s="38">
        <v>106.55</v>
      </c>
      <c r="AH7" s="38">
        <v>106.78</v>
      </c>
      <c r="AI7" s="38">
        <v>108.69</v>
      </c>
      <c r="AJ7" s="38">
        <v>0.78</v>
      </c>
      <c r="AK7" s="38">
        <v>0</v>
      </c>
      <c r="AL7" s="38">
        <v>0</v>
      </c>
      <c r="AM7" s="38">
        <v>0</v>
      </c>
      <c r="AN7" s="38">
        <v>0</v>
      </c>
      <c r="AO7" s="38">
        <v>0.1</v>
      </c>
      <c r="AP7" s="38">
        <v>0</v>
      </c>
      <c r="AQ7" s="38">
        <v>0</v>
      </c>
      <c r="AR7" s="38">
        <v>0.41</v>
      </c>
      <c r="AS7" s="38">
        <v>0.19</v>
      </c>
      <c r="AT7" s="38">
        <v>3.28</v>
      </c>
      <c r="AU7" s="38">
        <v>20.95</v>
      </c>
      <c r="AV7" s="38">
        <v>27.98</v>
      </c>
      <c r="AW7" s="38">
        <v>36.53</v>
      </c>
      <c r="AX7" s="38">
        <v>44.86</v>
      </c>
      <c r="AY7" s="38">
        <v>46.61</v>
      </c>
      <c r="AZ7" s="38">
        <v>72.66</v>
      </c>
      <c r="BA7" s="38">
        <v>66.900000000000006</v>
      </c>
      <c r="BB7" s="38">
        <v>72.739999999999995</v>
      </c>
      <c r="BC7" s="38">
        <v>83.46</v>
      </c>
      <c r="BD7" s="38">
        <v>80.64</v>
      </c>
      <c r="BE7" s="38">
        <v>69.489999999999995</v>
      </c>
      <c r="BF7" s="38">
        <v>1226.5999999999999</v>
      </c>
      <c r="BG7" s="38">
        <v>1180.76</v>
      </c>
      <c r="BH7" s="38">
        <v>1021.3</v>
      </c>
      <c r="BI7" s="38">
        <v>1238.3</v>
      </c>
      <c r="BJ7" s="38">
        <v>1281.24</v>
      </c>
      <c r="BK7" s="38">
        <v>607.52</v>
      </c>
      <c r="BL7" s="38">
        <v>643.19000000000005</v>
      </c>
      <c r="BM7" s="38">
        <v>596.44000000000005</v>
      </c>
      <c r="BN7" s="38">
        <v>612.6</v>
      </c>
      <c r="BO7" s="38">
        <v>606.79999999999995</v>
      </c>
      <c r="BP7" s="38">
        <v>682.78</v>
      </c>
      <c r="BQ7" s="38">
        <v>80.88</v>
      </c>
      <c r="BR7" s="38">
        <v>83.45</v>
      </c>
      <c r="BS7" s="38">
        <v>77.98</v>
      </c>
      <c r="BT7" s="38">
        <v>81.7</v>
      </c>
      <c r="BU7" s="38">
        <v>83.43</v>
      </c>
      <c r="BV7" s="38">
        <v>96.91</v>
      </c>
      <c r="BW7" s="38">
        <v>101.54</v>
      </c>
      <c r="BX7" s="38">
        <v>102.42</v>
      </c>
      <c r="BY7" s="38">
        <v>100.97</v>
      </c>
      <c r="BZ7" s="38">
        <v>101.84</v>
      </c>
      <c r="CA7" s="38">
        <v>100.91</v>
      </c>
      <c r="CB7" s="38">
        <v>130.22</v>
      </c>
      <c r="CC7" s="38">
        <v>126.3</v>
      </c>
      <c r="CD7" s="38">
        <v>150</v>
      </c>
      <c r="CE7" s="38">
        <v>154.5</v>
      </c>
      <c r="CF7" s="38">
        <v>151.31</v>
      </c>
      <c r="CG7" s="38">
        <v>120.5</v>
      </c>
      <c r="CH7" s="38">
        <v>116.15</v>
      </c>
      <c r="CI7" s="38">
        <v>116.2</v>
      </c>
      <c r="CJ7" s="38">
        <v>118.78</v>
      </c>
      <c r="CK7" s="38">
        <v>119.39</v>
      </c>
      <c r="CL7" s="38">
        <v>136.86000000000001</v>
      </c>
      <c r="CM7" s="38" t="s">
        <v>102</v>
      </c>
      <c r="CN7" s="38" t="s">
        <v>102</v>
      </c>
      <c r="CO7" s="38" t="s">
        <v>102</v>
      </c>
      <c r="CP7" s="38" t="s">
        <v>102</v>
      </c>
      <c r="CQ7" s="38" t="s">
        <v>102</v>
      </c>
      <c r="CR7" s="38">
        <v>69.95</v>
      </c>
      <c r="CS7" s="38">
        <v>72.239999999999995</v>
      </c>
      <c r="CT7" s="38">
        <v>69.23</v>
      </c>
      <c r="CU7" s="38">
        <v>70.37</v>
      </c>
      <c r="CV7" s="38">
        <v>68.3</v>
      </c>
      <c r="CW7" s="38">
        <v>58.98</v>
      </c>
      <c r="CX7" s="38">
        <v>94.73</v>
      </c>
      <c r="CY7" s="38">
        <v>94.34</v>
      </c>
      <c r="CZ7" s="38">
        <v>94.46</v>
      </c>
      <c r="DA7" s="38">
        <v>96.3</v>
      </c>
      <c r="DB7" s="38">
        <v>96.43</v>
      </c>
      <c r="DC7" s="38">
        <v>96.69</v>
      </c>
      <c r="DD7" s="38">
        <v>96.84</v>
      </c>
      <c r="DE7" s="38">
        <v>96.84</v>
      </c>
      <c r="DF7" s="38">
        <v>96.75</v>
      </c>
      <c r="DG7" s="38">
        <v>96.78</v>
      </c>
      <c r="DH7" s="38">
        <v>95.2</v>
      </c>
      <c r="DI7" s="38">
        <v>5.94</v>
      </c>
      <c r="DJ7" s="38">
        <v>8.77</v>
      </c>
      <c r="DK7" s="38">
        <v>11.5</v>
      </c>
      <c r="DL7" s="38">
        <v>14.04</v>
      </c>
      <c r="DM7" s="38">
        <v>16.690000000000001</v>
      </c>
      <c r="DN7" s="38">
        <v>25.54</v>
      </c>
      <c r="DO7" s="38">
        <v>22.87</v>
      </c>
      <c r="DP7" s="38">
        <v>28.42</v>
      </c>
      <c r="DQ7" s="38">
        <v>28.24</v>
      </c>
      <c r="DR7" s="38">
        <v>29.38</v>
      </c>
      <c r="DS7" s="38">
        <v>38.6</v>
      </c>
      <c r="DT7" s="38">
        <v>0</v>
      </c>
      <c r="DU7" s="38">
        <v>0</v>
      </c>
      <c r="DV7" s="38">
        <v>0</v>
      </c>
      <c r="DW7" s="38">
        <v>0</v>
      </c>
      <c r="DX7" s="38">
        <v>0</v>
      </c>
      <c r="DY7" s="38">
        <v>1.39</v>
      </c>
      <c r="DZ7" s="38">
        <v>1.2</v>
      </c>
      <c r="EA7" s="38">
        <v>3.01</v>
      </c>
      <c r="EB7" s="38">
        <v>3.67</v>
      </c>
      <c r="EC7" s="38">
        <v>3.45</v>
      </c>
      <c r="ED7" s="38">
        <v>5.64</v>
      </c>
      <c r="EE7" s="38">
        <v>0.02</v>
      </c>
      <c r="EF7" s="38">
        <v>0.02</v>
      </c>
      <c r="EG7" s="38">
        <v>0.01</v>
      </c>
      <c r="EH7" s="38">
        <v>0.02</v>
      </c>
      <c r="EI7" s="38">
        <v>0.02</v>
      </c>
      <c r="EJ7" s="38">
        <v>0.1</v>
      </c>
      <c r="EK7" s="38">
        <v>0.11</v>
      </c>
      <c r="EL7" s="38">
        <v>0.13</v>
      </c>
      <c r="EM7" s="38">
        <v>0.1</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2019-12-05T04:43:11Z</dcterms:created>
  <dcterms:modified xsi:type="dcterms:W3CDTF">2020-01-31T07:55:16Z</dcterms:modified>
  <cp:category/>
</cp:coreProperties>
</file>