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j-file01s\春日部共有\業務課\経理文書\■照会■依頼■回答■提出\県等依頼・照会・回答・報告\R1年度\経営比較分析表について\"/>
    </mc:Choice>
  </mc:AlternateContent>
  <xr:revisionPtr revIDLastSave="0" documentId="13_ncr:1_{D09CCA86-943B-426C-B2F1-C8E95B00CC64}" xr6:coauthVersionLast="36" xr6:coauthVersionMax="36" xr10:uidLastSave="{00000000-0000-0000-0000-000000000000}"/>
  <workbookProtection workbookAlgorithmName="SHA-512" workbookHashValue="H5acP+PSwflJ3yA1rULPWjiWuv+vUFm5+qKVZp7tpXiA+g1rjBkcX2yEFhxZKADY7ZRCg4mtNakcM4qYVCcVAA==" workbookSaltValue="nvVzg6O63I3VrbysNk4ce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P10" i="4" s="1"/>
  <c r="O6" i="5"/>
  <c r="I10" i="4" s="1"/>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L10" i="4"/>
  <c r="W10" i="4"/>
  <c r="BB8" i="4"/>
  <c r="AL8" i="4"/>
  <c r="AD8" i="4"/>
  <c r="W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<sst xmlns="http://schemas.openxmlformats.org/spreadsheetml/2006/main" count="220" uniqueCount="108">
  <si>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</si>
  <si>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</si>
  <si>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</si>
  <si>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</si>
  <si>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</si>
  <si>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</si>
  <si>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</si>
  <si>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</si>
  <si>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</si>
  <si>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</si>
  <si>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</si>
  <si>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</si>
  <si>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</si>
  <si>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</si>
  <si>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</si>
  <si>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</si>
  <si>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</si>
  <si>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</si>
  <si>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</si>
  <si>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</si>
  <si>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</si>
  <si>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</si>
  <si>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</si>
  <si>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</si>
  <si>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</si>
  <si>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</si>
  <si>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</si>
  <si>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</si>
  <si>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</si>
  <si>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</si>
  <si>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</si>
  <si>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</si>
  <si>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</si>
  <si>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</si>
  <si>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</si>
  <si>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</si>
  <si>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</si>
  <si>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</si>
  <si>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</si>
  <si>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</si>
  <si>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</si>
  <si>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</si>
  <si>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</si>
  <si>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</si>
  <si>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</si>
  <si>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</si>
  <si>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</si>
  <si>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</si>
  <si>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</si>
  <si>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</si>
  <si>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</si>
  <si>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</si>
  <si>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</si>
  <si>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</si>
  <si>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</si>
  <si>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</si>
  <si>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</si>
  <si>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</si>
  <si>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</si>
  <si>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</si>
  <si>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</si>
  <si>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</si>
  <si>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</si>
  <si>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</si>
  <si>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</si>
  <si>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</si>
  <si>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</si>
  <si>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</si>
  <si>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</si>
  <si>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</si>
  <si>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</si>
  <si>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</si>
  <si>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</si>
  <si>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</si>
  <si>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</si>
  <si>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</si>
  <si>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</si>
  <si>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</si>
  <si>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</si>
  <si>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</si>
  <si>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</si>
  <si>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</si>
  <si>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</si>
  <si>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</si>
  <si>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</si>
  <si>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</si>
  <si>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</si>
  <si>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</si>
  <si>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</si>
  <si>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</si>
  <si>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</si>
  <si>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</si>
  <si>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</si>
  <si>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春日部市</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</si>
  <si>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</si>
  <si>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</si>
  <si>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</si>
  <si>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</si>
  <si>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</si>
  <si>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</si>
  <si>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</si>
  <si>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</si>
  <si>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</si>
  <si>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</si>
  <si>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</si>
  <si>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①有形固定資産減価償却率は50％を超えており、法定耐用年数に近い資産が多いことを示している。
②管路経年化率は類似団体平均値を上回っており、法定耐用年数を超えた老朽管が多いことを示している。
③管路更新率は類似団体平均値を下回っており、将来に渡って安定供給していくためには、法定耐用年数の40年を経過した管路等を計画的に更新し、更新率を向上させることが不可欠である。</t>
    <rPh sb="1" eb="3">
      <t>ユウケイ</t>
    </rPh>
    <rPh sb="3" eb="5">
      <t>コテイ</t>
    </rPh>
    <rPh sb="5" eb="7">
      <t>シサン</t>
    </rPh>
    <rPh sb="7" eb="9">
      <t>ゲンカ</t>
    </rPh>
    <rPh sb="9" eb="11">
      <t>ショウキャク</t>
    </rPh>
    <rPh sb="11" eb="12">
      <t>リツ</t>
    </rPh>
    <rPh sb="17" eb="18">
      <t>コ</t>
    </rPh>
    <rPh sb="23" eb="25">
      <t>ホウテイ</t>
    </rPh>
    <rPh sb="25" eb="27">
      <t>タイヨウ</t>
    </rPh>
    <rPh sb="27" eb="29">
      <t>ネンスウ</t>
    </rPh>
    <rPh sb="30" eb="31">
      <t>チカ</t>
    </rPh>
    <rPh sb="32" eb="34">
      <t>シサン</t>
    </rPh>
    <rPh sb="35" eb="36">
      <t>オオ</t>
    </rPh>
    <rPh sb="40" eb="41">
      <t>シメ</t>
    </rPh>
    <rPh sb="49" eb="51">
      <t>カンロ</t>
    </rPh>
    <rPh sb="51" eb="53">
      <t>ケイネン</t>
    </rPh>
    <rPh sb="53" eb="54">
      <t>カ</t>
    </rPh>
    <rPh sb="54" eb="55">
      <t>リツ</t>
    </rPh>
    <rPh sb="56" eb="58">
      <t>ルイジ</t>
    </rPh>
    <rPh sb="58" eb="60">
      <t>ダンタイ</t>
    </rPh>
    <rPh sb="60" eb="63">
      <t>ヘイキンチ</t>
    </rPh>
    <rPh sb="64" eb="66">
      <t>ウワマワ</t>
    </rPh>
    <rPh sb="71" eb="73">
      <t>ホウテイ</t>
    </rPh>
    <rPh sb="73" eb="75">
      <t>タイヨウ</t>
    </rPh>
    <rPh sb="75" eb="77">
      <t>ネンスウ</t>
    </rPh>
    <rPh sb="78" eb="79">
      <t>コ</t>
    </rPh>
    <rPh sb="81" eb="83">
      <t>ロウキュウ</t>
    </rPh>
    <rPh sb="83" eb="84">
      <t>カン</t>
    </rPh>
    <rPh sb="85" eb="86">
      <t>オオ</t>
    </rPh>
    <rPh sb="90" eb="91">
      <t>シメ</t>
    </rPh>
    <rPh sb="99" eb="101">
      <t>カンロ</t>
    </rPh>
    <rPh sb="101" eb="103">
      <t>コウシン</t>
    </rPh>
    <rPh sb="103" eb="104">
      <t>リツ</t>
    </rPh>
    <rPh sb="105" eb="107">
      <t>ルイジ</t>
    </rPh>
    <rPh sb="107" eb="109">
      <t>ダンタイ</t>
    </rPh>
    <rPh sb="109" eb="112">
      <t>ヘイキンチ</t>
    </rPh>
    <rPh sb="113" eb="114">
      <t>シタ</t>
    </rPh>
    <rPh sb="120" eb="122">
      <t>ショウライ</t>
    </rPh>
    <rPh sb="123" eb="124">
      <t>ワタ</t>
    </rPh>
    <rPh sb="126" eb="128">
      <t>アンテイ</t>
    </rPh>
    <rPh sb="128" eb="130">
      <t>キョウキュウ</t>
    </rPh>
    <rPh sb="168" eb="169">
      <t>リツ</t>
    </rPh>
    <rPh sb="170" eb="172">
      <t>コウジョウ</t>
    </rPh>
    <rPh sb="178" eb="181">
      <t>フカケツ</t>
    </rPh>
    <phoneticPr fontId="4"/>
  </si>
  <si>
    <t>　水需要の低下や老朽化した施設の更新等、経営状況は厳しさを増しており、経営戦略等に基づく計画と現状との乖離に注意を払いながら、経営環境の変化に着実に対応していく必要がある。また、健全な事業運営を継続していくためには、計画的な施設の更新が不可欠であるが、更新のための財源確保が十分とは言えない状況であり、今後は料金改定を含めた様々な財源確保策を検討していく必要がある。</t>
    <rPh sb="1" eb="2">
      <t>ミズ</t>
    </rPh>
    <rPh sb="2" eb="4">
      <t>ジュヨウ</t>
    </rPh>
    <rPh sb="5" eb="7">
      <t>テイカ</t>
    </rPh>
    <rPh sb="8" eb="11">
      <t>ロウキュウカ</t>
    </rPh>
    <rPh sb="13" eb="15">
      <t>シセツ</t>
    </rPh>
    <rPh sb="16" eb="18">
      <t>コウシン</t>
    </rPh>
    <rPh sb="18" eb="19">
      <t>ナド</t>
    </rPh>
    <rPh sb="20" eb="22">
      <t>ケイエイ</t>
    </rPh>
    <rPh sb="22" eb="24">
      <t>ジョウキョウ</t>
    </rPh>
    <rPh sb="25" eb="26">
      <t>キビ</t>
    </rPh>
    <rPh sb="29" eb="30">
      <t>マ</t>
    </rPh>
    <rPh sb="35" eb="37">
      <t>ケイエイ</t>
    </rPh>
    <rPh sb="37" eb="39">
      <t>センリャク</t>
    </rPh>
    <rPh sb="39" eb="40">
      <t>ナド</t>
    </rPh>
    <rPh sb="41" eb="42">
      <t>モト</t>
    </rPh>
    <rPh sb="44" eb="46">
      <t>ケイカク</t>
    </rPh>
    <rPh sb="47" eb="49">
      <t>ゲンジョウ</t>
    </rPh>
    <rPh sb="51" eb="53">
      <t>カイリ</t>
    </rPh>
    <rPh sb="54" eb="56">
      <t>チュウイ</t>
    </rPh>
    <rPh sb="57" eb="58">
      <t>ハラ</t>
    </rPh>
    <rPh sb="63" eb="65">
      <t>ケイエイ</t>
    </rPh>
    <rPh sb="65" eb="67">
      <t>カンキョウ</t>
    </rPh>
    <rPh sb="68" eb="70">
      <t>ヘンカ</t>
    </rPh>
    <rPh sb="71" eb="73">
      <t>チャクジツ</t>
    </rPh>
    <rPh sb="74" eb="76">
      <t>タイオウ</t>
    </rPh>
    <rPh sb="80" eb="82">
      <t>ヒツヨウ</t>
    </rPh>
    <rPh sb="89" eb="91">
      <t>ケンゼン</t>
    </rPh>
    <rPh sb="92" eb="94">
      <t>ジギョウ</t>
    </rPh>
    <rPh sb="94" eb="96">
      <t>ウンエイ</t>
    </rPh>
    <rPh sb="97" eb="99">
      <t>ケイゾク</t>
    </rPh>
    <rPh sb="108" eb="111">
      <t>ケイカクテキ</t>
    </rPh>
    <rPh sb="112" eb="114">
      <t>シセツ</t>
    </rPh>
    <rPh sb="115" eb="117">
      <t>コウシン</t>
    </rPh>
    <rPh sb="118" eb="121">
      <t>フカケツ</t>
    </rPh>
    <rPh sb="126" eb="128">
      <t>コウシン</t>
    </rPh>
    <rPh sb="132" eb="134">
      <t>ザイゲン</t>
    </rPh>
    <rPh sb="134" eb="136">
      <t>カクホ</t>
    </rPh>
    <rPh sb="137" eb="139">
      <t>ジュウブン</t>
    </rPh>
    <rPh sb="141" eb="142">
      <t>イ</t>
    </rPh>
    <rPh sb="145" eb="147">
      <t>ジョウキョウ</t>
    </rPh>
    <rPh sb="151" eb="153">
      <t>コンゴ</t>
    </rPh>
    <rPh sb="154" eb="156">
      <t>リョウキン</t>
    </rPh>
    <rPh sb="156" eb="158">
      <t>カイテイ</t>
    </rPh>
    <rPh sb="159" eb="160">
      <t>フク</t>
    </rPh>
    <rPh sb="162" eb="164">
      <t>サマザマ</t>
    </rPh>
    <rPh sb="165" eb="167">
      <t>ザイゲン</t>
    </rPh>
    <rPh sb="167" eb="169">
      <t>カクホ</t>
    </rPh>
    <rPh sb="169" eb="170">
      <t>サク</t>
    </rPh>
    <rPh sb="171" eb="173">
      <t>ケントウ</t>
    </rPh>
    <rPh sb="177" eb="179">
      <t>ヒツヨウ</t>
    </rPh>
    <phoneticPr fontId="4"/>
  </si>
  <si>
    <t>①経常収支比率は、前年度と比較して上昇したものの、これは一時的な費用の減少があったためであり、下降傾向に変わりはない。また、類似団体平均値を下回っており、将来の更新財源が確保されているとは言い難い状況である。
③流動比率は、100％を超えており、短期的な債務に対する支払能力を有しており問題ない。
④企業債残高対給水収益比率は、類似団体平均値を大きく下回っているが、将来世代の負担が過大とならないよう、企業債残高を適正に管理（発行の抑制）していく必要がある。
⑤料金回収率は、前年度と比較して上昇し、類似団体平均を上回ったものの、これは一時的な費用の減少により給水原価が下がったためであり、施設の老朽化や、人口減少などの社会的要因による水需要の低下は着実に進行しており、経営状態は厳しさを増している。
⑥給水原価は、営業経費の削減に努めてきたことなどから類似団体平均値を下回っているが、施設更新に伴う減価償却費や委託費などが増加傾向にあり、今後も上昇が見込まれる。
⑦施設利用率は、類似団体平均値を上回っているが、給水量の減少に伴って下降傾向にあり、水需要を考慮しながら効率的な運用に努める必要がある。
⑧有収率は、類似団体平均値を上回っているが、引き続き漏水調査や老朽管の更新を行い、有収率の更なる向上に努める必要がある。</t>
    <rPh sb="1" eb="3">
      <t>ケイジョウ</t>
    </rPh>
    <rPh sb="3" eb="5">
      <t>シュウシ</t>
    </rPh>
    <rPh sb="5" eb="7">
      <t>ヒリツ</t>
    </rPh>
    <rPh sb="9" eb="12">
      <t>ゼンネンド</t>
    </rPh>
    <rPh sb="13" eb="15">
      <t>ヒカク</t>
    </rPh>
    <rPh sb="17" eb="19">
      <t>ジョウショウ</t>
    </rPh>
    <rPh sb="28" eb="31">
      <t>イチジテキ</t>
    </rPh>
    <rPh sb="32" eb="34">
      <t>ヒヨウ</t>
    </rPh>
    <rPh sb="35" eb="37">
      <t>ゲンショウ</t>
    </rPh>
    <rPh sb="47" eb="49">
      <t>カコウ</t>
    </rPh>
    <rPh sb="49" eb="51">
      <t>ケイコウ</t>
    </rPh>
    <rPh sb="52" eb="53">
      <t>カ</t>
    </rPh>
    <rPh sb="62" eb="64">
      <t>ルイジ</t>
    </rPh>
    <rPh sb="64" eb="66">
      <t>ダンタイ</t>
    </rPh>
    <rPh sb="66" eb="69">
      <t>ヘイキンチ</t>
    </rPh>
    <rPh sb="70" eb="72">
      <t>シタマワ</t>
    </rPh>
    <rPh sb="77" eb="79">
      <t>ショウライ</t>
    </rPh>
    <rPh sb="80" eb="82">
      <t>コウシン</t>
    </rPh>
    <rPh sb="82" eb="84">
      <t>ザイゲン</t>
    </rPh>
    <rPh sb="85" eb="87">
      <t>カクホ</t>
    </rPh>
    <rPh sb="94" eb="95">
      <t>イ</t>
    </rPh>
    <rPh sb="96" eb="97">
      <t>ガタ</t>
    </rPh>
    <rPh sb="98" eb="100">
      <t>ジョウキョウ</t>
    </rPh>
    <rPh sb="106" eb="108">
      <t>リュウドウ</t>
    </rPh>
    <rPh sb="108" eb="110">
      <t>ヒリツ</t>
    </rPh>
    <rPh sb="117" eb="118">
      <t>コ</t>
    </rPh>
    <rPh sb="123" eb="126">
      <t>タンキテキ</t>
    </rPh>
    <rPh sb="127" eb="129">
      <t>サイム</t>
    </rPh>
    <rPh sb="130" eb="131">
      <t>タイ</t>
    </rPh>
    <rPh sb="133" eb="135">
      <t>シハライ</t>
    </rPh>
    <rPh sb="135" eb="137">
      <t>ノウリョク</t>
    </rPh>
    <rPh sb="138" eb="139">
      <t>ユウ</t>
    </rPh>
    <rPh sb="143" eb="145">
      <t>モンダイ</t>
    </rPh>
    <rPh sb="150" eb="152">
      <t>キギョウ</t>
    </rPh>
    <rPh sb="152" eb="153">
      <t>サイ</t>
    </rPh>
    <rPh sb="153" eb="155">
      <t>ザンダカ</t>
    </rPh>
    <rPh sb="155" eb="156">
      <t>タイ</t>
    </rPh>
    <rPh sb="156" eb="158">
      <t>キュウスイ</t>
    </rPh>
    <rPh sb="158" eb="160">
      <t>シュウエキ</t>
    </rPh>
    <rPh sb="160" eb="162">
      <t>ヒリツ</t>
    </rPh>
    <rPh sb="164" eb="166">
      <t>ルイジ</t>
    </rPh>
    <rPh sb="166" eb="168">
      <t>ダンタイ</t>
    </rPh>
    <rPh sb="168" eb="171">
      <t>ヘイキンチ</t>
    </rPh>
    <rPh sb="172" eb="173">
      <t>オオ</t>
    </rPh>
    <rPh sb="175" eb="177">
      <t>シタマワ</t>
    </rPh>
    <rPh sb="183" eb="185">
      <t>ショウライ</t>
    </rPh>
    <rPh sb="185" eb="187">
      <t>セダイ</t>
    </rPh>
    <rPh sb="188" eb="190">
      <t>フタン</t>
    </rPh>
    <rPh sb="191" eb="193">
      <t>カダイ</t>
    </rPh>
    <rPh sb="201" eb="203">
      <t>キギョウ</t>
    </rPh>
    <rPh sb="203" eb="204">
      <t>サイ</t>
    </rPh>
    <rPh sb="204" eb="206">
      <t>ザンダカ</t>
    </rPh>
    <rPh sb="207" eb="209">
      <t>テキセイ</t>
    </rPh>
    <rPh sb="210" eb="212">
      <t>カンリ</t>
    </rPh>
    <rPh sb="213" eb="215">
      <t>ハッコウ</t>
    </rPh>
    <rPh sb="216" eb="218">
      <t>ヨクセイ</t>
    </rPh>
    <rPh sb="223" eb="225">
      <t>ヒツヨウ</t>
    </rPh>
    <rPh sb="231" eb="233">
      <t>リョウキン</t>
    </rPh>
    <rPh sb="233" eb="235">
      <t>カイシュウ</t>
    </rPh>
    <rPh sb="235" eb="236">
      <t>リツ</t>
    </rPh>
    <rPh sb="246" eb="248">
      <t>ジョウショウ</t>
    </rPh>
    <rPh sb="250" eb="252">
      <t>ルイジ</t>
    </rPh>
    <rPh sb="252" eb="254">
      <t>ダンタイ</t>
    </rPh>
    <rPh sb="254" eb="256">
      <t>ヘイキン</t>
    </rPh>
    <rPh sb="257" eb="259">
      <t>ウワマワ</t>
    </rPh>
    <rPh sb="275" eb="277">
      <t>ゲンショウ</t>
    </rPh>
    <rPh sb="280" eb="282">
      <t>キュウスイ</t>
    </rPh>
    <rPh sb="282" eb="284">
      <t>ゲンカ</t>
    </rPh>
    <rPh sb="285" eb="286">
      <t>サ</t>
    </rPh>
    <rPh sb="295" eb="297">
      <t>シセツ</t>
    </rPh>
    <rPh sb="298" eb="301">
      <t>ロウキュウカ</t>
    </rPh>
    <rPh sb="303" eb="305">
      <t>ジンコウ</t>
    </rPh>
    <rPh sb="305" eb="307">
      <t>ゲンショウ</t>
    </rPh>
    <rPh sb="310" eb="313">
      <t>シャカイテキ</t>
    </rPh>
    <rPh sb="313" eb="315">
      <t>ヨウイン</t>
    </rPh>
    <rPh sb="318" eb="319">
      <t>ミズ</t>
    </rPh>
    <rPh sb="319" eb="321">
      <t>ジュヨウ</t>
    </rPh>
    <rPh sb="322" eb="324">
      <t>テイカ</t>
    </rPh>
    <rPh sb="325" eb="327">
      <t>チャクジツ</t>
    </rPh>
    <rPh sb="328" eb="330">
      <t>シンコウ</t>
    </rPh>
    <rPh sb="335" eb="337">
      <t>ケイエイ</t>
    </rPh>
    <rPh sb="337" eb="339">
      <t>ジョウタイ</t>
    </rPh>
    <rPh sb="340" eb="341">
      <t>キビ</t>
    </rPh>
    <rPh sb="344" eb="345">
      <t>マ</t>
    </rPh>
    <rPh sb="352" eb="354">
      <t>キュウスイ</t>
    </rPh>
    <rPh sb="354" eb="356">
      <t>ゲンカ</t>
    </rPh>
    <rPh sb="358" eb="360">
      <t>エイギョウ</t>
    </rPh>
    <rPh sb="360" eb="362">
      <t>ケイヒ</t>
    </rPh>
    <rPh sb="363" eb="365">
      <t>サクゲン</t>
    </rPh>
    <rPh sb="366" eb="367">
      <t>ツト</t>
    </rPh>
    <rPh sb="377" eb="379">
      <t>ルイジ</t>
    </rPh>
    <rPh sb="379" eb="381">
      <t>ダンタイ</t>
    </rPh>
    <rPh sb="381" eb="383">
      <t>ヘイキン</t>
    </rPh>
    <rPh sb="383" eb="384">
      <t>アタイ</t>
    </rPh>
    <rPh sb="385" eb="387">
      <t>シタマワ</t>
    </rPh>
    <rPh sb="393" eb="395">
      <t>シセツ</t>
    </rPh>
    <rPh sb="395" eb="397">
      <t>コウシン</t>
    </rPh>
    <rPh sb="398" eb="399">
      <t>トモナ</t>
    </rPh>
    <rPh sb="400" eb="402">
      <t>ゲンカ</t>
    </rPh>
    <rPh sb="402" eb="404">
      <t>ショウキャク</t>
    </rPh>
    <rPh sb="404" eb="405">
      <t>ヒ</t>
    </rPh>
    <rPh sb="406" eb="408">
      <t>イタク</t>
    </rPh>
    <rPh sb="408" eb="409">
      <t>ヒ</t>
    </rPh>
    <rPh sb="412" eb="414">
      <t>ゾウカ</t>
    </rPh>
    <rPh sb="414" eb="416">
      <t>ケイコウ</t>
    </rPh>
    <rPh sb="420" eb="422">
      <t>コンゴ</t>
    </rPh>
    <rPh sb="423" eb="425">
      <t>ジョウショウ</t>
    </rPh>
    <rPh sb="426" eb="428">
      <t>ミコ</t>
    </rPh>
    <rPh sb="434" eb="436">
      <t>シセツ</t>
    </rPh>
    <rPh sb="436" eb="439">
      <t>リヨウリツ</t>
    </rPh>
    <rPh sb="441" eb="443">
      <t>ルイジ</t>
    </rPh>
    <rPh sb="443" eb="445">
      <t>ダンタイ</t>
    </rPh>
    <rPh sb="445" eb="448">
      <t>ヘイキンチ</t>
    </rPh>
    <rPh sb="449" eb="451">
      <t>ウワマワ</t>
    </rPh>
    <rPh sb="457" eb="459">
      <t>キュウスイ</t>
    </rPh>
    <rPh sb="459" eb="460">
      <t>リョウ</t>
    </rPh>
    <rPh sb="461" eb="463">
      <t>ゲンショウ</t>
    </rPh>
    <rPh sb="464" eb="465">
      <t>トモナ</t>
    </rPh>
    <rPh sb="467" eb="469">
      <t>カコウ</t>
    </rPh>
    <rPh sb="469" eb="471">
      <t>ケイコウ</t>
    </rPh>
    <rPh sb="475" eb="476">
      <t>ミズ</t>
    </rPh>
    <rPh sb="476" eb="478">
      <t>ジュヨウ</t>
    </rPh>
    <rPh sb="479" eb="481">
      <t>コウリョ</t>
    </rPh>
    <rPh sb="485" eb="488">
      <t>コウリツテキ</t>
    </rPh>
    <rPh sb="489" eb="491">
      <t>ウンヨウ</t>
    </rPh>
    <rPh sb="492" eb="493">
      <t>ツト</t>
    </rPh>
    <rPh sb="495" eb="497">
      <t>ヒツヨウ</t>
    </rPh>
    <rPh sb="503" eb="506">
      <t>ユウシュウリツ</t>
    </rPh>
    <rPh sb="508" eb="510">
      <t>ルイジ</t>
    </rPh>
    <rPh sb="510" eb="512">
      <t>ダンタイ</t>
    </rPh>
    <rPh sb="512" eb="515">
      <t>ヘイキンチ</t>
    </rPh>
    <rPh sb="516" eb="518">
      <t>ウワマワ</t>
    </rPh>
    <rPh sb="524" eb="525">
      <t>ヒ</t>
    </rPh>
    <rPh sb="526" eb="527">
      <t>ツヅ</t>
    </rPh>
    <rPh sb="528" eb="530">
      <t>ロウスイ</t>
    </rPh>
    <rPh sb="530" eb="532">
      <t>チョウサ</t>
    </rPh>
    <rPh sb="533" eb="535">
      <t>ロウキュウ</t>
    </rPh>
    <rPh sb="535" eb="536">
      <t>カン</t>
    </rPh>
    <rPh sb="537" eb="539">
      <t>コウシン</t>
    </rPh>
    <rPh sb="540" eb="541">
      <t>オコナ</t>
    </rPh>
    <rPh sb="543" eb="546">
      <t>ユウシュウリツ</t>
    </rPh>
    <rPh sb="547" eb="548">
      <t>サラ</t>
    </rPh>
    <rPh sb="550" eb="552">
      <t>コウジョウ</t>
    </rPh>
    <rPh sb="553" eb="554">
      <t>ツト</t>
    </rPh>
    <rPh sb="556" eb="5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</si>
</sst>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0.34</c:v>
                </c:pt>
                <c:pt idx="2">
                  <c:v>0.54</c:v>
                </c:pt>
                <c:pt idx="3">
                  <c:v>0.69</c:v>
                </c:pt>
                <c:pt idx="4">
                  <c:v>0.48</c:v>
                </c:pt>
              </c:numCache>
            </c:numRef>
          </c:val>
          <c:extLst>
            <c:ext xmlns:c16="http://schemas.microsoft.com/office/drawing/2014/chart" uri="{C3380CC4-5D6E-409C-BE32-E72D297353CC}">
              <c16:uniqueId val="{00000000-188B-42EB-910D-A947956CE5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188B-42EB-910D-A947956CE5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68.36</c:v>
                </c:pt>
                <c:pt idx="1">
                  <c:v>67.94</c:v>
                </c:pt>
                <c:pt idx="2">
                  <c:v>67.64</c:v>
                </c:pt>
                <c:pt idx="3">
                  <c:v>67.14</c:v>
                </c:pt>
                <c:pt idx="4">
                  <c:v>67.39</c:v>
                </c:pt>
              </c:numCache>
            </c:numRef>
          </c:val>
          <c:extLst>
            <c:ext xmlns:c16="http://schemas.microsoft.com/office/drawing/2014/chart" uri="{C3380CC4-5D6E-409C-BE32-E72D297353CC}">
              <c16:uniqueId val="{00000000-0420-4849-8D3C-6A156B1B94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0420-4849-8D3C-6A156B1B94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91.54</c:v>
                </c:pt>
                <c:pt idx="1">
                  <c:v>91.93</c:v>
                </c:pt>
                <c:pt idx="2">
                  <c:v>91.81</c:v>
                </c:pt>
                <c:pt idx="3">
                  <c:v>92.61</c:v>
                </c:pt>
                <c:pt idx="4">
                  <c:v>91.28</c:v>
                </c:pt>
              </c:numCache>
            </c:numRef>
          </c:val>
          <c:extLst>
            <c:ext xmlns:c16="http://schemas.microsoft.com/office/drawing/2014/chart" uri="{C3380CC4-5D6E-409C-BE32-E72D297353CC}">
              <c16:uniqueId val="{00000000-398A-4BDD-A8F7-DEA9772043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98A-4BDD-A8F7-DEA9772043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113.25</c:v>
                </c:pt>
                <c:pt idx="1">
                  <c:v>111.75</c:v>
                </c:pt>
                <c:pt idx="2">
                  <c:v>109.76</c:v>
                </c:pt>
                <c:pt idx="3">
                  <c:v>107.87</c:v>
                </c:pt>
                <c:pt idx="4">
                  <c:v>109.39</c:v>
                </c:pt>
              </c:numCache>
            </c:numRef>
          </c:val>
          <c:extLst>
            <c:ext xmlns:c16="http://schemas.microsoft.com/office/drawing/2014/chart" uri="{C3380CC4-5D6E-409C-BE32-E72D297353CC}">
              <c16:uniqueId val="{00000000-C145-4FC3-9285-9A803740DF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C145-4FC3-9285-9A803740DF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51.24</c:v>
                </c:pt>
                <c:pt idx="1">
                  <c:v>52.32</c:v>
                </c:pt>
                <c:pt idx="2">
                  <c:v>52.09</c:v>
                </c:pt>
                <c:pt idx="3">
                  <c:v>52.82</c:v>
                </c:pt>
                <c:pt idx="4">
                  <c:v>53.28</c:v>
                </c:pt>
              </c:numCache>
            </c:numRef>
          </c:val>
          <c:extLst>
            <c:ext xmlns:c16="http://schemas.microsoft.com/office/drawing/2014/chart" uri="{C3380CC4-5D6E-409C-BE32-E72D297353CC}">
              <c16:uniqueId val="{00000000-4DB5-4CAB-8EE8-58173CECA3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4DB5-4CAB-8EE8-58173CECA3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14.71</c:v>
                </c:pt>
                <c:pt idx="1">
                  <c:v>15.76</c:v>
                </c:pt>
                <c:pt idx="2">
                  <c:v>20</c:v>
                </c:pt>
                <c:pt idx="3">
                  <c:v>25.05</c:v>
                </c:pt>
                <c:pt idx="4">
                  <c:v>25.13</c:v>
                </c:pt>
              </c:numCache>
            </c:numRef>
          </c:val>
          <c:extLst>
            <c:ext xmlns:c16="http://schemas.microsoft.com/office/drawing/2014/chart" uri="{C3380CC4-5D6E-409C-BE32-E72D297353CC}">
              <c16:uniqueId val="{00000000-09B3-4F56-BC42-0F4108B15A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09B3-4F56-BC42-0F4108B15A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F-4E94-946B-7CC4815496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6EDF-4E94-946B-7CC4815496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464.48</c:v>
                </c:pt>
                <c:pt idx="1">
                  <c:v>548.67999999999995</c:v>
                </c:pt>
                <c:pt idx="2">
                  <c:v>443.84</c:v>
                </c:pt>
                <c:pt idx="3">
                  <c:v>322.08</c:v>
                </c:pt>
                <c:pt idx="4">
                  <c:v>332.78</c:v>
                </c:pt>
              </c:numCache>
            </c:numRef>
          </c:val>
          <c:extLst>
            <c:ext xmlns:c16="http://schemas.microsoft.com/office/drawing/2014/chart" uri="{C3380CC4-5D6E-409C-BE32-E72D297353CC}">
              <c16:uniqueId val="{00000000-064E-45F2-833D-D1E02CA46B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064E-45F2-833D-D1E02CA46B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177.41</c:v>
                </c:pt>
                <c:pt idx="1">
                  <c:v>177.2</c:v>
                </c:pt>
                <c:pt idx="2">
                  <c:v>186.73</c:v>
                </c:pt>
                <c:pt idx="3">
                  <c:v>181.74</c:v>
                </c:pt>
                <c:pt idx="4">
                  <c:v>176.22</c:v>
                </c:pt>
              </c:numCache>
            </c:numRef>
          </c:val>
          <c:extLst>
            <c:ext xmlns:c16="http://schemas.microsoft.com/office/drawing/2014/chart" uri="{C3380CC4-5D6E-409C-BE32-E72D297353CC}">
              <c16:uniqueId val="{00000000-1EB9-4242-9CA2-65BC850428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1EB9-4242-9CA2-65BC850428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110.73</c:v>
                </c:pt>
                <c:pt idx="1">
                  <c:v>109.31</c:v>
                </c:pt>
                <c:pt idx="2">
                  <c:v>107.25</c:v>
                </c:pt>
                <c:pt idx="3">
                  <c:v>105.13</c:v>
                </c:pt>
                <c:pt idx="4">
                  <c:v>106.5</c:v>
                </c:pt>
              </c:numCache>
            </c:numRef>
          </c:val>
          <c:extLst>
            <c:ext xmlns:c16="http://schemas.microsoft.com/office/drawing/2014/chart" uri="{C3380CC4-5D6E-409C-BE32-E72D297353CC}">
              <c16:uniqueId val="{00000000-F116-475B-AA69-F51546DD6B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F116-475B-AA69-F51546DD6B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138.44999999999999</c:v>
                </c:pt>
                <c:pt idx="1">
                  <c:v>140.44</c:v>
                </c:pt>
                <c:pt idx="2">
                  <c:v>142.9</c:v>
                </c:pt>
                <c:pt idx="3">
                  <c:v>146.41999999999999</c:v>
                </c:pt>
                <c:pt idx="4">
                  <c:v>144.24</c:v>
                </c:pt>
              </c:numCache>
            </c:numRef>
          </c:val>
          <c:extLst>
            <c:ext xmlns:c16="http://schemas.microsoft.com/office/drawing/2014/chart" uri="{C3380CC4-5D6E-409C-BE32-E72D297353CC}">
              <c16:uniqueId val="{00000000-E594-4F8B-8D5D-C6024A8612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E594-4F8B-8D5D-C6024A8612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春日部市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その他</v>
      </c>
      <c r="AE8" s="82"/>
      <c r="AF8" s="82"/>
      <c r="AG8" s="82"/>
      <c r="AH8" s="82"/>
      <c r="AI8" s="82"/>
      <c r="AJ8" s="82"/>
      <c r="AK8" s="4"/>
      <c r="AL8" s="70">
        <f>データ!$R$6</f>
        <v>234598</v>
      </c>
      <c r="AM8" s="70"/>
      <c r="AN8" s="70"/>
      <c r="AO8" s="70"/>
      <c r="AP8" s="70"/>
      <c r="AQ8" s="70"/>
      <c r="AR8" s="70"/>
      <c r="AS8" s="70"/>
      <c r="AT8" s="66">
        <f>データ!$S$6</f>
        <v>66</v>
      </c>
      <c r="AU8" s="67"/>
      <c r="AV8" s="67"/>
      <c r="AW8" s="67"/>
      <c r="AX8" s="67"/>
      <c r="AY8" s="67"/>
      <c r="AZ8" s="67"/>
      <c r="BA8" s="67"/>
      <c r="BB8" s="69">
        <f>データ!$T$6</f>
        <v>3554.52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70.459999999999994</v>
      </c>
      <c r="J10" s="67"/>
      <c r="K10" s="67"/>
      <c r="L10" s="67"/>
      <c r="M10" s="67"/>
      <c r="N10" s="67"/>
      <c r="O10" s="68"/>
      <c r="P10" s="69">
        <f>データ!$P$6</f>
        <v>99.97</v>
      </c>
      <c r="Q10" s="69"/>
      <c r="R10" s="69"/>
      <c r="S10" s="69"/>
      <c r="T10" s="69"/>
      <c r="U10" s="69"/>
      <c r="V10" s="69"/>
      <c r="W10" s="70">
        <f>データ!$Q$6</f>
        <v>2635</v>
      </c>
      <c r="X10" s="70"/>
      <c r="Y10" s="70"/>
      <c r="Z10" s="70"/>
      <c r="AA10" s="70"/>
      <c r="AB10" s="70"/>
      <c r="AC10" s="70"/>
      <c r="AD10" s="2"/>
      <c r="AE10" s="2"/>
      <c r="AF10" s="2"/>
      <c r="AG10" s="2"/>
      <c r="AH10" s="4"/>
      <c r="AI10" s="4"/>
      <c r="AJ10" s="4"/>
      <c r="AK10" s="4"/>
      <c r="AL10" s="70">
        <f>データ!$U$6</f>
        <v>234176</v>
      </c>
      <c r="AM10" s="70"/>
      <c r="AN10" s="70"/>
      <c r="AO10" s="70"/>
      <c r="AP10" s="70"/>
      <c r="AQ10" s="70"/>
      <c r="AR10" s="70"/>
      <c r="AS10" s="70"/>
      <c r="AT10" s="66">
        <f>データ!$V$6</f>
        <v>66</v>
      </c>
      <c r="AU10" s="67"/>
      <c r="AV10" s="67"/>
      <c r="AW10" s="67"/>
      <c r="AX10" s="67"/>
      <c r="AY10" s="67"/>
      <c r="AZ10" s="67"/>
      <c r="BA10" s="67"/>
      <c r="BB10" s="69">
        <f>データ!$W$6</f>
        <v>3548.12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3dJH9vffBybaf5g74TMRADkJ6ibQCl3OQ+VWTydjZXGm1yTIzYidUHWz6fsGLhHn3U9kzu+sSg4JS8ex28W9g==" saltValue="7iX1rg3FFB7IAvCAZz/k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112143</v>
      </c>
      <c r="D6" s="34">
        <f t="shared" si="3"/>
        <v>46</v>
      </c>
      <c r="E6" s="34">
        <f t="shared" si="3"/>
        <v>1</v>
      </c>
      <c r="F6" s="34">
        <f t="shared" si="3"/>
        <v>0</v>
      </c>
      <c r="G6" s="34">
        <f t="shared" si="3"/>
        <v>1</v>
      </c>
      <c r="H6" s="34" t="str">
        <f t="shared" si="3"/>
        <v>埼玉県　春日部市</v>
      </c>
      <c r="I6" s="34" t="str">
        <f t="shared" si="3"/>
        <v>法適用</v>
      </c>
      <c r="J6" s="34" t="str">
        <f t="shared" si="3"/>
        <v>水道事業</v>
      </c>
      <c r="K6" s="34" t="str">
        <f t="shared" si="3"/>
        <v>末端給水事業</v>
      </c>
      <c r="L6" s="34" t="str">
        <f t="shared" si="3"/>
        <v>A2</v>
      </c>
      <c r="M6" s="34" t="str">
        <f t="shared" si="3"/>
        <v>その他</v>
      </c>
      <c r="N6" s="35" t="str">
        <f t="shared" si="3"/>
        <v>-</v>
      </c>
      <c r="O6" s="35">
        <f t="shared" si="3"/>
        <v>70.459999999999994</v>
      </c>
      <c r="P6" s="35">
        <f t="shared" si="3"/>
        <v>99.97</v>
      </c>
      <c r="Q6" s="35">
        <f t="shared" si="3"/>
        <v>2635</v>
      </c>
      <c r="R6" s="35">
        <f t="shared" si="3"/>
        <v>234598</v>
      </c>
      <c r="S6" s="35">
        <f t="shared" si="3"/>
        <v>66</v>
      </c>
      <c r="T6" s="35">
        <f t="shared" si="3"/>
        <v>3554.52</v>
      </c>
      <c r="U6" s="35">
        <f t="shared" si="3"/>
        <v>234176</v>
      </c>
      <c r="V6" s="35">
        <f t="shared" si="3"/>
        <v>66</v>
      </c>
      <c r="W6" s="35">
        <f t="shared" si="3"/>
        <v>3548.12</v>
      </c>
      <c r="X6" s="36">
        <f>IF(X7="",NA(),X7)</f>
        <v>113.25</v>
      </c>
      <c r="Y6" s="36">
        <f t="shared" ref="Y6:AG6" si="4">IF(Y7="",NA(),Y7)</f>
        <v>111.75</v>
      </c>
      <c r="Z6" s="36">
        <f t="shared" si="4"/>
        <v>109.76</v>
      </c>
      <c r="AA6" s="36">
        <f t="shared" si="4"/>
        <v>107.87</v>
      </c>
      <c r="AB6" s="36">
        <f t="shared" si="4"/>
        <v>109.39</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464.48</v>
      </c>
      <c r="AU6" s="36">
        <f t="shared" ref="AU6:BC6" si="6">IF(AU7="",NA(),AU7)</f>
        <v>548.67999999999995</v>
      </c>
      <c r="AV6" s="36">
        <f t="shared" si="6"/>
        <v>443.84</v>
      </c>
      <c r="AW6" s="36">
        <f t="shared" si="6"/>
        <v>322.08</v>
      </c>
      <c r="AX6" s="36">
        <f t="shared" si="6"/>
        <v>332.78</v>
      </c>
      <c r="AY6" s="36">
        <f t="shared" si="6"/>
        <v>289.8</v>
      </c>
      <c r="AZ6" s="36">
        <f t="shared" si="6"/>
        <v>299.44</v>
      </c>
      <c r="BA6" s="36">
        <f t="shared" si="6"/>
        <v>311.99</v>
      </c>
      <c r="BB6" s="36">
        <f t="shared" si="6"/>
        <v>307.83</v>
      </c>
      <c r="BC6" s="36">
        <f t="shared" si="6"/>
        <v>318.89</v>
      </c>
      <c r="BD6" s="35" t="str">
        <f>IF(BD7="","",IF(BD7="-","【-】","【"&amp;SUBSTITUTE(TEXT(BD7,"#,##0.00"),"-","△")&amp;"】"))</f>
        <v>【261.93】</v>
      </c>
      <c r="BE6" s="36">
        <f>IF(BE7="",NA(),BE7)</f>
        <v>177.41</v>
      </c>
      <c r="BF6" s="36">
        <f t="shared" ref="BF6:BN6" si="7">IF(BF7="",NA(),BF7)</f>
        <v>177.2</v>
      </c>
      <c r="BG6" s="36">
        <f t="shared" si="7"/>
        <v>186.73</v>
      </c>
      <c r="BH6" s="36">
        <f t="shared" si="7"/>
        <v>181.74</v>
      </c>
      <c r="BI6" s="36">
        <f t="shared" si="7"/>
        <v>176.22</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110.73</v>
      </c>
      <c r="BQ6" s="36">
        <f t="shared" ref="BQ6:BY6" si="8">IF(BQ7="",NA(),BQ7)</f>
        <v>109.31</v>
      </c>
      <c r="BR6" s="36">
        <f t="shared" si="8"/>
        <v>107.25</v>
      </c>
      <c r="BS6" s="36">
        <f t="shared" si="8"/>
        <v>105.13</v>
      </c>
      <c r="BT6" s="36">
        <f t="shared" si="8"/>
        <v>106.5</v>
      </c>
      <c r="BU6" s="36">
        <f t="shared" si="8"/>
        <v>107.05</v>
      </c>
      <c r="BV6" s="36">
        <f t="shared" si="8"/>
        <v>106.4</v>
      </c>
      <c r="BW6" s="36">
        <f t="shared" si="8"/>
        <v>107.61</v>
      </c>
      <c r="BX6" s="36">
        <f t="shared" si="8"/>
        <v>106.02</v>
      </c>
      <c r="BY6" s="36">
        <f t="shared" si="8"/>
        <v>104.84</v>
      </c>
      <c r="BZ6" s="35" t="str">
        <f>IF(BZ7="","",IF(BZ7="-","【-】","【"&amp;SUBSTITUTE(TEXT(BZ7,"#,##0.00"),"-","△")&amp;"】"))</f>
        <v>【103.91】</v>
      </c>
      <c r="CA6" s="36">
        <f>IF(CA7="",NA(),CA7)</f>
        <v>138.44999999999999</v>
      </c>
      <c r="CB6" s="36">
        <f t="shared" ref="CB6:CJ6" si="9">IF(CB7="",NA(),CB7)</f>
        <v>140.44</v>
      </c>
      <c r="CC6" s="36">
        <f t="shared" si="9"/>
        <v>142.9</v>
      </c>
      <c r="CD6" s="36">
        <f t="shared" si="9"/>
        <v>146.41999999999999</v>
      </c>
      <c r="CE6" s="36">
        <f t="shared" si="9"/>
        <v>144.24</v>
      </c>
      <c r="CF6" s="36">
        <f t="shared" si="9"/>
        <v>155.09</v>
      </c>
      <c r="CG6" s="36">
        <f t="shared" si="9"/>
        <v>156.29</v>
      </c>
      <c r="CH6" s="36">
        <f t="shared" si="9"/>
        <v>155.69</v>
      </c>
      <c r="CI6" s="36">
        <f t="shared" si="9"/>
        <v>158.6</v>
      </c>
      <c r="CJ6" s="36">
        <f t="shared" si="9"/>
        <v>161.82</v>
      </c>
      <c r="CK6" s="35" t="str">
        <f>IF(CK7="","",IF(CK7="-","【-】","【"&amp;SUBSTITUTE(TEXT(CK7,"#,##0.00"),"-","△")&amp;"】"))</f>
        <v>【167.11】</v>
      </c>
      <c r="CL6" s="36">
        <f>IF(CL7="",NA(),CL7)</f>
        <v>68.36</v>
      </c>
      <c r="CM6" s="36">
        <f t="shared" ref="CM6:CU6" si="10">IF(CM7="",NA(),CM7)</f>
        <v>67.94</v>
      </c>
      <c r="CN6" s="36">
        <f t="shared" si="10"/>
        <v>67.64</v>
      </c>
      <c r="CO6" s="36">
        <f t="shared" si="10"/>
        <v>67.14</v>
      </c>
      <c r="CP6" s="36">
        <f t="shared" si="10"/>
        <v>67.39</v>
      </c>
      <c r="CQ6" s="36">
        <f t="shared" si="10"/>
        <v>61.61</v>
      </c>
      <c r="CR6" s="36">
        <f t="shared" si="10"/>
        <v>62.34</v>
      </c>
      <c r="CS6" s="36">
        <f t="shared" si="10"/>
        <v>62.46</v>
      </c>
      <c r="CT6" s="36">
        <f t="shared" si="10"/>
        <v>62.88</v>
      </c>
      <c r="CU6" s="36">
        <f t="shared" si="10"/>
        <v>62.32</v>
      </c>
      <c r="CV6" s="35" t="str">
        <f>IF(CV7="","",IF(CV7="-","【-】","【"&amp;SUBSTITUTE(TEXT(CV7,"#,##0.00"),"-","△")&amp;"】"))</f>
        <v>【60.27】</v>
      </c>
      <c r="CW6" s="36">
        <f>IF(CW7="",NA(),CW7)</f>
        <v>91.54</v>
      </c>
      <c r="CX6" s="36">
        <f t="shared" ref="CX6:DF6" si="11">IF(CX7="",NA(),CX7)</f>
        <v>91.93</v>
      </c>
      <c r="CY6" s="36">
        <f t="shared" si="11"/>
        <v>91.81</v>
      </c>
      <c r="CZ6" s="36">
        <f t="shared" si="11"/>
        <v>92.61</v>
      </c>
      <c r="DA6" s="36">
        <f t="shared" si="11"/>
        <v>91.28</v>
      </c>
      <c r="DB6" s="36">
        <f t="shared" si="11"/>
        <v>90.23</v>
      </c>
      <c r="DC6" s="36">
        <f t="shared" si="11"/>
        <v>90.15</v>
      </c>
      <c r="DD6" s="36">
        <f t="shared" si="11"/>
        <v>90.62</v>
      </c>
      <c r="DE6" s="36">
        <f t="shared" si="11"/>
        <v>90.13</v>
      </c>
      <c r="DF6" s="36">
        <f t="shared" si="11"/>
        <v>90.19</v>
      </c>
      <c r="DG6" s="35" t="str">
        <f>IF(DG7="","",IF(DG7="-","【-】","【"&amp;SUBSTITUTE(TEXT(DG7,"#,##0.00"),"-","△")&amp;"】"))</f>
        <v>【89.92】</v>
      </c>
      <c r="DH6" s="36">
        <f>IF(DH7="",NA(),DH7)</f>
        <v>51.24</v>
      </c>
      <c r="DI6" s="36">
        <f t="shared" ref="DI6:DQ6" si="12">IF(DI7="",NA(),DI7)</f>
        <v>52.32</v>
      </c>
      <c r="DJ6" s="36">
        <f t="shared" si="12"/>
        <v>52.09</v>
      </c>
      <c r="DK6" s="36">
        <f t="shared" si="12"/>
        <v>52.82</v>
      </c>
      <c r="DL6" s="36">
        <f t="shared" si="12"/>
        <v>53.28</v>
      </c>
      <c r="DM6" s="36">
        <f t="shared" si="12"/>
        <v>46.36</v>
      </c>
      <c r="DN6" s="36">
        <f t="shared" si="12"/>
        <v>47.37</v>
      </c>
      <c r="DO6" s="36">
        <f t="shared" si="12"/>
        <v>48.01</v>
      </c>
      <c r="DP6" s="36">
        <f t="shared" si="12"/>
        <v>48.01</v>
      </c>
      <c r="DQ6" s="36">
        <f t="shared" si="12"/>
        <v>48.86</v>
      </c>
      <c r="DR6" s="35" t="str">
        <f>IF(DR7="","",IF(DR7="-","【-】","【"&amp;SUBSTITUTE(TEXT(DR7,"#,##0.00"),"-","△")&amp;"】"))</f>
        <v>【48.85】</v>
      </c>
      <c r="DS6" s="36">
        <f>IF(DS7="",NA(),DS7)</f>
        <v>14.71</v>
      </c>
      <c r="DT6" s="36">
        <f t="shared" ref="DT6:EB6" si="13">IF(DT7="",NA(),DT7)</f>
        <v>15.76</v>
      </c>
      <c r="DU6" s="36">
        <f t="shared" si="13"/>
        <v>20</v>
      </c>
      <c r="DV6" s="36">
        <f t="shared" si="13"/>
        <v>25.05</v>
      </c>
      <c r="DW6" s="36">
        <f t="shared" si="13"/>
        <v>25.13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0.21</v>
      </c>
      <c r="EE6" s="36">
        <f t="shared" ref="EE6:EM6" si="14">IF(EE7="",NA(),EE7)</f>
        <v>0.34</v>
      </c>
      <c r="EF6" s="36">
        <f t="shared" si="14"/>
        <v>0.54</v>
      </c>
      <c r="EG6" s="36">
        <f t="shared" si="14"/>
        <v>0.69</v>
      </c>
      <c r="EH6" s="36">
        <f t="shared" si="14"/>
        <v>0.48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112143</v>
      </c>
      <c r="D7" s="38">
        <v>46</v>
      </c>
      <c r="E7" s="38">
        <v>1</v>
      </c>
      <c r="F7" s="38">
        <v>0</v>
      </c>
      <c r="G7" s="38">
        <v>1</v>
      </c>
      <c r="H7" s="38" t="s">
        <v>93</v>
      </c>
      <c r="I7" s="38" t="s">
        <v>94</v>
      </c>
      <c r="J7" s="38" t="s">
        <v>95</v>
      </c>
      <c r="K7" s="38" t="s">
        <v>96</v>
      </c>
      <c r="L7" s="38" t="s">
        <v>97</v>
      </c>
      <c r="M7" s="38" t="s">
        <v>98</v>
      </c>
      <c r="N7" s="39" t="s">
        <v>99</v>
      </c>
      <c r="O7" s="39">
        <v>70.459999999999994</v>
      </c>
      <c r="P7" s="39">
        <v>99.97</v>
      </c>
      <c r="Q7" s="39">
        <v>2635</v>
      </c>
      <c r="R7" s="39">
        <v>234598</v>
      </c>
      <c r="S7" s="39">
        <v>66</v>
      </c>
      <c r="T7" s="39">
        <v>3554.52</v>
      </c>
      <c r="U7" s="39">
        <v>234176</v>
      </c>
      <c r="V7" s="39">
        <v>66</v>
      </c>
      <c r="W7" s="39">
        <v>3548.12</v>
      </c>
      <c r="X7" s="39">
        <v>113.25</v>
      </c>
      <c r="Y7" s="39">
        <v>111.75</v>
      </c>
      <c r="Z7" s="39">
        <v>109.76</v>
      </c>
      <c r="AA7" s="39">
        <v>107.87</v>
      </c>
      <c r="AB7" s="39">
        <v>109.39</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464.48</v>
      </c>
      <c r="AU7" s="39">
        <v>548.67999999999995</v>
      </c>
      <c r="AV7" s="39">
        <v>443.84</v>
      </c>
      <c r="AW7" s="39">
        <v>322.08</v>
      </c>
      <c r="AX7" s="39">
        <v>332.78</v>
      </c>
      <c r="AY7" s="39">
        <v>289.8</v>
      </c>
      <c r="AZ7" s="39">
        <v>299.44</v>
      </c>
      <c r="BA7" s="39">
        <v>311.99</v>
      </c>
      <c r="BB7" s="39">
        <v>307.83</v>
      </c>
      <c r="BC7" s="39">
        <v>318.89</v>
      </c>
      <c r="BD7" s="39">
        <v>261.93</v>
      </c>
      <c r="BE7" s="39">
        <v>177.41</v>
      </c>
      <c r="BF7" s="39">
        <v>177.2</v>
      </c>
      <c r="BG7" s="39">
        <v>186.73</v>
      </c>
      <c r="BH7" s="39">
        <v>181.74</v>
      </c>
      <c r="BI7" s="39">
        <v>176.22</v>
      </c>
      <c r="BJ7" s="39">
        <v>301.99</v>
      </c>
      <c r="BK7" s="39">
        <v>298.08999999999997</v>
      </c>
      <c r="BL7" s="39">
        <v>291.77999999999997</v>
      </c>
      <c r="BM7" s="39">
        <v>295.44</v>
      </c>
      <c r="BN7" s="39">
        <v>290.07</v>
      </c>
      <c r="BO7" s="39">
        <v>270.45999999999998</v>
      </c>
      <c r="BP7" s="39">
        <v>110.73</v>
      </c>
      <c r="BQ7" s="39">
        <v>109.31</v>
      </c>
      <c r="BR7" s="39">
        <v>107.25</v>
      </c>
      <c r="BS7" s="39">
        <v>105.13</v>
      </c>
      <c r="BT7" s="39">
        <v>106.5</v>
      </c>
      <c r="BU7" s="39">
        <v>107.05</v>
      </c>
      <c r="BV7" s="39">
        <v>106.4</v>
      </c>
      <c r="BW7" s="39">
        <v>107.61</v>
      </c>
      <c r="BX7" s="39">
        <v>106.02</v>
      </c>
      <c r="BY7" s="39">
        <v>104.84</v>
      </c>
      <c r="BZ7" s="39">
        <v>103.91</v>
      </c>
      <c r="CA7" s="39">
        <v>138.44999999999999</v>
      </c>
      <c r="CB7" s="39">
        <v>140.44</v>
      </c>
      <c r="CC7" s="39">
        <v>142.9</v>
      </c>
      <c r="CD7" s="39">
        <v>146.41999999999999</v>
      </c>
      <c r="CE7" s="39">
        <v>144.24</v>
      </c>
      <c r="CF7" s="39">
        <v>155.09</v>
      </c>
      <c r="CG7" s="39">
        <v>156.29</v>
      </c>
      <c r="CH7" s="39">
        <v>155.69</v>
      </c>
      <c r="CI7" s="39">
        <v>158.6</v>
      </c>
      <c r="CJ7" s="39">
        <v>161.82</v>
      </c>
      <c r="CK7" s="39">
        <v>167.11</v>
      </c>
      <c r="CL7" s="39">
        <v>68.36</v>
      </c>
      <c r="CM7" s="39">
        <v>67.94</v>
      </c>
      <c r="CN7" s="39">
        <v>67.64</v>
      </c>
      <c r="CO7" s="39">
        <v>67.14</v>
      </c>
      <c r="CP7" s="39">
        <v>67.39</v>
      </c>
      <c r="CQ7" s="39">
        <v>61.61</v>
      </c>
      <c r="CR7" s="39">
        <v>62.34</v>
      </c>
      <c r="CS7" s="39">
        <v>62.46</v>
      </c>
      <c r="CT7" s="39">
        <v>62.88</v>
      </c>
      <c r="CU7" s="39">
        <v>62.32</v>
      </c>
      <c r="CV7" s="39">
        <v>60.27</v>
      </c>
      <c r="CW7" s="39">
        <v>91.54</v>
      </c>
      <c r="CX7" s="39">
        <v>91.93</v>
      </c>
      <c r="CY7" s="39">
        <v>91.81</v>
      </c>
      <c r="CZ7" s="39">
        <v>92.61</v>
      </c>
      <c r="DA7" s="39">
        <v>91.28</v>
      </c>
      <c r="DB7" s="39">
        <v>90.23</v>
      </c>
      <c r="DC7" s="39">
        <v>90.15</v>
      </c>
      <c r="DD7" s="39">
        <v>90.62</v>
      </c>
      <c r="DE7" s="39">
        <v>90.13</v>
      </c>
      <c r="DF7" s="39">
        <v>90.19</v>
      </c>
      <c r="DG7" s="39">
        <v>89.92</v>
      </c>
      <c r="DH7" s="39">
        <v>51.24</v>
      </c>
      <c r="DI7" s="39">
        <v>52.32</v>
      </c>
      <c r="DJ7" s="39">
        <v>52.09</v>
      </c>
      <c r="DK7" s="39">
        <v>52.82</v>
      </c>
      <c r="DL7" s="39">
        <v>53.28</v>
      </c>
      <c r="DM7" s="39">
        <v>46.36</v>
      </c>
      <c r="DN7" s="39">
        <v>47.37</v>
      </c>
      <c r="DO7" s="39">
        <v>48.01</v>
      </c>
      <c r="DP7" s="39">
        <v>48.01</v>
      </c>
      <c r="DQ7" s="39">
        <v>48.86</v>
      </c>
      <c r="DR7" s="39">
        <v>48.85</v>
      </c>
      <c r="DS7" s="39">
        <v>14.71</v>
      </c>
      <c r="DT7" s="39">
        <v>15.76</v>
      </c>
      <c r="DU7" s="39">
        <v>20</v>
      </c>
      <c r="DV7" s="39">
        <v>25.05</v>
      </c>
      <c r="DW7" s="39">
        <v>25.13</v>
      </c>
      <c r="DX7" s="39">
        <v>13.57</v>
      </c>
      <c r="DY7" s="39">
        <v>14.27</v>
      </c>
      <c r="DZ7" s="39">
        <v>16.170000000000002</v>
      </c>
      <c r="EA7" s="39">
        <v>16.600000000000001</v>
      </c>
      <c r="EB7" s="39">
        <v>18.510000000000002</v>
      </c>
      <c r="EC7" s="39">
        <v>17.8</v>
      </c>
      <c r="ED7" s="39">
        <v>0.21</v>
      </c>
      <c r="EE7" s="39">
        <v>0.34</v>
      </c>
      <c r="EF7" s="39">
        <v>0.54</v>
      </c>
      <c r="EG7" s="39">
        <v>0.69</v>
      </c>
      <c r="EH7" s="39">
        <v>0.48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2020-01-30T06:20:26Z</cp:lastPrinted>
  <dcterms:created xsi:type="dcterms:W3CDTF">2019-12-05T04:12:13Z</dcterms:created>
  <dcterms:modified xsi:type="dcterms:W3CDTF">2020-01-30T06:27:14Z</dcterms:modified>
  <cp:category/>
</cp:coreProperties>
</file>