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市町村課\H31年度\08公営企業担当\◎公営◎\02-2 経営比較分析表\04 公営企業に係る経営比較分析表（平成30年度決算）の分析等について\03団体→県\00各担当作業用\仲村\完\"/>
    </mc:Choice>
  </mc:AlternateContent>
  <xr:revisionPtr revIDLastSave="0" documentId="13_ncr:101_{E81FEB6B-8AD5-4ED1-AF4A-18A2B7A07027}" xr6:coauthVersionLast="36" xr6:coauthVersionMax="36" xr10:uidLastSave="{00000000-0000-0000-0000-000000000000}"/>
  <workbookProtection workbookAlgorithmName="SHA-512" workbookHashValue="8lMUSD1Gw7qacpdNuSWG+BZrytve96r2Jbzvwq5RsjPtQ2/7zx80c0BJzw/rDhDMyNgGljX2qWjMFYr25Yg5vw==" workbookSaltValue="pwyPJMfp5UrEztEwY1Qrx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I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<sst xmlns="http://schemas.openxmlformats.org/spreadsheetml/2006/main" count="220" uniqueCount="107">
  <si>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</si>
  <si>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</si>
  <si>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</si>
  <si>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</si>
  <si>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</si>
  <si>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</si>
  <si>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</si>
  <si>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</si>
  <si>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</si>
  <si>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</si>
  <si>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</si>
  <si>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</si>
  <si>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</si>
  <si>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</si>
  <si>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</si>
  <si>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</si>
  <si>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</si>
  <si>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</si>
  <si>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</si>
  <si>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</si>
  <si>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</si>
  <si>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</si>
  <si>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</si>
  <si>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</si>
  <si>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</si>
  <si>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</si>
  <si>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</si>
  <si>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</si>
  <si>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</si>
  <si>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</si>
  <si>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</si>
  <si>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</si>
  <si>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</si>
  <si>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</si>
  <si>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</si>
  <si>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</si>
  <si>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</si>
  <si>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</si>
  <si>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</si>
  <si>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</si>
  <si>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</si>
  <si>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</si>
  <si>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</si>
  <si>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</si>
  <si>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</si>
  <si>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</si>
  <si>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</si>
  <si>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</si>
  <si>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</si>
  <si>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</si>
  <si>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</si>
  <si>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</si>
  <si>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</si>
  <si>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</si>
  <si>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</si>
  <si>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</si>
  <si>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</si>
  <si>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</si>
  <si>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</si>
  <si>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</si>
  <si>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</si>
  <si>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</si>
  <si>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</si>
  <si>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</si>
  <si>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</si>
  <si>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</si>
  <si>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</si>
  <si>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</si>
  <si>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</si>
  <si>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</si>
  <si>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</si>
  <si>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</si>
  <si>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</si>
  <si>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</si>
  <si>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</si>
  <si>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</si>
  <si>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</si>
  <si>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</si>
  <si>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</si>
  <si>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</si>
  <si>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</si>
  <si>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</si>
  <si>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</si>
  <si>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</si>
  <si>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</si>
  <si>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</si>
  <si>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</si>
  <si>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</si>
  <si>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</si>
  <si>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</si>
  <si>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</si>
  <si>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</si>
  <si>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深谷市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</si>
  <si>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</si>
  <si>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</si>
  <si>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</si>
  <si>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</si>
  <si>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</si>
  <si>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</si>
  <si>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</si>
  <si>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</si>
  <si>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</si>
  <si>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</si>
  <si>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</si>
  <si>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平成27年度より上昇傾向が続いているが、類似団体平均値及び全国平均値を下回っている。これは、老朽管や経年施設の更新を計画的に行っていることが要因である。
②管路経年化率
　年々上昇傾向にあるが、類似団体平均値及び全国平均値を下回っている。これは、老朽管の更新を計画的に行っていることが要因である。
③管路更新率
　前年度に比べ上昇している。類似団体平均値及び全国平均値は上回っている。これは、老朽管の更新を計画的に行っていることが要因である。</t>
    <rPh sb="24" eb="26">
      <t>ケイコウ</t>
    </rPh>
    <rPh sb="27" eb="28">
      <t>ツヅ</t>
    </rPh>
    <rPh sb="177" eb="179">
      <t>ジョウショウ</t>
    </rPh>
    <phoneticPr fontId="4"/>
  </si>
  <si>
    <t xml:space="preserve"> 本市の水道事業は、平成30年度決算において当期純利益を計上した。これは平成29年度に料金改定を行ったことにより、給水収益が増加したことが主な要因である。ただし、今後は給水人口の減少や節水機器の普及に伴って有収水量が減少するため、給水収益は減少する見込みである。したがって、引続き経費の節減等により経営改善を図っていくこととする。
　また、今年度から浄配水場の更新事業が始まり、工事が本格化することから、その財源確保に努め効率化を図ることとする。
 なお、平成29年度に経営戦略を策定した。今後はこの計画の達成状況について毎年度進捗管理を行い、計画と実績の乖離が著しい場合には、その原因を分析し対策を講じ、経営健全化及び経営基盤の強化を図っていくものとする。</t>
    <rPh sb="36" eb="38">
      <t>ヘイセイ</t>
    </rPh>
    <rPh sb="40" eb="41">
      <t>ネン</t>
    </rPh>
    <rPh sb="41" eb="42">
      <t>ド</t>
    </rPh>
    <rPh sb="48" eb="49">
      <t>オコナ</t>
    </rPh>
    <rPh sb="92" eb="94">
      <t>セッスイ</t>
    </rPh>
    <rPh sb="94" eb="96">
      <t>キキ</t>
    </rPh>
    <rPh sb="97" eb="99">
      <t>フキュウ</t>
    </rPh>
    <rPh sb="170" eb="173">
      <t>コンネンド</t>
    </rPh>
    <rPh sb="185" eb="186">
      <t>ハジ</t>
    </rPh>
    <rPh sb="189" eb="191">
      <t>コウジ</t>
    </rPh>
    <rPh sb="209" eb="210">
      <t>ツト</t>
    </rPh>
    <rPh sb="211" eb="214">
      <t>コウリツカ</t>
    </rPh>
    <rPh sb="215" eb="216">
      <t>ハカ</t>
    </rPh>
    <phoneticPr fontId="4"/>
  </si>
  <si>
    <t>①経常収支比率：前年度に比べ0.64ポイント上昇した。これは、平成29年度に料金改定を行ったため、給水収益が増加となっているが、類似団体平均値に比べ低い数値である。
②累積欠損金比率：平成29年度に料金改定を行ったため、給水収益が増加しており、累積欠損金は発生していない。　
③流動比率：前年度に比べ19.24ポイント低下した。施設更新の財源として内部留保資金を活用してきたため、比率は低下傾向にある。ただし、比率が100％を超えているため、短期的な債務に対する支払能力は備えている。
④企業債残高対給水収益比率：前年度に比べ10.71ポイント改善した。これは、当該指標の分母である給水収益が増加したことが主な要因である。なお、類似団体平均値及び全国平均値を上回っている要因としては老朽管更新及び施設整備の財源として毎年度企業債を発行しているためである。
⑤料金回収率：前年度に比べ1.05ポイント上昇した。平成29年度の料金改定により100％を超える数値となっているが、類似団体平均値に比べ低い数値である。
⑥給水原価：前年度に比べ1.84円上昇した。これは、前年度に比べ修繕引当金の充当額が減少したことによるもので、経常費用が増えたことが主な要因である。
⑦施設利用率：類似団体平均値を上回っており、事業規模に見合った運用ができている。
⑧有収率：前年度に比べ0.1ポイント低下した。主に漏水やにごり水などの発生による無収水量が増加したことが要因である。</t>
    <rPh sb="64" eb="66">
      <t>ルイジ</t>
    </rPh>
    <rPh sb="66" eb="68">
      <t>ダンタイ</t>
    </rPh>
    <rPh sb="68" eb="70">
      <t>ヘイキン</t>
    </rPh>
    <rPh sb="70" eb="71">
      <t>チ</t>
    </rPh>
    <rPh sb="72" eb="73">
      <t>クラ</t>
    </rPh>
    <rPh sb="74" eb="75">
      <t>ヒク</t>
    </rPh>
    <rPh sb="76" eb="78">
      <t>スウチ</t>
    </rPh>
    <rPh sb="128" eb="130">
      <t>ハッセイ</t>
    </rPh>
    <rPh sb="404" eb="406">
      <t>ヘイセイ</t>
    </rPh>
    <rPh sb="408" eb="409">
      <t>ネン</t>
    </rPh>
    <rPh sb="409" eb="410">
      <t>ド</t>
    </rPh>
    <rPh sb="411" eb="413">
      <t>リョウキン</t>
    </rPh>
    <rPh sb="413" eb="415">
      <t>カイテイ</t>
    </rPh>
    <rPh sb="436" eb="438">
      <t>ルイジ</t>
    </rPh>
    <rPh sb="438" eb="440">
      <t>ダンタイ</t>
    </rPh>
    <rPh sb="440" eb="442">
      <t>ヘイキン</t>
    </rPh>
    <rPh sb="442" eb="443">
      <t>チ</t>
    </rPh>
    <rPh sb="444" eb="445">
      <t>クラ</t>
    </rPh>
    <rPh sb="446" eb="447">
      <t>ヒク</t>
    </rPh>
    <rPh sb="448" eb="450">
      <t>スウチ</t>
    </rPh>
    <rPh sb="472" eb="474">
      <t>ジョウショウ</t>
    </rPh>
    <rPh sb="481" eb="484">
      <t>ゼンネンド</t>
    </rPh>
    <rPh sb="485" eb="486">
      <t>クラ</t>
    </rPh>
    <rPh sb="493" eb="495">
      <t>ジュウトウ</t>
    </rPh>
    <rPh sb="495" eb="496">
      <t>ガク</t>
    </rPh>
    <rPh sb="497" eb="499">
      <t>ゲンショウ</t>
    </rPh>
    <rPh sb="515" eb="516">
      <t>ゾウ</t>
    </rPh>
    <rPh sb="589" eb="591">
      <t>テイカ</t>
    </rPh>
    <rPh sb="594" eb="595">
      <t>オモ</t>
    </rPh>
    <rPh sb="596" eb="598">
      <t>ロウスイ</t>
    </rPh>
    <rPh sb="602" eb="603">
      <t>ミズ</t>
    </rPh>
    <rPh sb="606" eb="608">
      <t>ハッセイ</t>
    </rPh>
    <rPh sb="611" eb="612">
      <t>ム</t>
    </rPh>
    <rPh sb="612" eb="613">
      <t>シュウ</t>
    </rPh>
    <rPh sb="613" eb="615">
      <t>スイリョウ</t>
    </rPh>
    <rPh sb="616" eb="617">
      <t>ゾウ</t>
    </rPh>
    <rPh sb="617" eb="618">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</si>
</sst>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1.0900000000000001</c:v>
                </c:pt>
                <c:pt idx="1">
                  <c:v>1.7</c:v>
                </c:pt>
                <c:pt idx="2">
                  <c:v>1.26</c:v>
                </c:pt>
                <c:pt idx="3">
                  <c:v>1.25</c:v>
                </c:pt>
                <c:pt idx="4">
                  <c:v>1.28</c:v>
                </c:pt>
              </c:numCache>
            </c:numRef>
          </c:val>
          <c:extLst>
            <c:ext xmlns:c16="http://schemas.microsoft.com/office/drawing/2014/chart" uri="{C3380CC4-5D6E-409C-BE32-E72D297353CC}">
              <c16:uniqueId val="{00000000-488B-4EB4-B56C-F0CD3E121FE3}"/>
            </c:ext>
          </c:extLst>
        </c:ser>
        <c:dLbls>
          <c:showLegendKey val="0"/>
          <c:showVal val="0"/>
          <c:showCatName val="0"/>
          <c:showSerName val="0"/>
          <c:showPercent val="0"/>
          <c:showBubbleSize val="0"/>
        </c:dLbls>
        <c:gapWidth val="150"/>
        <c:axId val="339372688"/>
        <c:axId val="33937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488B-4EB4-B56C-F0CD3E121FE3}"/>
            </c:ext>
          </c:extLst>
        </c:ser>
        <c:dLbls>
          <c:showLegendKey val="0"/>
          <c:showVal val="0"/>
          <c:showCatName val="0"/>
          <c:showSerName val="0"/>
          <c:showPercent val="0"/>
          <c:showBubbleSize val="0"/>
        </c:dLbls>
        <c:marker val="1"/>
        <c:smooth val="0"/>
        <c:axId val="339372688"/>
        <c:axId val="339374648"/>
      </c:lineChart>
      <c:dateAx>
        <c:axId val="339372688"/>
        <c:scaling>
          <c:orientation val="minMax"/>
        </c:scaling>
        <c:delete val="1"/>
        <c:axPos val="b"/>
        <c:numFmt formatCode="ge" sourceLinked="1"/>
        <c:majorTickMark val="none"/>
        <c:minorTickMark val="none"/>
        <c:tickLblPos val="none"/>
        <c:crossAx val="339374648"/>
        <c:crosses val="autoZero"/>
        <c:auto val="1"/>
        <c:lblOffset val="100"/>
        <c:baseTimeUnit val="years"/>
      </c:dateAx>
      <c:valAx>
        <c:axId val="33937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37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76.25</c:v>
                </c:pt>
                <c:pt idx="1">
                  <c:v>76.48</c:v>
                </c:pt>
                <c:pt idx="2">
                  <c:v>75.77</c:v>
                </c:pt>
                <c:pt idx="3">
                  <c:v>75.930000000000007</c:v>
                </c:pt>
                <c:pt idx="4">
                  <c:v>75.790000000000006</c:v>
                </c:pt>
              </c:numCache>
            </c:numRef>
          </c:val>
          <c:extLst>
            <c:ext xmlns:c16="http://schemas.microsoft.com/office/drawing/2014/chart" uri="{C3380CC4-5D6E-409C-BE32-E72D297353CC}">
              <c16:uniqueId val="{00000000-A17D-4CB7-B7E8-6119D26E160E}"/>
            </c:ext>
          </c:extLst>
        </c:ser>
        <c:dLbls>
          <c:showLegendKey val="0"/>
          <c:showVal val="0"/>
          <c:showCatName val="0"/>
          <c:showSerName val="0"/>
          <c:showPercent val="0"/>
          <c:showBubbleSize val="0"/>
        </c:dLbls>
        <c:gapWidth val="150"/>
        <c:axId val="342197864"/>
        <c:axId val="34219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A17D-4CB7-B7E8-6119D26E160E}"/>
            </c:ext>
          </c:extLst>
        </c:ser>
        <c:dLbls>
          <c:showLegendKey val="0"/>
          <c:showVal val="0"/>
          <c:showCatName val="0"/>
          <c:showSerName val="0"/>
          <c:showPercent val="0"/>
          <c:showBubbleSize val="0"/>
        </c:dLbls>
        <c:marker val="1"/>
        <c:smooth val="0"/>
        <c:axId val="342197864"/>
        <c:axId val="342199432"/>
      </c:lineChart>
      <c:dateAx>
        <c:axId val="342197864"/>
        <c:scaling>
          <c:orientation val="minMax"/>
        </c:scaling>
        <c:delete val="1"/>
        <c:axPos val="b"/>
        <c:numFmt formatCode="ge" sourceLinked="1"/>
        <c:majorTickMark val="none"/>
        <c:minorTickMark val="none"/>
        <c:tickLblPos val="none"/>
        <c:crossAx val="342199432"/>
        <c:crosses val="autoZero"/>
        <c:auto val="1"/>
        <c:lblOffset val="100"/>
        <c:baseTimeUnit val="years"/>
      </c:dateAx>
      <c:valAx>
        <c:axId val="34219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9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87.8</c:v>
                </c:pt>
                <c:pt idx="1">
                  <c:v>87.7</c:v>
                </c:pt>
                <c:pt idx="2">
                  <c:v>87.8</c:v>
                </c:pt>
                <c:pt idx="3">
                  <c:v>87.9</c:v>
                </c:pt>
                <c:pt idx="4">
                  <c:v>87.8</c:v>
                </c:pt>
              </c:numCache>
            </c:numRef>
          </c:val>
          <c:extLst>
            <c:ext xmlns:c16="http://schemas.microsoft.com/office/drawing/2014/chart" uri="{C3380CC4-5D6E-409C-BE32-E72D297353CC}">
              <c16:uniqueId val="{00000000-8D5E-45E1-A6B4-51B96A6BF815}"/>
            </c:ext>
          </c:extLst>
        </c:ser>
        <c:dLbls>
          <c:showLegendKey val="0"/>
          <c:showVal val="0"/>
          <c:showCatName val="0"/>
          <c:showSerName val="0"/>
          <c:showPercent val="0"/>
          <c:showBubbleSize val="0"/>
        </c:dLbls>
        <c:gapWidth val="150"/>
        <c:axId val="341643256"/>
        <c:axId val="34164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8D5E-45E1-A6B4-51B96A6BF815}"/>
            </c:ext>
          </c:extLst>
        </c:ser>
        <c:dLbls>
          <c:showLegendKey val="0"/>
          <c:showVal val="0"/>
          <c:showCatName val="0"/>
          <c:showSerName val="0"/>
          <c:showPercent val="0"/>
          <c:showBubbleSize val="0"/>
        </c:dLbls>
        <c:marker val="1"/>
        <c:smooth val="0"/>
        <c:axId val="341643256"/>
        <c:axId val="341644040"/>
      </c:lineChart>
      <c:dateAx>
        <c:axId val="341643256"/>
        <c:scaling>
          <c:orientation val="minMax"/>
        </c:scaling>
        <c:delete val="1"/>
        <c:axPos val="b"/>
        <c:numFmt formatCode="ge" sourceLinked="1"/>
        <c:majorTickMark val="none"/>
        <c:minorTickMark val="none"/>
        <c:tickLblPos val="none"/>
        <c:crossAx val="341644040"/>
        <c:crosses val="autoZero"/>
        <c:auto val="1"/>
        <c:lblOffset val="100"/>
        <c:baseTimeUnit val="years"/>
      </c:dateAx>
      <c:valAx>
        <c:axId val="34164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4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101.41</c:v>
                </c:pt>
                <c:pt idx="1">
                  <c:v>95.49</c:v>
                </c:pt>
                <c:pt idx="2">
                  <c:v>94.83</c:v>
                </c:pt>
                <c:pt idx="3">
                  <c:v>109.59</c:v>
                </c:pt>
                <c:pt idx="4">
                  <c:v>110.23</c:v>
                </c:pt>
              </c:numCache>
            </c:numRef>
          </c:val>
          <c:extLst>
            <c:ext xmlns:c16="http://schemas.microsoft.com/office/drawing/2014/chart" uri="{C3380CC4-5D6E-409C-BE32-E72D297353CC}">
              <c16:uniqueId val="{00000000-2026-46C0-8197-C2B0B4EA03CD}"/>
            </c:ext>
          </c:extLst>
        </c:ser>
        <c:dLbls>
          <c:showLegendKey val="0"/>
          <c:showVal val="0"/>
          <c:showCatName val="0"/>
          <c:showSerName val="0"/>
          <c:showPercent val="0"/>
          <c:showBubbleSize val="0"/>
        </c:dLbls>
        <c:gapWidth val="150"/>
        <c:axId val="341640904"/>
        <c:axId val="34164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2026-46C0-8197-C2B0B4EA03CD}"/>
            </c:ext>
          </c:extLst>
        </c:ser>
        <c:dLbls>
          <c:showLegendKey val="0"/>
          <c:showVal val="0"/>
          <c:showCatName val="0"/>
          <c:showSerName val="0"/>
          <c:showPercent val="0"/>
          <c:showBubbleSize val="0"/>
        </c:dLbls>
        <c:marker val="1"/>
        <c:smooth val="0"/>
        <c:axId val="341640904"/>
        <c:axId val="341641296"/>
      </c:lineChart>
      <c:dateAx>
        <c:axId val="341640904"/>
        <c:scaling>
          <c:orientation val="minMax"/>
        </c:scaling>
        <c:delete val="1"/>
        <c:axPos val="b"/>
        <c:numFmt formatCode="ge" sourceLinked="1"/>
        <c:majorTickMark val="none"/>
        <c:minorTickMark val="none"/>
        <c:tickLblPos val="none"/>
        <c:crossAx val="341641296"/>
        <c:crosses val="autoZero"/>
        <c:auto val="1"/>
        <c:lblOffset val="100"/>
        <c:baseTimeUnit val="years"/>
      </c:dateAx>
      <c:valAx>
        <c:axId val="34164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64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38.07</c:v>
                </c:pt>
                <c:pt idx="1">
                  <c:v>38.4</c:v>
                </c:pt>
                <c:pt idx="2">
                  <c:v>39.51</c:v>
                </c:pt>
                <c:pt idx="3">
                  <c:v>40.729999999999997</c:v>
                </c:pt>
                <c:pt idx="4">
                  <c:v>41.89</c:v>
                </c:pt>
              </c:numCache>
            </c:numRef>
          </c:val>
          <c:extLst>
            <c:ext xmlns:c16="http://schemas.microsoft.com/office/drawing/2014/chart" uri="{C3380CC4-5D6E-409C-BE32-E72D297353CC}">
              <c16:uniqueId val="{00000000-8D65-4DEF-B03F-C33D0313FF7B}"/>
            </c:ext>
          </c:extLst>
        </c:ser>
        <c:dLbls>
          <c:showLegendKey val="0"/>
          <c:showVal val="0"/>
          <c:showCatName val="0"/>
          <c:showSerName val="0"/>
          <c:showPercent val="0"/>
          <c:showBubbleSize val="0"/>
        </c:dLbls>
        <c:gapWidth val="150"/>
        <c:axId val="341640512"/>
        <c:axId val="34164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8D65-4DEF-B03F-C33D0313FF7B}"/>
            </c:ext>
          </c:extLst>
        </c:ser>
        <c:dLbls>
          <c:showLegendKey val="0"/>
          <c:showVal val="0"/>
          <c:showCatName val="0"/>
          <c:showSerName val="0"/>
          <c:showPercent val="0"/>
          <c:showBubbleSize val="0"/>
        </c:dLbls>
        <c:marker val="1"/>
        <c:smooth val="0"/>
        <c:axId val="341640512"/>
        <c:axId val="341640120"/>
      </c:lineChart>
      <c:dateAx>
        <c:axId val="341640512"/>
        <c:scaling>
          <c:orientation val="minMax"/>
        </c:scaling>
        <c:delete val="1"/>
        <c:axPos val="b"/>
        <c:numFmt formatCode="ge" sourceLinked="1"/>
        <c:majorTickMark val="none"/>
        <c:minorTickMark val="none"/>
        <c:tickLblPos val="none"/>
        <c:crossAx val="341640120"/>
        <c:crosses val="autoZero"/>
        <c:auto val="1"/>
        <c:lblOffset val="100"/>
        <c:baseTimeUnit val="years"/>
      </c:dateAx>
      <c:valAx>
        <c:axId val="34164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7.07</c:v>
                </c:pt>
                <c:pt idx="1">
                  <c:v>7.43</c:v>
                </c:pt>
                <c:pt idx="2">
                  <c:v>7.63</c:v>
                </c:pt>
                <c:pt idx="3">
                  <c:v>7.68</c:v>
                </c:pt>
                <c:pt idx="4">
                  <c:v>7.71</c:v>
                </c:pt>
              </c:numCache>
            </c:numRef>
          </c:val>
          <c:extLst>
            <c:ext xmlns:c16="http://schemas.microsoft.com/office/drawing/2014/chart" uri="{C3380CC4-5D6E-409C-BE32-E72D297353CC}">
              <c16:uniqueId val="{00000000-CEDA-486B-B4F3-41E9FEF79809}"/>
            </c:ext>
          </c:extLst>
        </c:ser>
        <c:dLbls>
          <c:showLegendKey val="0"/>
          <c:showVal val="0"/>
          <c:showCatName val="0"/>
          <c:showSerName val="0"/>
          <c:showPercent val="0"/>
          <c:showBubbleSize val="0"/>
        </c:dLbls>
        <c:gapWidth val="150"/>
        <c:axId val="341643648"/>
        <c:axId val="34163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CEDA-486B-B4F3-41E9FEF79809}"/>
            </c:ext>
          </c:extLst>
        </c:ser>
        <c:dLbls>
          <c:showLegendKey val="0"/>
          <c:showVal val="0"/>
          <c:showCatName val="0"/>
          <c:showSerName val="0"/>
          <c:showPercent val="0"/>
          <c:showBubbleSize val="0"/>
        </c:dLbls>
        <c:marker val="1"/>
        <c:smooth val="0"/>
        <c:axId val="341643648"/>
        <c:axId val="341638552"/>
      </c:lineChart>
      <c:dateAx>
        <c:axId val="341643648"/>
        <c:scaling>
          <c:orientation val="minMax"/>
        </c:scaling>
        <c:delete val="1"/>
        <c:axPos val="b"/>
        <c:numFmt formatCode="ge" sourceLinked="1"/>
        <c:majorTickMark val="none"/>
        <c:minorTickMark val="none"/>
        <c:tickLblPos val="none"/>
        <c:crossAx val="341638552"/>
        <c:crosses val="autoZero"/>
        <c:auto val="1"/>
        <c:lblOffset val="100"/>
        <c:baseTimeUnit val="years"/>
      </c:dateAx>
      <c:valAx>
        <c:axId val="34163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formatCode="#,##0.00;&quot;△&quot;#,##0.00;&quot;-&quot;">
                  <c:v>10.029999999999999</c:v>
                </c:pt>
                <c:pt idx="3">
                  <c:v>0</c:v>
                </c:pt>
                <c:pt idx="4">
                  <c:v>0</c:v>
                </c:pt>
              </c:numCache>
            </c:numRef>
          </c:val>
          <c:extLst>
            <c:ext xmlns:c16="http://schemas.microsoft.com/office/drawing/2014/chart" uri="{C3380CC4-5D6E-409C-BE32-E72D297353CC}">
              <c16:uniqueId val="{00000000-E4B0-4AF0-89B2-A0B10F2BFB17}"/>
            </c:ext>
          </c:extLst>
        </c:ser>
        <c:dLbls>
          <c:showLegendKey val="0"/>
          <c:showVal val="0"/>
          <c:showCatName val="0"/>
          <c:showSerName val="0"/>
          <c:showPercent val="0"/>
          <c:showBubbleSize val="0"/>
        </c:dLbls>
        <c:gapWidth val="150"/>
        <c:axId val="341645216"/>
        <c:axId val="34164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E4B0-4AF0-89B2-A0B10F2BFB17}"/>
            </c:ext>
          </c:extLst>
        </c:ser>
        <c:dLbls>
          <c:showLegendKey val="0"/>
          <c:showVal val="0"/>
          <c:showCatName val="0"/>
          <c:showSerName val="0"/>
          <c:showPercent val="0"/>
          <c:showBubbleSize val="0"/>
        </c:dLbls>
        <c:marker val="1"/>
        <c:smooth val="0"/>
        <c:axId val="341645216"/>
        <c:axId val="341645608"/>
      </c:lineChart>
      <c:dateAx>
        <c:axId val="341645216"/>
        <c:scaling>
          <c:orientation val="minMax"/>
        </c:scaling>
        <c:delete val="1"/>
        <c:axPos val="b"/>
        <c:numFmt formatCode="ge" sourceLinked="1"/>
        <c:majorTickMark val="none"/>
        <c:minorTickMark val="none"/>
        <c:tickLblPos val="none"/>
        <c:crossAx val="341645608"/>
        <c:crosses val="autoZero"/>
        <c:auto val="1"/>
        <c:lblOffset val="100"/>
        <c:baseTimeUnit val="years"/>
      </c:dateAx>
      <c:valAx>
        <c:axId val="341645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6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322.76</c:v>
                </c:pt>
                <c:pt idx="1">
                  <c:v>327.5</c:v>
                </c:pt>
                <c:pt idx="2">
                  <c:v>294.14999999999998</c:v>
                </c:pt>
                <c:pt idx="3">
                  <c:v>235.08</c:v>
                </c:pt>
                <c:pt idx="4">
                  <c:v>215.84</c:v>
                </c:pt>
              </c:numCache>
            </c:numRef>
          </c:val>
          <c:extLst>
            <c:ext xmlns:c16="http://schemas.microsoft.com/office/drawing/2014/chart" uri="{C3380CC4-5D6E-409C-BE32-E72D297353CC}">
              <c16:uniqueId val="{00000000-C418-424C-ABEC-C40A16756723}"/>
            </c:ext>
          </c:extLst>
        </c:ser>
        <c:dLbls>
          <c:showLegendKey val="0"/>
          <c:showVal val="0"/>
          <c:showCatName val="0"/>
          <c:showSerName val="0"/>
          <c:showPercent val="0"/>
          <c:showBubbleSize val="0"/>
        </c:dLbls>
        <c:gapWidth val="150"/>
        <c:axId val="342194728"/>
        <c:axId val="34219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C418-424C-ABEC-C40A16756723}"/>
            </c:ext>
          </c:extLst>
        </c:ser>
        <c:dLbls>
          <c:showLegendKey val="0"/>
          <c:showVal val="0"/>
          <c:showCatName val="0"/>
          <c:showSerName val="0"/>
          <c:showPercent val="0"/>
          <c:showBubbleSize val="0"/>
        </c:dLbls>
        <c:marker val="1"/>
        <c:smooth val="0"/>
        <c:axId val="342194728"/>
        <c:axId val="342195512"/>
      </c:lineChart>
      <c:dateAx>
        <c:axId val="342194728"/>
        <c:scaling>
          <c:orientation val="minMax"/>
        </c:scaling>
        <c:delete val="1"/>
        <c:axPos val="b"/>
        <c:numFmt formatCode="ge" sourceLinked="1"/>
        <c:majorTickMark val="none"/>
        <c:minorTickMark val="none"/>
        <c:tickLblPos val="none"/>
        <c:crossAx val="342195512"/>
        <c:crosses val="autoZero"/>
        <c:auto val="1"/>
        <c:lblOffset val="100"/>
        <c:baseTimeUnit val="years"/>
      </c:dateAx>
      <c:valAx>
        <c:axId val="342195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19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453.39</c:v>
                </c:pt>
                <c:pt idx="1">
                  <c:v>480.75</c:v>
                </c:pt>
                <c:pt idx="2">
                  <c:v>488.32</c:v>
                </c:pt>
                <c:pt idx="3">
                  <c:v>429.59</c:v>
                </c:pt>
                <c:pt idx="4">
                  <c:v>418.88</c:v>
                </c:pt>
              </c:numCache>
            </c:numRef>
          </c:val>
          <c:extLst>
            <c:ext xmlns:c16="http://schemas.microsoft.com/office/drawing/2014/chart" uri="{C3380CC4-5D6E-409C-BE32-E72D297353CC}">
              <c16:uniqueId val="{00000000-68A4-45D8-8D33-A72FB626BCFF}"/>
            </c:ext>
          </c:extLst>
        </c:ser>
        <c:dLbls>
          <c:showLegendKey val="0"/>
          <c:showVal val="0"/>
          <c:showCatName val="0"/>
          <c:showSerName val="0"/>
          <c:showPercent val="0"/>
          <c:showBubbleSize val="0"/>
        </c:dLbls>
        <c:gapWidth val="150"/>
        <c:axId val="342194336"/>
        <c:axId val="34219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68A4-45D8-8D33-A72FB626BCFF}"/>
            </c:ext>
          </c:extLst>
        </c:ser>
        <c:dLbls>
          <c:showLegendKey val="0"/>
          <c:showVal val="0"/>
          <c:showCatName val="0"/>
          <c:showSerName val="0"/>
          <c:showPercent val="0"/>
          <c:showBubbleSize val="0"/>
        </c:dLbls>
        <c:marker val="1"/>
        <c:smooth val="0"/>
        <c:axId val="342194336"/>
        <c:axId val="342193160"/>
      </c:lineChart>
      <c:dateAx>
        <c:axId val="342194336"/>
        <c:scaling>
          <c:orientation val="minMax"/>
        </c:scaling>
        <c:delete val="1"/>
        <c:axPos val="b"/>
        <c:numFmt formatCode="ge" sourceLinked="1"/>
        <c:majorTickMark val="none"/>
        <c:minorTickMark val="none"/>
        <c:tickLblPos val="none"/>
        <c:crossAx val="342193160"/>
        <c:crosses val="autoZero"/>
        <c:auto val="1"/>
        <c:lblOffset val="100"/>
        <c:baseTimeUnit val="years"/>
      </c:dateAx>
      <c:valAx>
        <c:axId val="342193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1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93.46</c:v>
                </c:pt>
                <c:pt idx="1">
                  <c:v>88.09</c:v>
                </c:pt>
                <c:pt idx="2">
                  <c:v>86.91</c:v>
                </c:pt>
                <c:pt idx="3">
                  <c:v>102.77</c:v>
                </c:pt>
                <c:pt idx="4">
                  <c:v>103.82</c:v>
                </c:pt>
              </c:numCache>
            </c:numRef>
          </c:val>
          <c:extLst>
            <c:ext xmlns:c16="http://schemas.microsoft.com/office/drawing/2014/chart" uri="{C3380CC4-5D6E-409C-BE32-E72D297353CC}">
              <c16:uniqueId val="{00000000-84A9-40B1-8741-3F72ADB0C3C5}"/>
            </c:ext>
          </c:extLst>
        </c:ser>
        <c:dLbls>
          <c:showLegendKey val="0"/>
          <c:showVal val="0"/>
          <c:showCatName val="0"/>
          <c:showSerName val="0"/>
          <c:showPercent val="0"/>
          <c:showBubbleSize val="0"/>
        </c:dLbls>
        <c:gapWidth val="150"/>
        <c:axId val="342195120"/>
        <c:axId val="34219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84A9-40B1-8741-3F72ADB0C3C5}"/>
            </c:ext>
          </c:extLst>
        </c:ser>
        <c:dLbls>
          <c:showLegendKey val="0"/>
          <c:showVal val="0"/>
          <c:showCatName val="0"/>
          <c:showSerName val="0"/>
          <c:showPercent val="0"/>
          <c:showBubbleSize val="0"/>
        </c:dLbls>
        <c:marker val="1"/>
        <c:smooth val="0"/>
        <c:axId val="342195120"/>
        <c:axId val="342192768"/>
      </c:lineChart>
      <c:dateAx>
        <c:axId val="342195120"/>
        <c:scaling>
          <c:orientation val="minMax"/>
        </c:scaling>
        <c:delete val="1"/>
        <c:axPos val="b"/>
        <c:numFmt formatCode="ge" sourceLinked="1"/>
        <c:majorTickMark val="none"/>
        <c:minorTickMark val="none"/>
        <c:tickLblPos val="none"/>
        <c:crossAx val="342192768"/>
        <c:crosses val="autoZero"/>
        <c:auto val="1"/>
        <c:lblOffset val="100"/>
        <c:baseTimeUnit val="years"/>
      </c:dateAx>
      <c:valAx>
        <c:axId val="3421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9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143.19</c:v>
                </c:pt>
                <c:pt idx="1">
                  <c:v>152.51</c:v>
                </c:pt>
                <c:pt idx="2">
                  <c:v>154.07</c:v>
                </c:pt>
                <c:pt idx="3">
                  <c:v>147.09</c:v>
                </c:pt>
                <c:pt idx="4">
                  <c:v>148.93</c:v>
                </c:pt>
              </c:numCache>
            </c:numRef>
          </c:val>
          <c:extLst>
            <c:ext xmlns:c16="http://schemas.microsoft.com/office/drawing/2014/chart" uri="{C3380CC4-5D6E-409C-BE32-E72D297353CC}">
              <c16:uniqueId val="{00000000-AF51-40AE-835E-9D6EF19603B2}"/>
            </c:ext>
          </c:extLst>
        </c:ser>
        <c:dLbls>
          <c:showLegendKey val="0"/>
          <c:showVal val="0"/>
          <c:showCatName val="0"/>
          <c:showSerName val="0"/>
          <c:showPercent val="0"/>
          <c:showBubbleSize val="0"/>
        </c:dLbls>
        <c:gapWidth val="150"/>
        <c:axId val="342195904"/>
        <c:axId val="34219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AF51-40AE-835E-9D6EF19603B2}"/>
            </c:ext>
          </c:extLst>
        </c:ser>
        <c:dLbls>
          <c:showLegendKey val="0"/>
          <c:showVal val="0"/>
          <c:showCatName val="0"/>
          <c:showSerName val="0"/>
          <c:showPercent val="0"/>
          <c:showBubbleSize val="0"/>
        </c:dLbls>
        <c:marker val="1"/>
        <c:smooth val="0"/>
        <c:axId val="342195904"/>
        <c:axId val="342196296"/>
      </c:lineChart>
      <c:dateAx>
        <c:axId val="342195904"/>
        <c:scaling>
          <c:orientation val="minMax"/>
        </c:scaling>
        <c:delete val="1"/>
        <c:axPos val="b"/>
        <c:numFmt formatCode="ge" sourceLinked="1"/>
        <c:majorTickMark val="none"/>
        <c:minorTickMark val="none"/>
        <c:tickLblPos val="none"/>
        <c:crossAx val="342196296"/>
        <c:crosses val="autoZero"/>
        <c:auto val="1"/>
        <c:lblOffset val="100"/>
        <c:baseTimeUnit val="years"/>
      </c:dateAx>
      <c:valAx>
        <c:axId val="34219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R7" zoomScaleNormal="100" workbookViewId="0">
      <selection activeCell="CD32" sqref="CD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深谷市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143675</v>
      </c>
      <c r="AM8" s="70"/>
      <c r="AN8" s="70"/>
      <c r="AO8" s="70"/>
      <c r="AP8" s="70"/>
      <c r="AQ8" s="70"/>
      <c r="AR8" s="70"/>
      <c r="AS8" s="70"/>
      <c r="AT8" s="66">
        <f>データ!$S$6</f>
        <v>138.37</v>
      </c>
      <c r="AU8" s="67"/>
      <c r="AV8" s="67"/>
      <c r="AW8" s="67"/>
      <c r="AX8" s="67"/>
      <c r="AY8" s="67"/>
      <c r="AZ8" s="67"/>
      <c r="BA8" s="67"/>
      <c r="BB8" s="69">
        <f>データ!$T$6</f>
        <v>1038.3399999999999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67.8</v>
      </c>
      <c r="J10" s="67"/>
      <c r="K10" s="67"/>
      <c r="L10" s="67"/>
      <c r="M10" s="67"/>
      <c r="N10" s="67"/>
      <c r="O10" s="68"/>
      <c r="P10" s="69">
        <f>データ!$P$6</f>
        <v>98.02</v>
      </c>
      <c r="Q10" s="69"/>
      <c r="R10" s="69"/>
      <c r="S10" s="69"/>
      <c r="T10" s="69"/>
      <c r="U10" s="69"/>
      <c r="V10" s="69"/>
      <c r="W10" s="70">
        <f>データ!$Q$6</f>
        <v>2786</v>
      </c>
      <c r="X10" s="70"/>
      <c r="Y10" s="70"/>
      <c r="Z10" s="70"/>
      <c r="AA10" s="70"/>
      <c r="AB10" s="70"/>
      <c r="AC10" s="70"/>
      <c r="AD10" s="2"/>
      <c r="AE10" s="2"/>
      <c r="AF10" s="2"/>
      <c r="AG10" s="2"/>
      <c r="AH10" s="4"/>
      <c r="AI10" s="4"/>
      <c r="AJ10" s="4"/>
      <c r="AK10" s="4"/>
      <c r="AL10" s="70">
        <f>データ!$U$6</f>
        <v>140841</v>
      </c>
      <c r="AM10" s="70"/>
      <c r="AN10" s="70"/>
      <c r="AO10" s="70"/>
      <c r="AP10" s="70"/>
      <c r="AQ10" s="70"/>
      <c r="AR10" s="70"/>
      <c r="AS10" s="70"/>
      <c r="AT10" s="66">
        <f>データ!$V$6</f>
        <v>139.52000000000001</v>
      </c>
      <c r="AU10" s="67"/>
      <c r="AV10" s="67"/>
      <c r="AW10" s="67"/>
      <c r="AX10" s="67"/>
      <c r="AY10" s="67"/>
      <c r="AZ10" s="67"/>
      <c r="BA10" s="67"/>
      <c r="BB10" s="69">
        <f>データ!$W$6</f>
        <v>1009.47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50" t="s">
        <v>25</v>
      </c>
      <c r="BM14" s="51"/>
      <c r="BN14" s="51"/>
      <c r="BO14" s="51"/>
      <c r="BP14" s="51"/>
      <c r="BQ14" s="51"/>
      <c r="BR14" s="51"/>
      <c r="BS14" s="51"/>
      <c r="BT14" s="51"/>
      <c r="BU14" s="51"/>
      <c r="BV14" s="51"/>
      <c r="BW14" s="51"/>
      <c r="BX14" s="51"/>
      <c r="BY14" s="51"/>
      <c r="BZ14" s="52"/>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53"/>
      <c r="BM15" s="54"/>
      <c r="BN15" s="54"/>
      <c r="BO15" s="54"/>
      <c r="BP15" s="54"/>
      <c r="BQ15" s="54"/>
      <c r="BR15" s="54"/>
      <c r="BS15" s="54"/>
      <c r="BT15" s="54"/>
      <c r="BU15" s="54"/>
      <c r="BV15" s="54"/>
      <c r="BW15" s="54"/>
      <c r="BX15" s="54"/>
      <c r="BY15" s="54"/>
      <c r="BZ15" s="55"/>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4" t="s">
        <v>106</v>
      </c>
      <c r="BM16" s="45"/>
      <c r="BN16" s="45"/>
      <c r="BO16" s="45"/>
      <c r="BP16" s="45"/>
      <c r="BQ16" s="45"/>
      <c r="BR16" s="45"/>
      <c r="BS16" s="45"/>
      <c r="BT16" s="45"/>
      <c r="BU16" s="45"/>
      <c r="BV16" s="45"/>
      <c r="BW16" s="45"/>
      <c r="BX16" s="45"/>
      <c r="BY16" s="45"/>
      <c r="BZ16" s="4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4"/>
      <c r="BM17" s="45"/>
      <c r="BN17" s="45"/>
      <c r="BO17" s="45"/>
      <c r="BP17" s="45"/>
      <c r="BQ17" s="45"/>
      <c r="BR17" s="45"/>
      <c r="BS17" s="45"/>
      <c r="BT17" s="45"/>
      <c r="BU17" s="45"/>
      <c r="BV17" s="45"/>
      <c r="BW17" s="45"/>
      <c r="BX17" s="45"/>
      <c r="BY17" s="45"/>
      <c r="BZ17" s="4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4"/>
      <c r="BM18" s="45"/>
      <c r="BN18" s="45"/>
      <c r="BO18" s="45"/>
      <c r="BP18" s="45"/>
      <c r="BQ18" s="45"/>
      <c r="BR18" s="45"/>
      <c r="BS18" s="45"/>
      <c r="BT18" s="45"/>
      <c r="BU18" s="45"/>
      <c r="BV18" s="45"/>
      <c r="BW18" s="45"/>
      <c r="BX18" s="45"/>
      <c r="BY18" s="45"/>
      <c r="BZ18" s="4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4"/>
      <c r="BM19" s="45"/>
      <c r="BN19" s="45"/>
      <c r="BO19" s="45"/>
      <c r="BP19" s="45"/>
      <c r="BQ19" s="45"/>
      <c r="BR19" s="45"/>
      <c r="BS19" s="45"/>
      <c r="BT19" s="45"/>
      <c r="BU19" s="45"/>
      <c r="BV19" s="45"/>
      <c r="BW19" s="45"/>
      <c r="BX19" s="45"/>
      <c r="BY19" s="45"/>
      <c r="BZ19" s="4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4"/>
      <c r="BM20" s="45"/>
      <c r="BN20" s="45"/>
      <c r="BO20" s="45"/>
      <c r="BP20" s="45"/>
      <c r="BQ20" s="45"/>
      <c r="BR20" s="45"/>
      <c r="BS20" s="45"/>
      <c r="BT20" s="45"/>
      <c r="BU20" s="45"/>
      <c r="BV20" s="45"/>
      <c r="BW20" s="45"/>
      <c r="BX20" s="45"/>
      <c r="BY20" s="45"/>
      <c r="BZ20" s="4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4"/>
      <c r="BM21" s="45"/>
      <c r="BN21" s="45"/>
      <c r="BO21" s="45"/>
      <c r="BP21" s="45"/>
      <c r="BQ21" s="45"/>
      <c r="BR21" s="45"/>
      <c r="BS21" s="45"/>
      <c r="BT21" s="45"/>
      <c r="BU21" s="45"/>
      <c r="BV21" s="45"/>
      <c r="BW21" s="45"/>
      <c r="BX21" s="45"/>
      <c r="BY21" s="45"/>
      <c r="BZ21" s="4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4"/>
      <c r="BM22" s="45"/>
      <c r="BN22" s="45"/>
      <c r="BO22" s="45"/>
      <c r="BP22" s="45"/>
      <c r="BQ22" s="45"/>
      <c r="BR22" s="45"/>
      <c r="BS22" s="45"/>
      <c r="BT22" s="45"/>
      <c r="BU22" s="45"/>
      <c r="BV22" s="45"/>
      <c r="BW22" s="45"/>
      <c r="BX22" s="45"/>
      <c r="BY22" s="45"/>
      <c r="BZ22" s="4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4"/>
      <c r="BM23" s="45"/>
      <c r="BN23" s="45"/>
      <c r="BO23" s="45"/>
      <c r="BP23" s="45"/>
      <c r="BQ23" s="45"/>
      <c r="BR23" s="45"/>
      <c r="BS23" s="45"/>
      <c r="BT23" s="45"/>
      <c r="BU23" s="45"/>
      <c r="BV23" s="45"/>
      <c r="BW23" s="45"/>
      <c r="BX23" s="45"/>
      <c r="BY23" s="45"/>
      <c r="BZ23" s="4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4"/>
      <c r="BM24" s="45"/>
      <c r="BN24" s="45"/>
      <c r="BO24" s="45"/>
      <c r="BP24" s="45"/>
      <c r="BQ24" s="45"/>
      <c r="BR24" s="45"/>
      <c r="BS24" s="45"/>
      <c r="BT24" s="45"/>
      <c r="BU24" s="45"/>
      <c r="BV24" s="45"/>
      <c r="BW24" s="45"/>
      <c r="BX24" s="45"/>
      <c r="BY24" s="45"/>
      <c r="BZ24" s="4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4"/>
      <c r="BM25" s="45"/>
      <c r="BN25" s="45"/>
      <c r="BO25" s="45"/>
      <c r="BP25" s="45"/>
      <c r="BQ25" s="45"/>
      <c r="BR25" s="45"/>
      <c r="BS25" s="45"/>
      <c r="BT25" s="45"/>
      <c r="BU25" s="45"/>
      <c r="BV25" s="45"/>
      <c r="BW25" s="45"/>
      <c r="BX25" s="45"/>
      <c r="BY25" s="45"/>
      <c r="BZ25" s="4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4"/>
      <c r="BM26" s="45"/>
      <c r="BN26" s="45"/>
      <c r="BO26" s="45"/>
      <c r="BP26" s="45"/>
      <c r="BQ26" s="45"/>
      <c r="BR26" s="45"/>
      <c r="BS26" s="45"/>
      <c r="BT26" s="45"/>
      <c r="BU26" s="45"/>
      <c r="BV26" s="45"/>
      <c r="BW26" s="45"/>
      <c r="BX26" s="45"/>
      <c r="BY26" s="45"/>
      <c r="BZ26" s="4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4"/>
      <c r="BM27" s="45"/>
      <c r="BN27" s="45"/>
      <c r="BO27" s="45"/>
      <c r="BP27" s="45"/>
      <c r="BQ27" s="45"/>
      <c r="BR27" s="45"/>
      <c r="BS27" s="45"/>
      <c r="BT27" s="45"/>
      <c r="BU27" s="45"/>
      <c r="BV27" s="45"/>
      <c r="BW27" s="45"/>
      <c r="BX27" s="45"/>
      <c r="BY27" s="45"/>
      <c r="BZ27" s="4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4"/>
      <c r="BM28" s="45"/>
      <c r="BN28" s="45"/>
      <c r="BO28" s="45"/>
      <c r="BP28" s="45"/>
      <c r="BQ28" s="45"/>
      <c r="BR28" s="45"/>
      <c r="BS28" s="45"/>
      <c r="BT28" s="45"/>
      <c r="BU28" s="45"/>
      <c r="BV28" s="45"/>
      <c r="BW28" s="45"/>
      <c r="BX28" s="45"/>
      <c r="BY28" s="45"/>
      <c r="BZ28" s="4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4"/>
      <c r="BM29" s="45"/>
      <c r="BN29" s="45"/>
      <c r="BO29" s="45"/>
      <c r="BP29" s="45"/>
      <c r="BQ29" s="45"/>
      <c r="BR29" s="45"/>
      <c r="BS29" s="45"/>
      <c r="BT29" s="45"/>
      <c r="BU29" s="45"/>
      <c r="BV29" s="45"/>
      <c r="BW29" s="45"/>
      <c r="BX29" s="45"/>
      <c r="BY29" s="45"/>
      <c r="BZ29" s="4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4"/>
      <c r="BM30" s="45"/>
      <c r="BN30" s="45"/>
      <c r="BO30" s="45"/>
      <c r="BP30" s="45"/>
      <c r="BQ30" s="45"/>
      <c r="BR30" s="45"/>
      <c r="BS30" s="45"/>
      <c r="BT30" s="45"/>
      <c r="BU30" s="45"/>
      <c r="BV30" s="45"/>
      <c r="BW30" s="45"/>
      <c r="BX30" s="45"/>
      <c r="BY30" s="45"/>
      <c r="BZ30" s="4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4"/>
      <c r="BM31" s="45"/>
      <c r="BN31" s="45"/>
      <c r="BO31" s="45"/>
      <c r="BP31" s="45"/>
      <c r="BQ31" s="45"/>
      <c r="BR31" s="45"/>
      <c r="BS31" s="45"/>
      <c r="BT31" s="45"/>
      <c r="BU31" s="45"/>
      <c r="BV31" s="45"/>
      <c r="BW31" s="45"/>
      <c r="BX31" s="45"/>
      <c r="BY31" s="45"/>
      <c r="BZ31" s="4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4"/>
      <c r="BM32" s="45"/>
      <c r="BN32" s="45"/>
      <c r="BO32" s="45"/>
      <c r="BP32" s="45"/>
      <c r="BQ32" s="45"/>
      <c r="BR32" s="45"/>
      <c r="BS32" s="45"/>
      <c r="BT32" s="45"/>
      <c r="BU32" s="45"/>
      <c r="BV32" s="45"/>
      <c r="BW32" s="45"/>
      <c r="BX32" s="45"/>
      <c r="BY32" s="45"/>
      <c r="BZ32" s="4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4"/>
      <c r="BM33" s="45"/>
      <c r="BN33" s="45"/>
      <c r="BO33" s="45"/>
      <c r="BP33" s="45"/>
      <c r="BQ33" s="45"/>
      <c r="BR33" s="45"/>
      <c r="BS33" s="45"/>
      <c r="BT33" s="45"/>
      <c r="BU33" s="45"/>
      <c r="BV33" s="45"/>
      <c r="BW33" s="45"/>
      <c r="BX33" s="45"/>
      <c r="BY33" s="45"/>
      <c r="BZ33" s="4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4"/>
      <c r="BM34" s="45"/>
      <c r="BN34" s="45"/>
      <c r="BO34" s="45"/>
      <c r="BP34" s="45"/>
      <c r="BQ34" s="45"/>
      <c r="BR34" s="45"/>
      <c r="BS34" s="45"/>
      <c r="BT34" s="45"/>
      <c r="BU34" s="45"/>
      <c r="BV34" s="45"/>
      <c r="BW34" s="45"/>
      <c r="BX34" s="45"/>
      <c r="BY34" s="45"/>
      <c r="BZ34" s="4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4"/>
      <c r="BM35" s="45"/>
      <c r="BN35" s="45"/>
      <c r="BO35" s="45"/>
      <c r="BP35" s="45"/>
      <c r="BQ35" s="45"/>
      <c r="BR35" s="45"/>
      <c r="BS35" s="45"/>
      <c r="BT35" s="45"/>
      <c r="BU35" s="45"/>
      <c r="BV35" s="45"/>
      <c r="BW35" s="45"/>
      <c r="BX35" s="45"/>
      <c r="BY35" s="45"/>
      <c r="BZ35" s="4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4"/>
      <c r="BM36" s="45"/>
      <c r="BN36" s="45"/>
      <c r="BO36" s="45"/>
      <c r="BP36" s="45"/>
      <c r="BQ36" s="45"/>
      <c r="BR36" s="45"/>
      <c r="BS36" s="45"/>
      <c r="BT36" s="45"/>
      <c r="BU36" s="45"/>
      <c r="BV36" s="45"/>
      <c r="BW36" s="45"/>
      <c r="BX36" s="45"/>
      <c r="BY36" s="45"/>
      <c r="BZ36" s="4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4"/>
      <c r="BM37" s="45"/>
      <c r="BN37" s="45"/>
      <c r="BO37" s="45"/>
      <c r="BP37" s="45"/>
      <c r="BQ37" s="45"/>
      <c r="BR37" s="45"/>
      <c r="BS37" s="45"/>
      <c r="BT37" s="45"/>
      <c r="BU37" s="45"/>
      <c r="BV37" s="45"/>
      <c r="BW37" s="45"/>
      <c r="BX37" s="45"/>
      <c r="BY37" s="45"/>
      <c r="BZ37" s="4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4"/>
      <c r="BM38" s="45"/>
      <c r="BN38" s="45"/>
      <c r="BO38" s="45"/>
      <c r="BP38" s="45"/>
      <c r="BQ38" s="45"/>
      <c r="BR38" s="45"/>
      <c r="BS38" s="45"/>
      <c r="BT38" s="45"/>
      <c r="BU38" s="45"/>
      <c r="BV38" s="45"/>
      <c r="BW38" s="45"/>
      <c r="BX38" s="45"/>
      <c r="BY38" s="45"/>
      <c r="BZ38" s="4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4"/>
      <c r="BM39" s="45"/>
      <c r="BN39" s="45"/>
      <c r="BO39" s="45"/>
      <c r="BP39" s="45"/>
      <c r="BQ39" s="45"/>
      <c r="BR39" s="45"/>
      <c r="BS39" s="45"/>
      <c r="BT39" s="45"/>
      <c r="BU39" s="45"/>
      <c r="BV39" s="45"/>
      <c r="BW39" s="45"/>
      <c r="BX39" s="45"/>
      <c r="BY39" s="45"/>
      <c r="BZ39" s="4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4"/>
      <c r="BM40" s="45"/>
      <c r="BN40" s="45"/>
      <c r="BO40" s="45"/>
      <c r="BP40" s="45"/>
      <c r="BQ40" s="45"/>
      <c r="BR40" s="45"/>
      <c r="BS40" s="45"/>
      <c r="BT40" s="45"/>
      <c r="BU40" s="45"/>
      <c r="BV40" s="45"/>
      <c r="BW40" s="45"/>
      <c r="BX40" s="45"/>
      <c r="BY40" s="45"/>
      <c r="BZ40" s="4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4"/>
      <c r="BM41" s="45"/>
      <c r="BN41" s="45"/>
      <c r="BO41" s="45"/>
      <c r="BP41" s="45"/>
      <c r="BQ41" s="45"/>
      <c r="BR41" s="45"/>
      <c r="BS41" s="45"/>
      <c r="BT41" s="45"/>
      <c r="BU41" s="45"/>
      <c r="BV41" s="45"/>
      <c r="BW41" s="45"/>
      <c r="BX41" s="45"/>
      <c r="BY41" s="45"/>
      <c r="BZ41" s="4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4"/>
      <c r="BM42" s="45"/>
      <c r="BN42" s="45"/>
      <c r="BO42" s="45"/>
      <c r="BP42" s="45"/>
      <c r="BQ42" s="45"/>
      <c r="BR42" s="45"/>
      <c r="BS42" s="45"/>
      <c r="BT42" s="45"/>
      <c r="BU42" s="45"/>
      <c r="BV42" s="45"/>
      <c r="BW42" s="45"/>
      <c r="BX42" s="45"/>
      <c r="BY42" s="45"/>
      <c r="BZ42" s="4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4"/>
      <c r="BM43" s="45"/>
      <c r="BN43" s="45"/>
      <c r="BO43" s="45"/>
      <c r="BP43" s="45"/>
      <c r="BQ43" s="45"/>
      <c r="BR43" s="45"/>
      <c r="BS43" s="45"/>
      <c r="BT43" s="45"/>
      <c r="BU43" s="45"/>
      <c r="BV43" s="45"/>
      <c r="BW43" s="45"/>
      <c r="BX43" s="45"/>
      <c r="BY43" s="45"/>
      <c r="BZ43" s="4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4"/>
      <c r="BM44" s="45"/>
      <c r="BN44" s="45"/>
      <c r="BO44" s="45"/>
      <c r="BP44" s="45"/>
      <c r="BQ44" s="45"/>
      <c r="BR44" s="45"/>
      <c r="BS44" s="45"/>
      <c r="BT44" s="45"/>
      <c r="BU44" s="45"/>
      <c r="BV44" s="45"/>
      <c r="BW44" s="45"/>
      <c r="BX44" s="45"/>
      <c r="BY44" s="45"/>
      <c r="BZ44" s="4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0" t="s">
        <v>26</v>
      </c>
      <c r="BM45" s="51"/>
      <c r="BN45" s="51"/>
      <c r="BO45" s="51"/>
      <c r="BP45" s="51"/>
      <c r="BQ45" s="51"/>
      <c r="BR45" s="51"/>
      <c r="BS45" s="51"/>
      <c r="BT45" s="51"/>
      <c r="BU45" s="51"/>
      <c r="BV45" s="51"/>
      <c r="BW45" s="51"/>
      <c r="BX45" s="51"/>
      <c r="BY45" s="51"/>
      <c r="BZ45" s="52"/>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3"/>
      <c r="BM46" s="54"/>
      <c r="BN46" s="54"/>
      <c r="BO46" s="54"/>
      <c r="BP46" s="54"/>
      <c r="BQ46" s="54"/>
      <c r="BR46" s="54"/>
      <c r="BS46" s="54"/>
      <c r="BT46" s="54"/>
      <c r="BU46" s="54"/>
      <c r="BV46" s="54"/>
      <c r="BW46" s="54"/>
      <c r="BX46" s="54"/>
      <c r="BY46" s="54"/>
      <c r="BZ46" s="55"/>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4" t="s">
        <v>104</v>
      </c>
      <c r="BM47" s="45"/>
      <c r="BN47" s="45"/>
      <c r="BO47" s="45"/>
      <c r="BP47" s="45"/>
      <c r="BQ47" s="45"/>
      <c r="BR47" s="45"/>
      <c r="BS47" s="45"/>
      <c r="BT47" s="45"/>
      <c r="BU47" s="45"/>
      <c r="BV47" s="45"/>
      <c r="BW47" s="45"/>
      <c r="BX47" s="45"/>
      <c r="BY47" s="45"/>
      <c r="BZ47" s="4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4"/>
      <c r="BM48" s="45"/>
      <c r="BN48" s="45"/>
      <c r="BO48" s="45"/>
      <c r="BP48" s="45"/>
      <c r="BQ48" s="45"/>
      <c r="BR48" s="45"/>
      <c r="BS48" s="45"/>
      <c r="BT48" s="45"/>
      <c r="BU48" s="45"/>
      <c r="BV48" s="45"/>
      <c r="BW48" s="45"/>
      <c r="BX48" s="45"/>
      <c r="BY48" s="45"/>
      <c r="BZ48" s="4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4"/>
      <c r="BM49" s="45"/>
      <c r="BN49" s="45"/>
      <c r="BO49" s="45"/>
      <c r="BP49" s="45"/>
      <c r="BQ49" s="45"/>
      <c r="BR49" s="45"/>
      <c r="BS49" s="45"/>
      <c r="BT49" s="45"/>
      <c r="BU49" s="45"/>
      <c r="BV49" s="45"/>
      <c r="BW49" s="45"/>
      <c r="BX49" s="45"/>
      <c r="BY49" s="45"/>
      <c r="BZ49" s="4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4"/>
      <c r="BM50" s="45"/>
      <c r="BN50" s="45"/>
      <c r="BO50" s="45"/>
      <c r="BP50" s="45"/>
      <c r="BQ50" s="45"/>
      <c r="BR50" s="45"/>
      <c r="BS50" s="45"/>
      <c r="BT50" s="45"/>
      <c r="BU50" s="45"/>
      <c r="BV50" s="45"/>
      <c r="BW50" s="45"/>
      <c r="BX50" s="45"/>
      <c r="BY50" s="45"/>
      <c r="BZ50" s="4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4"/>
      <c r="BM51" s="45"/>
      <c r="BN51" s="45"/>
      <c r="BO51" s="45"/>
      <c r="BP51" s="45"/>
      <c r="BQ51" s="45"/>
      <c r="BR51" s="45"/>
      <c r="BS51" s="45"/>
      <c r="BT51" s="45"/>
      <c r="BU51" s="45"/>
      <c r="BV51" s="45"/>
      <c r="BW51" s="45"/>
      <c r="BX51" s="45"/>
      <c r="BY51" s="45"/>
      <c r="BZ51" s="4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4"/>
      <c r="BM52" s="45"/>
      <c r="BN52" s="45"/>
      <c r="BO52" s="45"/>
      <c r="BP52" s="45"/>
      <c r="BQ52" s="45"/>
      <c r="BR52" s="45"/>
      <c r="BS52" s="45"/>
      <c r="BT52" s="45"/>
      <c r="BU52" s="45"/>
      <c r="BV52" s="45"/>
      <c r="BW52" s="45"/>
      <c r="BX52" s="45"/>
      <c r="BY52" s="45"/>
      <c r="BZ52" s="4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4"/>
      <c r="BM53" s="45"/>
      <c r="BN53" s="45"/>
      <c r="BO53" s="45"/>
      <c r="BP53" s="45"/>
      <c r="BQ53" s="45"/>
      <c r="BR53" s="45"/>
      <c r="BS53" s="45"/>
      <c r="BT53" s="45"/>
      <c r="BU53" s="45"/>
      <c r="BV53" s="45"/>
      <c r="BW53" s="45"/>
      <c r="BX53" s="45"/>
      <c r="BY53" s="45"/>
      <c r="BZ53" s="4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4"/>
      <c r="BM54" s="45"/>
      <c r="BN54" s="45"/>
      <c r="BO54" s="45"/>
      <c r="BP54" s="45"/>
      <c r="BQ54" s="45"/>
      <c r="BR54" s="45"/>
      <c r="BS54" s="45"/>
      <c r="BT54" s="45"/>
      <c r="BU54" s="45"/>
      <c r="BV54" s="45"/>
      <c r="BW54" s="45"/>
      <c r="BX54" s="45"/>
      <c r="BY54" s="45"/>
      <c r="BZ54" s="4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4"/>
      <c r="BM55" s="45"/>
      <c r="BN55" s="45"/>
      <c r="BO55" s="45"/>
      <c r="BP55" s="45"/>
      <c r="BQ55" s="45"/>
      <c r="BR55" s="45"/>
      <c r="BS55" s="45"/>
      <c r="BT55" s="45"/>
      <c r="BU55" s="45"/>
      <c r="BV55" s="45"/>
      <c r="BW55" s="45"/>
      <c r="BX55" s="45"/>
      <c r="BY55" s="45"/>
      <c r="BZ55" s="4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4"/>
      <c r="BM56" s="45"/>
      <c r="BN56" s="45"/>
      <c r="BO56" s="45"/>
      <c r="BP56" s="45"/>
      <c r="BQ56" s="45"/>
      <c r="BR56" s="45"/>
      <c r="BS56" s="45"/>
      <c r="BT56" s="45"/>
      <c r="BU56" s="45"/>
      <c r="BV56" s="45"/>
      <c r="BW56" s="45"/>
      <c r="BX56" s="45"/>
      <c r="BY56" s="45"/>
      <c r="BZ56" s="4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4"/>
      <c r="BM57" s="45"/>
      <c r="BN57" s="45"/>
      <c r="BO57" s="45"/>
      <c r="BP57" s="45"/>
      <c r="BQ57" s="45"/>
      <c r="BR57" s="45"/>
      <c r="BS57" s="45"/>
      <c r="BT57" s="45"/>
      <c r="BU57" s="45"/>
      <c r="BV57" s="45"/>
      <c r="BW57" s="45"/>
      <c r="BX57" s="45"/>
      <c r="BY57" s="45"/>
      <c r="BZ57" s="4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4"/>
      <c r="BM58" s="45"/>
      <c r="BN58" s="45"/>
      <c r="BO58" s="45"/>
      <c r="BP58" s="45"/>
      <c r="BQ58" s="45"/>
      <c r="BR58" s="45"/>
      <c r="BS58" s="45"/>
      <c r="BT58" s="45"/>
      <c r="BU58" s="45"/>
      <c r="BV58" s="45"/>
      <c r="BW58" s="45"/>
      <c r="BX58" s="45"/>
      <c r="BY58" s="45"/>
      <c r="BZ58" s="4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4"/>
      <c r="BM59" s="45"/>
      <c r="BN59" s="45"/>
      <c r="BO59" s="45"/>
      <c r="BP59" s="45"/>
      <c r="BQ59" s="45"/>
      <c r="BR59" s="45"/>
      <c r="BS59" s="45"/>
      <c r="BT59" s="45"/>
      <c r="BU59" s="45"/>
      <c r="BV59" s="45"/>
      <c r="BW59" s="45"/>
      <c r="BX59" s="45"/>
      <c r="BY59" s="45"/>
      <c r="BZ59" s="4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44"/>
      <c r="BM60" s="45"/>
      <c r="BN60" s="45"/>
      <c r="BO60" s="45"/>
      <c r="BP60" s="45"/>
      <c r="BQ60" s="45"/>
      <c r="BR60" s="45"/>
      <c r="BS60" s="45"/>
      <c r="BT60" s="45"/>
      <c r="BU60" s="45"/>
      <c r="BV60" s="45"/>
      <c r="BW60" s="45"/>
      <c r="BX60" s="45"/>
      <c r="BY60" s="45"/>
      <c r="BZ60" s="4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44"/>
      <c r="BM61" s="45"/>
      <c r="BN61" s="45"/>
      <c r="BO61" s="45"/>
      <c r="BP61" s="45"/>
      <c r="BQ61" s="45"/>
      <c r="BR61" s="45"/>
      <c r="BS61" s="45"/>
      <c r="BT61" s="45"/>
      <c r="BU61" s="45"/>
      <c r="BV61" s="45"/>
      <c r="BW61" s="45"/>
      <c r="BX61" s="45"/>
      <c r="BY61" s="45"/>
      <c r="BZ61" s="4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4"/>
      <c r="BM62" s="45"/>
      <c r="BN62" s="45"/>
      <c r="BO62" s="45"/>
      <c r="BP62" s="45"/>
      <c r="BQ62" s="45"/>
      <c r="BR62" s="45"/>
      <c r="BS62" s="45"/>
      <c r="BT62" s="45"/>
      <c r="BU62" s="45"/>
      <c r="BV62" s="45"/>
      <c r="BW62" s="45"/>
      <c r="BX62" s="45"/>
      <c r="BY62" s="45"/>
      <c r="BZ62" s="4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4"/>
      <c r="BM63" s="45"/>
      <c r="BN63" s="45"/>
      <c r="BO63" s="45"/>
      <c r="BP63" s="45"/>
      <c r="BQ63" s="45"/>
      <c r="BR63" s="45"/>
      <c r="BS63" s="45"/>
      <c r="BT63" s="45"/>
      <c r="BU63" s="45"/>
      <c r="BV63" s="45"/>
      <c r="BW63" s="45"/>
      <c r="BX63" s="45"/>
      <c r="BY63" s="45"/>
      <c r="BZ63" s="4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0" t="s">
        <v>28</v>
      </c>
      <c r="BM64" s="51"/>
      <c r="BN64" s="51"/>
      <c r="BO64" s="51"/>
      <c r="BP64" s="51"/>
      <c r="BQ64" s="51"/>
      <c r="BR64" s="51"/>
      <c r="BS64" s="51"/>
      <c r="BT64" s="51"/>
      <c r="BU64" s="51"/>
      <c r="BV64" s="51"/>
      <c r="BW64" s="51"/>
      <c r="BX64" s="51"/>
      <c r="BY64" s="51"/>
      <c r="BZ64" s="52"/>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3"/>
      <c r="BM65" s="54"/>
      <c r="BN65" s="54"/>
      <c r="BO65" s="54"/>
      <c r="BP65" s="54"/>
      <c r="BQ65" s="54"/>
      <c r="BR65" s="54"/>
      <c r="BS65" s="54"/>
      <c r="BT65" s="54"/>
      <c r="BU65" s="54"/>
      <c r="BV65" s="54"/>
      <c r="BW65" s="54"/>
      <c r="BX65" s="54"/>
      <c r="BY65" s="54"/>
      <c r="BZ65" s="55"/>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4" t="s">
        <v>105</v>
      </c>
      <c r="BM66" s="45"/>
      <c r="BN66" s="45"/>
      <c r="BO66" s="45"/>
      <c r="BP66" s="45"/>
      <c r="BQ66" s="45"/>
      <c r="BR66" s="45"/>
      <c r="BS66" s="45"/>
      <c r="BT66" s="45"/>
      <c r="BU66" s="45"/>
      <c r="BV66" s="45"/>
      <c r="BW66" s="45"/>
      <c r="BX66" s="45"/>
      <c r="BY66" s="45"/>
      <c r="BZ66" s="4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4"/>
      <c r="BM67" s="45"/>
      <c r="BN67" s="45"/>
      <c r="BO67" s="45"/>
      <c r="BP67" s="45"/>
      <c r="BQ67" s="45"/>
      <c r="BR67" s="45"/>
      <c r="BS67" s="45"/>
      <c r="BT67" s="45"/>
      <c r="BU67" s="45"/>
      <c r="BV67" s="45"/>
      <c r="BW67" s="45"/>
      <c r="BX67" s="45"/>
      <c r="BY67" s="45"/>
      <c r="BZ67" s="4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4"/>
      <c r="BM68" s="45"/>
      <c r="BN68" s="45"/>
      <c r="BO68" s="45"/>
      <c r="BP68" s="45"/>
      <c r="BQ68" s="45"/>
      <c r="BR68" s="45"/>
      <c r="BS68" s="45"/>
      <c r="BT68" s="45"/>
      <c r="BU68" s="45"/>
      <c r="BV68" s="45"/>
      <c r="BW68" s="45"/>
      <c r="BX68" s="45"/>
      <c r="BY68" s="45"/>
      <c r="BZ68" s="4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4"/>
      <c r="BM69" s="45"/>
      <c r="BN69" s="45"/>
      <c r="BO69" s="45"/>
      <c r="BP69" s="45"/>
      <c r="BQ69" s="45"/>
      <c r="BR69" s="45"/>
      <c r="BS69" s="45"/>
      <c r="BT69" s="45"/>
      <c r="BU69" s="45"/>
      <c r="BV69" s="45"/>
      <c r="BW69" s="45"/>
      <c r="BX69" s="45"/>
      <c r="BY69" s="45"/>
      <c r="BZ69" s="4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4"/>
      <c r="BM70" s="45"/>
      <c r="BN70" s="45"/>
      <c r="BO70" s="45"/>
      <c r="BP70" s="45"/>
      <c r="BQ70" s="45"/>
      <c r="BR70" s="45"/>
      <c r="BS70" s="45"/>
      <c r="BT70" s="45"/>
      <c r="BU70" s="45"/>
      <c r="BV70" s="45"/>
      <c r="BW70" s="45"/>
      <c r="BX70" s="45"/>
      <c r="BY70" s="45"/>
      <c r="BZ70" s="4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4"/>
      <c r="BM71" s="45"/>
      <c r="BN71" s="45"/>
      <c r="BO71" s="45"/>
      <c r="BP71" s="45"/>
      <c r="BQ71" s="45"/>
      <c r="BR71" s="45"/>
      <c r="BS71" s="45"/>
      <c r="BT71" s="45"/>
      <c r="BU71" s="45"/>
      <c r="BV71" s="45"/>
      <c r="BW71" s="45"/>
      <c r="BX71" s="45"/>
      <c r="BY71" s="45"/>
      <c r="BZ71" s="4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4"/>
      <c r="BM72" s="45"/>
      <c r="BN72" s="45"/>
      <c r="BO72" s="45"/>
      <c r="BP72" s="45"/>
      <c r="BQ72" s="45"/>
      <c r="BR72" s="45"/>
      <c r="BS72" s="45"/>
      <c r="BT72" s="45"/>
      <c r="BU72" s="45"/>
      <c r="BV72" s="45"/>
      <c r="BW72" s="45"/>
      <c r="BX72" s="45"/>
      <c r="BY72" s="45"/>
      <c r="BZ72" s="4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4"/>
      <c r="BM73" s="45"/>
      <c r="BN73" s="45"/>
      <c r="BO73" s="45"/>
      <c r="BP73" s="45"/>
      <c r="BQ73" s="45"/>
      <c r="BR73" s="45"/>
      <c r="BS73" s="45"/>
      <c r="BT73" s="45"/>
      <c r="BU73" s="45"/>
      <c r="BV73" s="45"/>
      <c r="BW73" s="45"/>
      <c r="BX73" s="45"/>
      <c r="BY73" s="45"/>
      <c r="BZ73" s="4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4"/>
      <c r="BM74" s="45"/>
      <c r="BN74" s="45"/>
      <c r="BO74" s="45"/>
      <c r="BP74" s="45"/>
      <c r="BQ74" s="45"/>
      <c r="BR74" s="45"/>
      <c r="BS74" s="45"/>
      <c r="BT74" s="45"/>
      <c r="BU74" s="45"/>
      <c r="BV74" s="45"/>
      <c r="BW74" s="45"/>
      <c r="BX74" s="45"/>
      <c r="BY74" s="45"/>
      <c r="BZ74" s="4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4"/>
      <c r="BM75" s="45"/>
      <c r="BN75" s="45"/>
      <c r="BO75" s="45"/>
      <c r="BP75" s="45"/>
      <c r="BQ75" s="45"/>
      <c r="BR75" s="45"/>
      <c r="BS75" s="45"/>
      <c r="BT75" s="45"/>
      <c r="BU75" s="45"/>
      <c r="BV75" s="45"/>
      <c r="BW75" s="45"/>
      <c r="BX75" s="45"/>
      <c r="BY75" s="45"/>
      <c r="BZ75" s="4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4"/>
      <c r="BM76" s="45"/>
      <c r="BN76" s="45"/>
      <c r="BO76" s="45"/>
      <c r="BP76" s="45"/>
      <c r="BQ76" s="45"/>
      <c r="BR76" s="45"/>
      <c r="BS76" s="45"/>
      <c r="BT76" s="45"/>
      <c r="BU76" s="45"/>
      <c r="BV76" s="45"/>
      <c r="BW76" s="45"/>
      <c r="BX76" s="45"/>
      <c r="BY76" s="45"/>
      <c r="BZ76" s="4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4"/>
      <c r="BM77" s="45"/>
      <c r="BN77" s="45"/>
      <c r="BO77" s="45"/>
      <c r="BP77" s="45"/>
      <c r="BQ77" s="45"/>
      <c r="BR77" s="45"/>
      <c r="BS77" s="45"/>
      <c r="BT77" s="45"/>
      <c r="BU77" s="45"/>
      <c r="BV77" s="45"/>
      <c r="BW77" s="45"/>
      <c r="BX77" s="45"/>
      <c r="BY77" s="45"/>
      <c r="BZ77" s="4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4"/>
      <c r="BM78" s="45"/>
      <c r="BN78" s="45"/>
      <c r="BO78" s="45"/>
      <c r="BP78" s="45"/>
      <c r="BQ78" s="45"/>
      <c r="BR78" s="45"/>
      <c r="BS78" s="45"/>
      <c r="BT78" s="45"/>
      <c r="BU78" s="45"/>
      <c r="BV78" s="45"/>
      <c r="BW78" s="45"/>
      <c r="BX78" s="45"/>
      <c r="BY78" s="45"/>
      <c r="BZ78" s="46"/>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4"/>
      <c r="BM79" s="45"/>
      <c r="BN79" s="45"/>
      <c r="BO79" s="45"/>
      <c r="BP79" s="45"/>
      <c r="BQ79" s="45"/>
      <c r="BR79" s="45"/>
      <c r="BS79" s="45"/>
      <c r="BT79" s="45"/>
      <c r="BU79" s="45"/>
      <c r="BV79" s="45"/>
      <c r="BW79" s="45"/>
      <c r="BX79" s="45"/>
      <c r="BY79" s="45"/>
      <c r="BZ79" s="46"/>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4"/>
      <c r="BM80" s="45"/>
      <c r="BN80" s="45"/>
      <c r="BO80" s="45"/>
      <c r="BP80" s="45"/>
      <c r="BQ80" s="45"/>
      <c r="BR80" s="45"/>
      <c r="BS80" s="45"/>
      <c r="BT80" s="45"/>
      <c r="BU80" s="45"/>
      <c r="BV80" s="45"/>
      <c r="BW80" s="45"/>
      <c r="BX80" s="45"/>
      <c r="BY80" s="45"/>
      <c r="BZ80" s="4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4"/>
      <c r="BM81" s="45"/>
      <c r="BN81" s="45"/>
      <c r="BO81" s="45"/>
      <c r="BP81" s="45"/>
      <c r="BQ81" s="45"/>
      <c r="BR81" s="45"/>
      <c r="BS81" s="45"/>
      <c r="BT81" s="45"/>
      <c r="BU81" s="45"/>
      <c r="BV81" s="45"/>
      <c r="BW81" s="45"/>
      <c r="BX81" s="45"/>
      <c r="BY81" s="45"/>
      <c r="BZ81" s="4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RLjS0V0+AU47DOo/XBi2dbHK1rP4qThrYXlOyZPq3hRQYXOdIa9VNA73pVnNIQOXiRTKN7wBBIuBi2fToxcyQ==" saltValue="trXb6InXJJryGesqKOTPr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112186</v>
      </c>
      <c r="D6" s="34">
        <f t="shared" si="3"/>
        <v>46</v>
      </c>
      <c r="E6" s="34">
        <f t="shared" si="3"/>
        <v>1</v>
      </c>
      <c r="F6" s="34">
        <f t="shared" si="3"/>
        <v>0</v>
      </c>
      <c r="G6" s="34">
        <f t="shared" si="3"/>
        <v>1</v>
      </c>
      <c r="H6" s="34" t="str">
        <f t="shared" si="3"/>
        <v>埼玉県　深谷市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67.8</v>
      </c>
      <c r="P6" s="35">
        <f t="shared" si="3"/>
        <v>98.02</v>
      </c>
      <c r="Q6" s="35">
        <f t="shared" si="3"/>
        <v>2786</v>
      </c>
      <c r="R6" s="35">
        <f t="shared" si="3"/>
        <v>143675</v>
      </c>
      <c r="S6" s="35">
        <f t="shared" si="3"/>
        <v>138.37</v>
      </c>
      <c r="T6" s="35">
        <f t="shared" si="3"/>
        <v>1038.3399999999999</v>
      </c>
      <c r="U6" s="35">
        <f t="shared" si="3"/>
        <v>140841</v>
      </c>
      <c r="V6" s="35">
        <f t="shared" si="3"/>
        <v>139.52000000000001</v>
      </c>
      <c r="W6" s="35">
        <f t="shared" si="3"/>
        <v>1009.47</v>
      </c>
      <c r="X6" s="36">
        <f>IF(X7="",NA(),X7)</f>
        <v>101.41</v>
      </c>
      <c r="Y6" s="36">
        <f t="shared" ref="Y6:AG6" si="4">IF(Y7="",NA(),Y7)</f>
        <v>95.49</v>
      </c>
      <c r="Z6" s="36">
        <f t="shared" si="4"/>
        <v>94.83</v>
      </c>
      <c r="AA6" s="36">
        <f t="shared" si="4"/>
        <v>109.59</v>
      </c>
      <c r="AB6" s="36">
        <f t="shared" si="4"/>
        <v>110.23</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6">
        <f t="shared" si="5"/>
        <v>10.029999999999999</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322.76</v>
      </c>
      <c r="AU6" s="36">
        <f t="shared" ref="AU6:BC6" si="6">IF(AU7="",NA(),AU7)</f>
        <v>327.5</v>
      </c>
      <c r="AV6" s="36">
        <f t="shared" si="6"/>
        <v>294.14999999999998</v>
      </c>
      <c r="AW6" s="36">
        <f t="shared" si="6"/>
        <v>235.08</v>
      </c>
      <c r="AX6" s="36">
        <f t="shared" si="6"/>
        <v>215.84</v>
      </c>
      <c r="AY6" s="36">
        <f t="shared" si="6"/>
        <v>344.19</v>
      </c>
      <c r="AZ6" s="36">
        <f t="shared" si="6"/>
        <v>352.05</v>
      </c>
      <c r="BA6" s="36">
        <f t="shared" si="6"/>
        <v>349.04</v>
      </c>
      <c r="BB6" s="36">
        <f t="shared" si="6"/>
        <v>337.49</v>
      </c>
      <c r="BC6" s="36">
        <f t="shared" si="6"/>
        <v>335.6</v>
      </c>
      <c r="BD6" s="35" t="str">
        <f>IF(BD7="","",IF(BD7="-","【-】","【"&amp;SUBSTITUTE(TEXT(BD7,"#,##0.00"),"-","△")&amp;"】"))</f>
        <v>【261.93】</v>
      </c>
      <c r="BE6" s="36">
        <f>IF(BE7="",NA(),BE7)</f>
        <v>453.39</v>
      </c>
      <c r="BF6" s="36">
        <f t="shared" ref="BF6:BN6" si="7">IF(BF7="",NA(),BF7)</f>
        <v>480.75</v>
      </c>
      <c r="BG6" s="36">
        <f t="shared" si="7"/>
        <v>488.32</v>
      </c>
      <c r="BH6" s="36">
        <f t="shared" si="7"/>
        <v>429.59</v>
      </c>
      <c r="BI6" s="36">
        <f t="shared" si="7"/>
        <v>418.88</v>
      </c>
      <c r="BJ6" s="36">
        <f t="shared" si="7"/>
        <v>252.09</v>
      </c>
      <c r="BK6" s="36">
        <f t="shared" si="7"/>
        <v>250.76</v>
      </c>
      <c r="BL6" s="36">
        <f t="shared" si="7"/>
        <v>254.54</v>
      </c>
      <c r="BM6" s="36">
        <f t="shared" si="7"/>
        <v>265.92</v>
      </c>
      <c r="BN6" s="36">
        <f t="shared" si="7"/>
        <v>258.26</v>
      </c>
      <c r="BO6" s="35" t="str">
        <f>IF(BO7="","",IF(BO7="-","【-】","【"&amp;SUBSTITUTE(TEXT(BO7,"#,##0.00"),"-","△")&amp;"】"))</f>
        <v>【270.46】</v>
      </c>
      <c r="BP6" s="36">
        <f>IF(BP7="",NA(),BP7)</f>
        <v>93.46</v>
      </c>
      <c r="BQ6" s="36">
        <f t="shared" ref="BQ6:BY6" si="8">IF(BQ7="",NA(),BQ7)</f>
        <v>88.09</v>
      </c>
      <c r="BR6" s="36">
        <f t="shared" si="8"/>
        <v>86.91</v>
      </c>
      <c r="BS6" s="36">
        <f t="shared" si="8"/>
        <v>102.77</v>
      </c>
      <c r="BT6" s="36">
        <f t="shared" si="8"/>
        <v>103.82</v>
      </c>
      <c r="BU6" s="36">
        <f t="shared" si="8"/>
        <v>106.22</v>
      </c>
      <c r="BV6" s="36">
        <f t="shared" si="8"/>
        <v>106.69</v>
      </c>
      <c r="BW6" s="36">
        <f t="shared" si="8"/>
        <v>106.52</v>
      </c>
      <c r="BX6" s="36">
        <f t="shared" si="8"/>
        <v>105.86</v>
      </c>
      <c r="BY6" s="36">
        <f t="shared" si="8"/>
        <v>106.07</v>
      </c>
      <c r="BZ6" s="35" t="str">
        <f>IF(BZ7="","",IF(BZ7="-","【-】","【"&amp;SUBSTITUTE(TEXT(BZ7,"#,##0.00"),"-","△")&amp;"】"))</f>
        <v>【103.91】</v>
      </c>
      <c r="CA6" s="36">
        <f>IF(CA7="",NA(),CA7)</f>
        <v>143.19</v>
      </c>
      <c r="CB6" s="36">
        <f t="shared" ref="CB6:CJ6" si="9">IF(CB7="",NA(),CB7)</f>
        <v>152.51</v>
      </c>
      <c r="CC6" s="36">
        <f t="shared" si="9"/>
        <v>154.07</v>
      </c>
      <c r="CD6" s="36">
        <f t="shared" si="9"/>
        <v>147.09</v>
      </c>
      <c r="CE6" s="36">
        <f t="shared" si="9"/>
        <v>148.93</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76.25</v>
      </c>
      <c r="CM6" s="36">
        <f t="shared" ref="CM6:CU6" si="10">IF(CM7="",NA(),CM7)</f>
        <v>76.48</v>
      </c>
      <c r="CN6" s="36">
        <f t="shared" si="10"/>
        <v>75.77</v>
      </c>
      <c r="CO6" s="36">
        <f t="shared" si="10"/>
        <v>75.930000000000007</v>
      </c>
      <c r="CP6" s="36">
        <f t="shared" si="10"/>
        <v>75.790000000000006</v>
      </c>
      <c r="CQ6" s="36">
        <f t="shared" si="10"/>
        <v>62.12</v>
      </c>
      <c r="CR6" s="36">
        <f t="shared" si="10"/>
        <v>62.26</v>
      </c>
      <c r="CS6" s="36">
        <f t="shared" si="10"/>
        <v>62.1</v>
      </c>
      <c r="CT6" s="36">
        <f t="shared" si="10"/>
        <v>62.38</v>
      </c>
      <c r="CU6" s="36">
        <f t="shared" si="10"/>
        <v>62.83</v>
      </c>
      <c r="CV6" s="35" t="str">
        <f>IF(CV7="","",IF(CV7="-","【-】","【"&amp;SUBSTITUTE(TEXT(CV7,"#,##0.00"),"-","△")&amp;"】"))</f>
        <v>【60.27】</v>
      </c>
      <c r="CW6" s="36">
        <f>IF(CW7="",NA(),CW7)</f>
        <v>87.8</v>
      </c>
      <c r="CX6" s="36">
        <f t="shared" ref="CX6:DF6" si="11">IF(CX7="",NA(),CX7)</f>
        <v>87.7</v>
      </c>
      <c r="CY6" s="36">
        <f t="shared" si="11"/>
        <v>87.8</v>
      </c>
      <c r="CZ6" s="36">
        <f t="shared" si="11"/>
        <v>87.9</v>
      </c>
      <c r="DA6" s="36">
        <f t="shared" si="11"/>
        <v>87.8</v>
      </c>
      <c r="DB6" s="36">
        <f t="shared" si="11"/>
        <v>89.45</v>
      </c>
      <c r="DC6" s="36">
        <f t="shared" si="11"/>
        <v>89.5</v>
      </c>
      <c r="DD6" s="36">
        <f t="shared" si="11"/>
        <v>89.52</v>
      </c>
      <c r="DE6" s="36">
        <f t="shared" si="11"/>
        <v>89.17</v>
      </c>
      <c r="DF6" s="36">
        <f t="shared" si="11"/>
        <v>88.86</v>
      </c>
      <c r="DG6" s="35" t="str">
        <f>IF(DG7="","",IF(DG7="-","【-】","【"&amp;SUBSTITUTE(TEXT(DG7,"#,##0.00"),"-","△")&amp;"】"))</f>
        <v>【89.92】</v>
      </c>
      <c r="DH6" s="36">
        <f>IF(DH7="",NA(),DH7)</f>
        <v>38.07</v>
      </c>
      <c r="DI6" s="36">
        <f t="shared" ref="DI6:DQ6" si="12">IF(DI7="",NA(),DI7)</f>
        <v>38.4</v>
      </c>
      <c r="DJ6" s="36">
        <f t="shared" si="12"/>
        <v>39.51</v>
      </c>
      <c r="DK6" s="36">
        <f t="shared" si="12"/>
        <v>40.729999999999997</v>
      </c>
      <c r="DL6" s="36">
        <f t="shared" si="12"/>
        <v>41.89</v>
      </c>
      <c r="DM6" s="36">
        <f t="shared" si="12"/>
        <v>44.91</v>
      </c>
      <c r="DN6" s="36">
        <f t="shared" si="12"/>
        <v>45.89</v>
      </c>
      <c r="DO6" s="36">
        <f t="shared" si="12"/>
        <v>46.58</v>
      </c>
      <c r="DP6" s="36">
        <f t="shared" si="12"/>
        <v>46.99</v>
      </c>
      <c r="DQ6" s="36">
        <f t="shared" si="12"/>
        <v>47.89</v>
      </c>
      <c r="DR6" s="35" t="str">
        <f>IF(DR7="","",IF(DR7="-","【-】","【"&amp;SUBSTITUTE(TEXT(DR7,"#,##0.00"),"-","△")&amp;"】"))</f>
        <v>【48.85】</v>
      </c>
      <c r="DS6" s="36">
        <f>IF(DS7="",NA(),DS7)</f>
        <v>7.07</v>
      </c>
      <c r="DT6" s="36">
        <f t="shared" ref="DT6:EB6" si="13">IF(DT7="",NA(),DT7)</f>
        <v>7.43</v>
      </c>
      <c r="DU6" s="36">
        <f t="shared" si="13"/>
        <v>7.63</v>
      </c>
      <c r="DV6" s="36">
        <f t="shared" si="13"/>
        <v>7.68</v>
      </c>
      <c r="DW6" s="36">
        <f t="shared" si="13"/>
        <v>7.71</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1.0900000000000001</v>
      </c>
      <c r="EE6" s="36">
        <f t="shared" ref="EE6:EM6" si="14">IF(EE7="",NA(),EE7)</f>
        <v>1.7</v>
      </c>
      <c r="EF6" s="36">
        <f t="shared" si="14"/>
        <v>1.26</v>
      </c>
      <c r="EG6" s="36">
        <f t="shared" si="14"/>
        <v>1.25</v>
      </c>
      <c r="EH6" s="36">
        <f t="shared" si="14"/>
        <v>1.28</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112186</v>
      </c>
      <c r="D7" s="38">
        <v>46</v>
      </c>
      <c r="E7" s="38">
        <v>1</v>
      </c>
      <c r="F7" s="38">
        <v>0</v>
      </c>
      <c r="G7" s="38">
        <v>1</v>
      </c>
      <c r="H7" s="38" t="s">
        <v>92</v>
      </c>
      <c r="I7" s="38" t="s">
        <v>93</v>
      </c>
      <c r="J7" s="38" t="s">
        <v>94</v>
      </c>
      <c r="K7" s="38" t="s">
        <v>95</v>
      </c>
      <c r="L7" s="38" t="s">
        <v>96</v>
      </c>
      <c r="M7" s="38" t="s">
        <v>97</v>
      </c>
      <c r="N7" s="39" t="s">
        <v>98</v>
      </c>
      <c r="O7" s="39">
        <v>67.8</v>
      </c>
      <c r="P7" s="39">
        <v>98.02</v>
      </c>
      <c r="Q7" s="39">
        <v>2786</v>
      </c>
      <c r="R7" s="39">
        <v>143675</v>
      </c>
      <c r="S7" s="39">
        <v>138.37</v>
      </c>
      <c r="T7" s="39">
        <v>1038.3399999999999</v>
      </c>
      <c r="U7" s="39">
        <v>140841</v>
      </c>
      <c r="V7" s="39">
        <v>139.52000000000001</v>
      </c>
      <c r="W7" s="39">
        <v>1009.47</v>
      </c>
      <c r="X7" s="39">
        <v>101.41</v>
      </c>
      <c r="Y7" s="39">
        <v>95.49</v>
      </c>
      <c r="Z7" s="39">
        <v>94.83</v>
      </c>
      <c r="AA7" s="39">
        <v>109.59</v>
      </c>
      <c r="AB7" s="39">
        <v>110.23</v>
      </c>
      <c r="AC7" s="39">
        <v>113.11</v>
      </c>
      <c r="AD7" s="39">
        <v>114</v>
      </c>
      <c r="AE7" s="39">
        <v>114</v>
      </c>
      <c r="AF7" s="39">
        <v>113.68</v>
      </c>
      <c r="AG7" s="39">
        <v>113.82</v>
      </c>
      <c r="AH7" s="39">
        <v>112.83</v>
      </c>
      <c r="AI7" s="39">
        <v>0</v>
      </c>
      <c r="AJ7" s="39">
        <v>0</v>
      </c>
      <c r="AK7" s="39">
        <v>10.029999999999999</v>
      </c>
      <c r="AL7" s="39">
        <v>0</v>
      </c>
      <c r="AM7" s="39">
        <v>0</v>
      </c>
      <c r="AN7" s="39">
        <v>0</v>
      </c>
      <c r="AO7" s="39">
        <v>0.03</v>
      </c>
      <c r="AP7" s="39">
        <v>0.23</v>
      </c>
      <c r="AQ7" s="39">
        <v>0.03</v>
      </c>
      <c r="AR7" s="39">
        <v>0</v>
      </c>
      <c r="AS7" s="39">
        <v>1.05</v>
      </c>
      <c r="AT7" s="39">
        <v>322.76</v>
      </c>
      <c r="AU7" s="39">
        <v>327.5</v>
      </c>
      <c r="AV7" s="39">
        <v>294.14999999999998</v>
      </c>
      <c r="AW7" s="39">
        <v>235.08</v>
      </c>
      <c r="AX7" s="39">
        <v>215.84</v>
      </c>
      <c r="AY7" s="39">
        <v>344.19</v>
      </c>
      <c r="AZ7" s="39">
        <v>352.05</v>
      </c>
      <c r="BA7" s="39">
        <v>349.04</v>
      </c>
      <c r="BB7" s="39">
        <v>337.49</v>
      </c>
      <c r="BC7" s="39">
        <v>335.6</v>
      </c>
      <c r="BD7" s="39">
        <v>261.93</v>
      </c>
      <c r="BE7" s="39">
        <v>453.39</v>
      </c>
      <c r="BF7" s="39">
        <v>480.75</v>
      </c>
      <c r="BG7" s="39">
        <v>488.32</v>
      </c>
      <c r="BH7" s="39">
        <v>429.59</v>
      </c>
      <c r="BI7" s="39">
        <v>418.88</v>
      </c>
      <c r="BJ7" s="39">
        <v>252.09</v>
      </c>
      <c r="BK7" s="39">
        <v>250.76</v>
      </c>
      <c r="BL7" s="39">
        <v>254.54</v>
      </c>
      <c r="BM7" s="39">
        <v>265.92</v>
      </c>
      <c r="BN7" s="39">
        <v>258.26</v>
      </c>
      <c r="BO7" s="39">
        <v>270.45999999999998</v>
      </c>
      <c r="BP7" s="39">
        <v>93.46</v>
      </c>
      <c r="BQ7" s="39">
        <v>88.09</v>
      </c>
      <c r="BR7" s="39">
        <v>86.91</v>
      </c>
      <c r="BS7" s="39">
        <v>102.77</v>
      </c>
      <c r="BT7" s="39">
        <v>103.82</v>
      </c>
      <c r="BU7" s="39">
        <v>106.22</v>
      </c>
      <c r="BV7" s="39">
        <v>106.69</v>
      </c>
      <c r="BW7" s="39">
        <v>106.52</v>
      </c>
      <c r="BX7" s="39">
        <v>105.86</v>
      </c>
      <c r="BY7" s="39">
        <v>106.07</v>
      </c>
      <c r="BZ7" s="39">
        <v>103.91</v>
      </c>
      <c r="CA7" s="39">
        <v>143.19</v>
      </c>
      <c r="CB7" s="39">
        <v>152.51</v>
      </c>
      <c r="CC7" s="39">
        <v>154.07</v>
      </c>
      <c r="CD7" s="39">
        <v>147.09</v>
      </c>
      <c r="CE7" s="39">
        <v>148.93</v>
      </c>
      <c r="CF7" s="39">
        <v>155.22999999999999</v>
      </c>
      <c r="CG7" s="39">
        <v>154.91999999999999</v>
      </c>
      <c r="CH7" s="39">
        <v>155.80000000000001</v>
      </c>
      <c r="CI7" s="39">
        <v>158.58000000000001</v>
      </c>
      <c r="CJ7" s="39">
        <v>159.22</v>
      </c>
      <c r="CK7" s="39">
        <v>167.11</v>
      </c>
      <c r="CL7" s="39">
        <v>76.25</v>
      </c>
      <c r="CM7" s="39">
        <v>76.48</v>
      </c>
      <c r="CN7" s="39">
        <v>75.77</v>
      </c>
      <c r="CO7" s="39">
        <v>75.930000000000007</v>
      </c>
      <c r="CP7" s="39">
        <v>75.790000000000006</v>
      </c>
      <c r="CQ7" s="39">
        <v>62.12</v>
      </c>
      <c r="CR7" s="39">
        <v>62.26</v>
      </c>
      <c r="CS7" s="39">
        <v>62.1</v>
      </c>
      <c r="CT7" s="39">
        <v>62.38</v>
      </c>
      <c r="CU7" s="39">
        <v>62.83</v>
      </c>
      <c r="CV7" s="39">
        <v>60.27</v>
      </c>
      <c r="CW7" s="39">
        <v>87.8</v>
      </c>
      <c r="CX7" s="39">
        <v>87.7</v>
      </c>
      <c r="CY7" s="39">
        <v>87.8</v>
      </c>
      <c r="CZ7" s="39">
        <v>87.9</v>
      </c>
      <c r="DA7" s="39">
        <v>87.8</v>
      </c>
      <c r="DB7" s="39">
        <v>89.45</v>
      </c>
      <c r="DC7" s="39">
        <v>89.5</v>
      </c>
      <c r="DD7" s="39">
        <v>89.52</v>
      </c>
      <c r="DE7" s="39">
        <v>89.17</v>
      </c>
      <c r="DF7" s="39">
        <v>88.86</v>
      </c>
      <c r="DG7" s="39">
        <v>89.92</v>
      </c>
      <c r="DH7" s="39">
        <v>38.07</v>
      </c>
      <c r="DI7" s="39">
        <v>38.4</v>
      </c>
      <c r="DJ7" s="39">
        <v>39.51</v>
      </c>
      <c r="DK7" s="39">
        <v>40.729999999999997</v>
      </c>
      <c r="DL7" s="39">
        <v>41.89</v>
      </c>
      <c r="DM7" s="39">
        <v>44.91</v>
      </c>
      <c r="DN7" s="39">
        <v>45.89</v>
      </c>
      <c r="DO7" s="39">
        <v>46.58</v>
      </c>
      <c r="DP7" s="39">
        <v>46.99</v>
      </c>
      <c r="DQ7" s="39">
        <v>47.89</v>
      </c>
      <c r="DR7" s="39">
        <v>48.85</v>
      </c>
      <c r="DS7" s="39">
        <v>7.07</v>
      </c>
      <c r="DT7" s="39">
        <v>7.43</v>
      </c>
      <c r="DU7" s="39">
        <v>7.63</v>
      </c>
      <c r="DV7" s="39">
        <v>7.68</v>
      </c>
      <c r="DW7" s="39">
        <v>7.71</v>
      </c>
      <c r="DX7" s="39">
        <v>12.03</v>
      </c>
      <c r="DY7" s="39">
        <v>13.14</v>
      </c>
      <c r="DZ7" s="39">
        <v>14.45</v>
      </c>
      <c r="EA7" s="39">
        <v>15.83</v>
      </c>
      <c r="EB7" s="39">
        <v>16.899999999999999</v>
      </c>
      <c r="EC7" s="39">
        <v>17.8</v>
      </c>
      <c r="ED7" s="39">
        <v>1.0900000000000001</v>
      </c>
      <c r="EE7" s="39">
        <v>1.7</v>
      </c>
      <c r="EF7" s="39">
        <v>1.26</v>
      </c>
      <c r="EG7" s="39">
        <v>1.25</v>
      </c>
      <c r="EH7" s="39">
        <v>1.28</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2020-02-06T06:17:54Z</cp:lastPrinted>
  <dcterms:created xsi:type="dcterms:W3CDTF">2019-12-05T04:12:16Z</dcterms:created>
  <dcterms:modified xsi:type="dcterms:W3CDTF">2020-02-06T06:17:55Z</dcterms:modified>
  <cp:category/>
</cp:coreProperties>
</file>