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篠原\"/>
    </mc:Choice>
  </mc:AlternateContent>
  <xr:revisionPtr revIDLastSave="0" documentId="8_{7D6D8EEE-43FB-49F5-AA9E-113708E1730A}" xr6:coauthVersionLast="36" xr6:coauthVersionMax="36" xr10:uidLastSave="{00000000-0000-0000-0000-000000000000}"/>
  <workbookProtection workbookAlgorithmName="SHA-512" workbookHashValue="HFWdAfOjTolPFQcIqTgAE4zsoh/bcMRN9W7KbVkG8svxXMjLe+bVGhL4yJbj9ZMpeiBO5N2uBIFy+3wpOuL1XA==" workbookSaltValue="sKreazqLyVMxMVRmSNdwhQ==" workbookSpinCount="100000" lockStructure="1"/>
  <bookViews>
    <workbookView xWindow="0" yWindow="0" windowWidth="20490" windowHeight="77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L8" i="4"/>
  <c r="P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<sst xmlns="http://schemas.openxmlformats.org/spreadsheetml/2006/main" count="233" uniqueCount="115">
  <si>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</si>
  <si>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</si>
  <si>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</si>
  <si>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</si>
  <si>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</si>
  <si>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</si>
  <si>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</si>
  <si>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</si>
  <si>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</si>
  <si>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</si>
  <si>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</si>
  <si>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</si>
  <si>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</si>
  <si>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</si>
  <si>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</si>
  <si>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</si>
  <si>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</si>
  <si>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</si>
  <si>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</si>
  <si>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</si>
  <si>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</si>
  <si>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</si>
  <si>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</si>
  <si>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</si>
  <si>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</si>
  <si>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</si>
  <si>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</si>
  <si>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</si>
  <si>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</si>
  <si>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</si>
  <si>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</si>
  <si>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</si>
  <si>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</si>
  <si>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</si>
  <si>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</si>
  <si>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</si>
  <si>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</si>
  <si>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</si>
  <si>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</si>
  <si>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</si>
  <si>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</si>
  <si>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</si>
  <si>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</si>
  <si>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</si>
  <si>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</si>
  <si>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</si>
  <si>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</si>
  <si>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</si>
  <si>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</si>
  <si>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</si>
  <si>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</si>
  <si>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</si>
  <si>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</si>
  <si>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</si>
  <si>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</si>
  <si>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</si>
  <si>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</si>
  <si>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</si>
  <si>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</si>
  <si>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</si>
  <si>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</si>
  <si>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</si>
  <si>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</si>
  <si>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</si>
  <si>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</si>
  <si>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</si>
  <si>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</si>
  <si>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</si>
  <si>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</si>
  <si>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</si>
  <si>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</si>
  <si>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</si>
  <si>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</si>
  <si>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</si>
  <si>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</si>
  <si>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</si>
  <si>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</si>
  <si>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</si>
  <si>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</si>
  <si>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</si>
  <si>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</si>
  <si>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</si>
  <si>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</si>
  <si>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</si>
  <si>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</si>
  <si>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</si>
  <si>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</si>
  <si>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</si>
  <si>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</si>
  <si>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</si>
  <si>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</si>
  <si>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</si>
  <si>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</si>
  <si>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</si>
  <si>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</si>
  <si>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</si>
  <si>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</si>
  <si>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</si>
  <si>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</si>
  <si>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上尾市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</si>
  <si>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</si>
  <si>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</si>
  <si>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</si>
  <si>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</si>
  <si>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</si>
  <si>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</si>
  <si>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</si>
  <si>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</si>
  <si>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</si>
  <si>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</si>
  <si>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</si>
  <si>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</si>
  <si>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② 管渠改善率
　本市の40年以上経過管渠延長は平成30年度末で約113Ｋｍであり、下水管敷設延長に占める割合は約15.0％である。
　平成27年度から40年以上経過した汚水管渠約20Ｋｍについては、上尾市公共下水道長寿命化計画に基づき、ライフサイクルコストの低減を図るため、国庫補助金を投入し、下水道管渠の耐用年数を延伸する長寿命化対策を行っている。
　今後も計画に基づき適切な管渠更新を進め、改善率の向上に努める。
</t>
    <phoneticPr fontId="4"/>
  </si>
  <si>
    <t xml:space="preserve">　下水道事業は都市の生活水準を推し量るバロメーターの1つであり、市民に対し快適な都市生活を享受できるよう事業を推進する必要がある。
　本市においては、今後、下水道処理区域の拡大による区域内人口の増加は見込めるものの、節水機器等の普及や社会的な問題である人口減少の影響による水需要の減少により、従来のような下水道使用料の伸びは見込めない。　
　一方で、下水道整備による維持管理費の増加や、老朽化した下水道管渠の更新投資の増大のため、経営環境はより厳しくなることが予見される。
　平成31年度から地方公営企業法を適用（財務適用）しており、今後も経営状況を踏まえた的確な経営改善や経営判断を行い、下水道事業経営の安定化を図っていく。 
</t>
    <phoneticPr fontId="4"/>
  </si>
  <si>
    <t xml:space="preserve">① 収益的収支比率
 平成26年10月の料金改定により、料金改定前に比べて改善している。また、今年度の決算は地方公営企業法適用の前年度にあたり、打切り決算となるため、総収益、総費用、下水道使用料、汚水処理費が例年に比べ減少している。
 ④企業債残高対事業規模比率
　昨年度より増加し、全国平均、類似団体平均を上回っているが、これは打切り決算に伴い営業収益が減少したためである。下水道整備途中であるため企業債発行は不可避であるが、借入額と償還額のバランスを考慮し企業債を発行する事で地方債残高の増加を抑制するなど、更なる経営改善が必要である。
⑤経費回収率
　全国平均、類似団体平均を下回っている。下水道使用料改定の影響で改善傾向にあるが、使用料で回収すべき経費全てを使用料で賄いきれる状況では無いため、下水道普及率や水洗化率の向上による財源の確保が必要である。
⑥汚水処理原価
　類似団体平均より高いが、全国平均より低く、前年度に比べ低くなっている。これは打切り決算に伴い汚水処理費が減少したためである。下水道整備の途中であるため、企業債の償還のバランスを考え、汚水資本費の増加を抑え適正な汚水処理原価にしていく必要がある。
⑧水洗化率
　全国平均を上回るが類似団体平均と同程度である。継続した啓発により100％を目指していく。
</t>
    <rPh sb="154" eb="156">
      <t>ウワマワ</t>
    </rPh>
    <rPh sb="188" eb="191">
      <t>ゲスイドウ</t>
    </rPh>
    <rPh sb="191" eb="193">
      <t>セイビ</t>
    </rPh>
    <rPh sb="193" eb="195">
      <t>トチュウ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</si>
</sst>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0.14000000000000001</c:v>
                </c:pt>
                <c:pt idx="2">
                  <c:v>0.56000000000000005</c:v>
                </c:pt>
                <c:pt idx="3">
                  <c:v>0.05</c:v>
                </c:pt>
                <c:pt idx="4">
                  <c:v>0.05</c:v>
                </c:pt>
              </c:numCache>
            </c:numRef>
          </c:val>
          <c:extLst>
            <c:ext xmlns:c16="http://schemas.microsoft.com/office/drawing/2014/chart" uri="{C3380CC4-5D6E-409C-BE32-E72D297353CC}">
              <c16:uniqueId val="{00000000-B460-4941-95E5-4F5A05788F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B460-4941-95E5-4F5A05788F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E-4E0B-9C93-CBD6D098BA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D70E-4E0B-9C93-CBD6D098BA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96.3</c:v>
                </c:pt>
                <c:pt idx="1">
                  <c:v>96.34</c:v>
                </c:pt>
                <c:pt idx="2">
                  <c:v>96.18</c:v>
                </c:pt>
                <c:pt idx="3">
                  <c:v>96.35</c:v>
                </c:pt>
                <c:pt idx="4">
                  <c:v>96.49</c:v>
                </c:pt>
              </c:numCache>
            </c:numRef>
          </c:val>
          <c:extLst>
            <c:ext xmlns:c16="http://schemas.microsoft.com/office/drawing/2014/chart" uri="{C3380CC4-5D6E-409C-BE32-E72D297353CC}">
              <c16:uniqueId val="{00000000-2C24-49F2-94D0-A403053C24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2C24-49F2-94D0-A403053C24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87.3</c:v>
                </c:pt>
                <c:pt idx="1">
                  <c:v>93.78</c:v>
                </c:pt>
                <c:pt idx="2">
                  <c:v>93.69</c:v>
                </c:pt>
                <c:pt idx="3">
                  <c:v>91.55</c:v>
                </c:pt>
                <c:pt idx="4">
                  <c:v>93.61</c:v>
                </c:pt>
              </c:numCache>
            </c:numRef>
          </c:val>
          <c:extLst>
            <c:ext xmlns:c16="http://schemas.microsoft.com/office/drawing/2014/chart" uri="{C3380CC4-5D6E-409C-BE32-E72D297353CC}">
              <c16:uniqueId val="{00000000-88CC-4B8F-9021-DB84A95C65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C-4B8F-9021-DB84A95C65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2-4085-8CF6-EF781184D7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2-4085-8CF6-EF781184D7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D-4CA7-AC9A-B0D35237E5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D-4CA7-AC9A-B0D35237E5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9-469A-846A-B2E17AA46D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9-469A-846A-B2E17AA46D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0-447C-B06A-968503917C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0-447C-B06A-968503917C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735.95</c:v>
                </c:pt>
                <c:pt idx="1">
                  <c:v>656.16</c:v>
                </c:pt>
                <c:pt idx="2">
                  <c:v>652.57000000000005</c:v>
                </c:pt>
                <c:pt idx="3">
                  <c:v>642.4</c:v>
                </c:pt>
                <c:pt idx="4">
                  <c:v>703.51</c:v>
                </c:pt>
              </c:numCache>
            </c:numRef>
          </c:val>
          <c:extLst>
            <c:ext xmlns:c16="http://schemas.microsoft.com/office/drawing/2014/chart" uri="{C3380CC4-5D6E-409C-BE32-E72D297353CC}">
              <c16:uniqueId val="{00000000-982C-4248-9B50-16C00F7DEA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982C-4248-9B50-16C00F7DEA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86.85</c:v>
                </c:pt>
                <c:pt idx="1">
                  <c:v>94.4</c:v>
                </c:pt>
                <c:pt idx="2">
                  <c:v>95.56</c:v>
                </c:pt>
                <c:pt idx="3">
                  <c:v>93.03</c:v>
                </c:pt>
                <c:pt idx="4">
                  <c:v>94.6</c:v>
                </c:pt>
              </c:numCache>
            </c:numRef>
          </c:val>
          <c:extLst>
            <c:ext xmlns:c16="http://schemas.microsoft.com/office/drawing/2014/chart" uri="{C3380CC4-5D6E-409C-BE32-E72D297353CC}">
              <c16:uniqueId val="{00000000-1AAF-449B-A175-B8C7387E18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1AAF-449B-A175-B8C7387E18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138.55000000000001</c:v>
                </c:pt>
                <c:pt idx="1">
                  <c:v>140.12</c:v>
                </c:pt>
                <c:pt idx="2">
                  <c:v>137.19</c:v>
                </c:pt>
                <c:pt idx="3">
                  <c:v>140.77000000000001</c:v>
                </c:pt>
                <c:pt idx="4">
                  <c:v>126.29</c:v>
                </c:pt>
              </c:numCache>
            </c:numRef>
          </c:val>
          <c:extLst>
            <c:ext xmlns:c16="http://schemas.microsoft.com/office/drawing/2014/chart" uri="{C3380CC4-5D6E-409C-BE32-E72D297353CC}">
              <c16:uniqueId val="{00000000-CB8D-4A93-B2DF-C24D8C3767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CB8D-4A93-B2DF-C24D8C3767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上尾市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8">
        <f>データ!S6</f>
        <v>228519</v>
      </c>
      <c r="AM8" s="68"/>
      <c r="AN8" s="68"/>
      <c r="AO8" s="68"/>
      <c r="AP8" s="68"/>
      <c r="AQ8" s="68"/>
      <c r="AR8" s="68"/>
      <c r="AS8" s="68"/>
      <c r="AT8" s="67">
        <f>データ!T6</f>
        <v>45.51</v>
      </c>
      <c r="AU8" s="67"/>
      <c r="AV8" s="67"/>
      <c r="AW8" s="67"/>
      <c r="AX8" s="67"/>
      <c r="AY8" s="67"/>
      <c r="AZ8" s="67"/>
      <c r="BA8" s="67"/>
      <c r="BB8" s="67">
        <f>データ!U6</f>
        <v>5021.29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82.47</v>
      </c>
      <c r="Q10" s="67"/>
      <c r="R10" s="67"/>
      <c r="S10" s="67"/>
      <c r="T10" s="67"/>
      <c r="U10" s="67"/>
      <c r="V10" s="67"/>
      <c r="W10" s="67">
        <f>データ!Q6</f>
        <v>89.97</v>
      </c>
      <c r="X10" s="67"/>
      <c r="Y10" s="67"/>
      <c r="Z10" s="67"/>
      <c r="AA10" s="67"/>
      <c r="AB10" s="67"/>
      <c r="AC10" s="67"/>
      <c r="AD10" s="68">
        <f>データ!R6</f>
        <v>2116</v>
      </c>
      <c r="AE10" s="68"/>
      <c r="AF10" s="68"/>
      <c r="AG10" s="68"/>
      <c r="AH10" s="68"/>
      <c r="AI10" s="68"/>
      <c r="AJ10" s="68"/>
      <c r="AK10" s="2"/>
      <c r="AL10" s="68">
        <f>データ!V6</f>
        <v>188479</v>
      </c>
      <c r="AM10" s="68"/>
      <c r="AN10" s="68"/>
      <c r="AO10" s="68"/>
      <c r="AP10" s="68"/>
      <c r="AQ10" s="68"/>
      <c r="AR10" s="68"/>
      <c r="AS10" s="68"/>
      <c r="AT10" s="67">
        <f>データ!W6</f>
        <v>23.3</v>
      </c>
      <c r="AU10" s="67"/>
      <c r="AV10" s="67"/>
      <c r="AW10" s="67"/>
      <c r="AX10" s="67"/>
      <c r="AY10" s="67"/>
      <c r="AZ10" s="67"/>
      <c r="BA10" s="67"/>
      <c r="BB10" s="67">
        <f>データ!X6</f>
        <v>8089.23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nJXTuivP/ahUu6B6UbZzwnFZrtS7oKoI90NkoVYvkKpu5BucLwdHukAD1u4k7kSRzodwrbeex+MG7VbF90h8HA==" saltValue="t2jwKC1MNG+StoqFItH7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112194</v>
      </c>
      <c r="D6" s="33">
        <f t="shared" si="3"/>
        <v>47</v>
      </c>
      <c r="E6" s="33">
        <f t="shared" si="3"/>
        <v>17</v>
      </c>
      <c r="F6" s="33">
        <f t="shared" si="3"/>
        <v>1</v>
      </c>
      <c r="G6" s="33">
        <f t="shared" si="3"/>
        <v>0</v>
      </c>
      <c r="H6" s="33" t="str">
        <f t="shared" si="3"/>
        <v>埼玉県　上尾市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82.47</v>
      </c>
      <c r="Q6" s="34">
        <f t="shared" si="3"/>
        <v>89.97</v>
      </c>
      <c r="R6" s="34">
        <f t="shared" si="3"/>
        <v>2116</v>
      </c>
      <c r="S6" s="34">
        <f t="shared" si="3"/>
        <v>228519</v>
      </c>
      <c r="T6" s="34">
        <f t="shared" si="3"/>
        <v>45.51</v>
      </c>
      <c r="U6" s="34">
        <f t="shared" si="3"/>
        <v>5021.29</v>
      </c>
      <c r="V6" s="34">
        <f t="shared" si="3"/>
        <v>188479</v>
      </c>
      <c r="W6" s="34">
        <f t="shared" si="3"/>
        <v>23.3</v>
      </c>
      <c r="X6" s="34">
        <f t="shared" si="3"/>
        <v>8089.23</v>
      </c>
      <c r="Y6" s="35">
        <f>IF(Y7="",NA(),Y7)</f>
        <v>87.3</v>
      </c>
      <c r="Z6" s="35">
        <f t="shared" ref="Z6:AH6" si="4">IF(Z7="",NA(),Z7)</f>
        <v>93.78</v>
      </c>
      <c r="AA6" s="35">
        <f t="shared" si="4"/>
        <v>93.69</v>
      </c>
      <c r="AB6" s="35">
        <f t="shared" si="4"/>
        <v>91.55</v>
      </c>
      <c r="AC6" s="35">
        <f t="shared" si="4"/>
        <v>93.61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735.95</v>
      </c>
      <c r="BG6" s="35">
        <f t="shared" ref="BG6:BO6" si="7">IF(BG7="",NA(),BG7)</f>
        <v>656.16</v>
      </c>
      <c r="BH6" s="35">
        <f t="shared" si="7"/>
        <v>652.57000000000005</v>
      </c>
      <c r="BI6" s="35">
        <f t="shared" si="7"/>
        <v>642.4</v>
      </c>
      <c r="BJ6" s="35">
        <f t="shared" si="7"/>
        <v>703.51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86.85</v>
      </c>
      <c r="BR6" s="35">
        <f t="shared" ref="BR6:BZ6" si="8">IF(BR7="",NA(),BR7)</f>
        <v>94.4</v>
      </c>
      <c r="BS6" s="35">
        <f t="shared" si="8"/>
        <v>95.56</v>
      </c>
      <c r="BT6" s="35">
        <f t="shared" si="8"/>
        <v>93.03</v>
      </c>
      <c r="BU6" s="35">
        <f t="shared" si="8"/>
        <v>94.6</v>
      </c>
      <c r="BV6" s="35">
        <f t="shared" si="8"/>
        <v>96.91</v>
      </c>
      <c r="BW6" s="35">
        <f t="shared" si="8"/>
        <v>101.54</v>
      </c>
      <c r="BX6" s="35">
        <f t="shared" si="8"/>
        <v>102.42</v>
      </c>
      <c r="BY6" s="35">
        <f t="shared" si="8"/>
        <v>100.97</v>
      </c>
      <c r="BZ6" s="35">
        <f t="shared" si="8"/>
        <v>101.84</v>
      </c>
      <c r="CA6" s="34" t="str">
        <f>IF(CA7="","",IF(CA7="-","【-】","【"&amp;SUBSTITUTE(TEXT(CA7,"#,##0.00"),"-","△")&amp;"】"))</f>
        <v>【100.91】</v>
      </c>
      <c r="CB6" s="35">
        <f>IF(CB7="",NA(),CB7)</f>
        <v>138.55000000000001</v>
      </c>
      <c r="CC6" s="35">
        <f t="shared" ref="CC6:CK6" si="9">IF(CC7="",NA(),CC7)</f>
        <v>140.12</v>
      </c>
      <c r="CD6" s="35">
        <f t="shared" si="9"/>
        <v>137.19</v>
      </c>
      <c r="CE6" s="35">
        <f t="shared" si="9"/>
        <v>140.77000000000001</v>
      </c>
      <c r="CF6" s="35">
        <f t="shared" si="9"/>
        <v>126.29</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96.3</v>
      </c>
      <c r="CY6" s="35">
        <f t="shared" ref="CY6:DG6" si="11">IF(CY7="",NA(),CY7)</f>
        <v>96.34</v>
      </c>
      <c r="CZ6" s="35">
        <f t="shared" si="11"/>
        <v>96.18</v>
      </c>
      <c r="DA6" s="35">
        <f t="shared" si="11"/>
        <v>96.35</v>
      </c>
      <c r="DB6" s="35">
        <f t="shared" si="11"/>
        <v>96.49</v>
      </c>
      <c r="DC6" s="35">
        <f t="shared" si="11"/>
        <v>96.69</v>
      </c>
      <c r="DD6" s="35">
        <f t="shared" si="11"/>
        <v>96.84</v>
      </c>
      <c r="DE6" s="35">
        <f t="shared" si="11"/>
        <v>96.84</v>
      </c>
      <c r="DF6" s="35">
        <f t="shared" si="11"/>
        <v>96.75</v>
      </c>
      <c r="DG6" s="35">
        <f t="shared" si="11"/>
        <v>96.78</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0.14000000000000001</v>
      </c>
      <c r="EG6" s="35">
        <f t="shared" si="14"/>
        <v>0.56000000000000005</v>
      </c>
      <c r="EH6" s="35">
        <f t="shared" si="14"/>
        <v>0.05</v>
      </c>
      <c r="EI6" s="35">
        <f t="shared" si="14"/>
        <v>0.05</v>
      </c>
      <c r="EJ6" s="35">
        <f t="shared" si="14"/>
        <v>0.1</v>
      </c>
      <c r="EK6" s="35">
        <f t="shared" si="14"/>
        <v>0.11</v>
      </c>
      <c r="EL6" s="35">
        <f t="shared" si="14"/>
        <v>0.13</v>
      </c>
      <c r="EM6" s="35">
        <f t="shared" si="14"/>
        <v>0.1</v>
      </c>
      <c r="EN6" s="35">
        <f t="shared" si="14"/>
        <v>0.12</v>
      </c>
      <c r="EO6" s="34" t="str">
        <f>IF(EO7="","",IF(EO7="-","【-】","【"&amp;SUBSTITUTE(TEXT(EO7,"#,##0.00"),"-","△")&amp;"】"))</f>
        <v>【0.23】</v>
      </c>
    </row>
    <row r="7" spans="1:145" s="36" customFormat="1" x14ac:dyDescent="0.15">
      <c r="A7" s="28"/>
      <c r="B7" s="37">
        <v>2018</v>
      </c>
      <c r="C7" s="37">
        <v>112194</v>
      </c>
      <c r="D7" s="37">
        <v>47</v>
      </c>
      <c r="E7" s="37">
        <v>17</v>
      </c>
      <c r="F7" s="37">
        <v>1</v>
      </c>
      <c r="G7" s="37">
        <v>0</v>
      </c>
      <c r="H7" s="37" t="s">
        <v>99</v>
      </c>
      <c r="I7" s="37" t="s">
        <v>100</v>
      </c>
      <c r="J7" s="37" t="s">
        <v>101</v>
      </c>
      <c r="K7" s="37" t="s">
        <v>102</v>
      </c>
      <c r="L7" s="37" t="s">
        <v>103</v>
      </c>
      <c r="M7" s="37" t="s">
        <v>104</v>
      </c>
      <c r="N7" s="38" t="s">
        <v>105</v>
      </c>
      <c r="O7" s="38" t="s">
        <v>106</v>
      </c>
      <c r="P7" s="38">
        <v>82.47</v>
      </c>
      <c r="Q7" s="38">
        <v>89.97</v>
      </c>
      <c r="R7" s="38">
        <v>2116</v>
      </c>
      <c r="S7" s="38">
        <v>228519</v>
      </c>
      <c r="T7" s="38">
        <v>45.51</v>
      </c>
      <c r="U7" s="38">
        <v>5021.29</v>
      </c>
      <c r="V7" s="38">
        <v>188479</v>
      </c>
      <c r="W7" s="38">
        <v>23.3</v>
      </c>
      <c r="X7" s="38">
        <v>8089.23</v>
      </c>
      <c r="Y7" s="38">
        <v>87.3</v>
      </c>
      <c r="Z7" s="38">
        <v>93.78</v>
      </c>
      <c r="AA7" s="38">
        <v>93.69</v>
      </c>
      <c r="AB7" s="38">
        <v>91.55</v>
      </c>
      <c r="AC7" s="38">
        <v>93.61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735.95</v>
      </c>
      <c r="BG7" s="38">
        <v>656.16</v>
      </c>
      <c r="BH7" s="38">
        <v>652.57000000000005</v>
      </c>
      <c r="BI7" s="38">
        <v>642.4</v>
      </c>
      <c r="BJ7" s="38">
        <v>703.51</v>
      </c>
      <c r="BK7" s="38">
        <v>607.52</v>
      </c>
      <c r="BL7" s="38">
        <v>643.19000000000005</v>
      </c>
      <c r="BM7" s="38">
        <v>596.44000000000005</v>
      </c>
      <c r="BN7" s="38">
        <v>612.6</v>
      </c>
      <c r="BO7" s="38">
        <v>606.79999999999995</v>
      </c>
      <c r="BP7" s="38">
        <v>682.78</v>
      </c>
      <c r="BQ7" s="38">
        <v>86.85</v>
      </c>
      <c r="BR7" s="38">
        <v>94.4</v>
      </c>
      <c r="BS7" s="38">
        <v>95.56</v>
      </c>
      <c r="BT7" s="38">
        <v>93.03</v>
      </c>
      <c r="BU7" s="38">
        <v>94.6</v>
      </c>
      <c r="BV7" s="38">
        <v>96.91</v>
      </c>
      <c r="BW7" s="38">
        <v>101.54</v>
      </c>
      <c r="BX7" s="38">
        <v>102.42</v>
      </c>
      <c r="BY7" s="38">
        <v>100.97</v>
      </c>
      <c r="BZ7" s="38">
        <v>101.84</v>
      </c>
      <c r="CA7" s="38">
        <v>100.91</v>
      </c>
      <c r="CB7" s="38">
        <v>138.55000000000001</v>
      </c>
      <c r="CC7" s="38">
        <v>140.12</v>
      </c>
      <c r="CD7" s="38">
        <v>137.19</v>
      </c>
      <c r="CE7" s="38">
        <v>140.77000000000001</v>
      </c>
      <c r="CF7" s="38">
        <v>126.29</v>
      </c>
      <c r="CG7" s="38">
        <v>120.5</v>
      </c>
      <c r="CH7" s="38">
        <v>116.15</v>
      </c>
      <c r="CI7" s="38">
        <v>116.2</v>
      </c>
      <c r="CJ7" s="38">
        <v>118.78</v>
      </c>
      <c r="CK7" s="38">
        <v>119.39</v>
      </c>
      <c r="CL7" s="38">
        <v>136.86000000000001</v>
      </c>
      <c r="CM7" s="38" t="s">
        <v>105</v>
      </c>
      <c r="CN7" s="38" t="s">
        <v>105</v>
      </c>
      <c r="CO7" s="38" t="s">
        <v>105</v>
      </c>
      <c r="CP7" s="38" t="s">
        <v>105</v>
      </c>
      <c r="CQ7" s="38" t="s">
        <v>105</v>
      </c>
      <c r="CR7" s="38">
        <v>69.95</v>
      </c>
      <c r="CS7" s="38">
        <v>72.239999999999995</v>
      </c>
      <c r="CT7" s="38">
        <v>69.23</v>
      </c>
      <c r="CU7" s="38">
        <v>70.37</v>
      </c>
      <c r="CV7" s="38">
        <v>68.3</v>
      </c>
      <c r="CW7" s="38">
        <v>58.98</v>
      </c>
      <c r="CX7" s="38">
        <v>96.3</v>
      </c>
      <c r="CY7" s="38">
        <v>96.34</v>
      </c>
      <c r="CZ7" s="38">
        <v>96.18</v>
      </c>
      <c r="DA7" s="38">
        <v>96.35</v>
      </c>
      <c r="DB7" s="38">
        <v>96.49</v>
      </c>
      <c r="DC7" s="38">
        <v>96.69</v>
      </c>
      <c r="DD7" s="38">
        <v>96.84</v>
      </c>
      <c r="DE7" s="38">
        <v>96.84</v>
      </c>
      <c r="DF7" s="38">
        <v>96.75</v>
      </c>
      <c r="DG7" s="38">
        <v>96.78</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0.14000000000000001</v>
      </c>
      <c r="EG7" s="38">
        <v>0.56000000000000005</v>
      </c>
      <c r="EH7" s="38">
        <v>0.05</v>
      </c>
      <c r="EI7" s="38">
        <v>0.05</v>
      </c>
      <c r="EJ7" s="38">
        <v>0.1</v>
      </c>
      <c r="EK7" s="38">
        <v>0.11</v>
      </c>
      <c r="EL7" s="38">
        <v>0.13</v>
      </c>
      <c r="EM7" s="38">
        <v>0.1</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2020-01-17T01:05:15Z</cp:lastPrinted>
  <dcterms:created xsi:type="dcterms:W3CDTF">2019-12-05T05:02:45Z</dcterms:created>
  <dcterms:modified xsi:type="dcterms:W3CDTF">2020-01-22T02:18:07Z</dcterms:modified>
  <cp:category/>
</cp:coreProperties>
</file>