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dsv01.ad-koshigaya.local.jp\Shr_Data2\095400下水道課\経営比較分析表\R2.1.16事務連絡（下水道）\越谷市【経営比較分析表】2018_112224_47_1718\"/>
    </mc:Choice>
  </mc:AlternateContent>
  <workbookProtection workbookAlgorithmName="SHA-512" workbookHashValue="esPJDEEvN7hFKFAoMlf6zsM9/vdA19aeTx5FC/s69eW19CEcjmXWuduj6fWPBwJRwG+vXT/mJhIduNVSwTfF7w==" workbookSaltValue="bv9fQcikDACxiAomXDjp7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<sst xmlns="http://schemas.openxmlformats.org/spreadsheetml/2006/main" count="233" uniqueCount="115">
  <si>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</si>
  <si>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</si>
  <si>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</si>
  <si>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</si>
  <si>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</si>
  <si>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</si>
  <si>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</si>
  <si>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</si>
  <si>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</si>
  <si>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</si>
  <si>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</si>
  <si>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</si>
  <si>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</si>
  <si>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</si>
  <si>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</si>
  <si>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</si>
  <si>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</si>
  <si>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</si>
  <si>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</si>
  <si>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</si>
  <si>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</si>
  <si>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</si>
  <si>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</si>
  <si>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</si>
  <si>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</si>
  <si>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</si>
  <si>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</si>
  <si>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</si>
  <si>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</si>
  <si>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</si>
  <si>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</si>
  <si>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</si>
  <si>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</si>
  <si>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</si>
  <si>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</si>
  <si>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</si>
  <si>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</si>
  <si>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</si>
  <si>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</si>
  <si>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</si>
  <si>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</si>
  <si>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</si>
  <si>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</si>
  <si>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</si>
  <si>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</si>
  <si>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</si>
  <si>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</si>
  <si>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</si>
  <si>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</si>
  <si>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</si>
  <si>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</si>
  <si>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</si>
  <si>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</si>
  <si>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</si>
  <si>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</si>
  <si>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</si>
  <si>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</si>
  <si>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</si>
  <si>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</si>
  <si>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</si>
  <si>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</si>
  <si>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</si>
  <si>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</si>
  <si>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</si>
  <si>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</si>
  <si>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</si>
  <si>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</si>
  <si>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</si>
  <si>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</si>
  <si>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</si>
  <si>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</si>
  <si>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</si>
  <si>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</si>
  <si>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</si>
  <si>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</si>
  <si>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</si>
  <si>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</si>
  <si>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</si>
  <si>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</si>
  <si>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</si>
  <si>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</si>
  <si>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</si>
  <si>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</si>
  <si>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</si>
  <si>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</si>
  <si>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</si>
  <si>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</si>
  <si>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</si>
  <si>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</si>
  <si>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</si>
  <si>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</si>
  <si>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</si>
  <si>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</si>
  <si>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</si>
  <si>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</si>
  <si>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</si>
  <si>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</si>
  <si>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</si>
  <si>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</si>
  <si>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越谷市</t>
  </si>
  <si>
    <t>法非適用</t>
  </si>
  <si>
    <t>下水道事業</t>
  </si>
  <si>
    <t>公共下水道</t>
  </si>
  <si>
    <t>Aa</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</si>
  <si>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</si>
  <si>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</si>
  <si>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</si>
  <si>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</si>
  <si>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</si>
  <si>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</si>
  <si>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</si>
  <si>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</si>
  <si>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類似団体より低い水準となっているが、長寿命化計画に基づき下水道施設の計画的な更新・改築に取り組んでおり、管渠については、平成２５年度より更新工事に着手しているため、改善傾向にある。</t>
    <rPh sb="1" eb="3">
      <t>カンキョ</t>
    </rPh>
    <rPh sb="3" eb="5">
      <t>カイゼン</t>
    </rPh>
    <rPh sb="5" eb="6">
      <t>リツ</t>
    </rPh>
    <rPh sb="8" eb="10">
      <t>ルイジ</t>
    </rPh>
    <rPh sb="10" eb="12">
      <t>ダンタイ</t>
    </rPh>
    <rPh sb="14" eb="15">
      <t>ヒク</t>
    </rPh>
    <rPh sb="16" eb="18">
      <t>スイジュン</t>
    </rPh>
    <rPh sb="26" eb="30">
      <t>チョウジュミョウカ</t>
    </rPh>
    <rPh sb="30" eb="32">
      <t>ケイカク</t>
    </rPh>
    <rPh sb="33" eb="34">
      <t>モト</t>
    </rPh>
    <rPh sb="36" eb="39">
      <t>ゲスイドウ</t>
    </rPh>
    <rPh sb="39" eb="41">
      <t>シセツ</t>
    </rPh>
    <rPh sb="42" eb="45">
      <t>ケイカクテキ</t>
    </rPh>
    <rPh sb="46" eb="48">
      <t>コウシン</t>
    </rPh>
    <rPh sb="49" eb="51">
      <t>カイチク</t>
    </rPh>
    <rPh sb="52" eb="53">
      <t>ト</t>
    </rPh>
    <rPh sb="54" eb="55">
      <t>ク</t>
    </rPh>
    <rPh sb="60" eb="62">
      <t>カンキョ</t>
    </rPh>
    <rPh sb="68" eb="70">
      <t>ヘイセイ</t>
    </rPh>
    <rPh sb="72" eb="74">
      <t>ネンド</t>
    </rPh>
    <rPh sb="76" eb="78">
      <t>コウシン</t>
    </rPh>
    <rPh sb="78" eb="80">
      <t>コウジ</t>
    </rPh>
    <rPh sb="81" eb="83">
      <t>チャクシュ</t>
    </rPh>
    <rPh sb="90" eb="92">
      <t>カイゼン</t>
    </rPh>
    <rPh sb="92" eb="94">
      <t>ケイコウ</t>
    </rPh>
    <phoneticPr fontId="4"/>
  </si>
  <si>
    <t>①収益的収支比率
　起債償還額が減少していることと、使用料収入の微増により前年度に引き続き改善傾向にある。
④企業債残高対事業規模比率
　下水道施設建設のピーク時に借入を行った起債の償還が進み、企業債残高は減少傾向にあるため、改善傾向にある。また、平成３０年度においても前年度に引き続き、類似団体の平均値を下回っている。
⑤経費回収率、⑥汚水処理原価
　経費回収率については、類似団体の平均値より低い水準にあるものの、①収益的収支比率と同様の理由により、前年度に引き続き改善傾向にあり、現時点での目標である９０％を超えている。また、汚水処理原価については、その構成要素である企業債償還額が緩やかに減少していることから減少傾向にある。ただ、依然として類似団体よりも高水準であることから、資本費平準化債を活用するなど抑制に努めている。
⑧水洗化率
　平成３０年度において、類似団体より低い水準に留まっているが、未接続世帯の解消を図るべく、職員及び委託による個別訪問指導を継続的に実施しており、過去５年は改善傾向にある。</t>
    <rPh sb="1" eb="4">
      <t>シュウエキテキ</t>
    </rPh>
    <rPh sb="4" eb="6">
      <t>シュウシ</t>
    </rPh>
    <rPh sb="6" eb="8">
      <t>ヒリツ</t>
    </rPh>
    <rPh sb="10" eb="12">
      <t>キサイ</t>
    </rPh>
    <rPh sb="12" eb="14">
      <t>ショウカン</t>
    </rPh>
    <rPh sb="14" eb="15">
      <t>ガク</t>
    </rPh>
    <rPh sb="16" eb="18">
      <t>ゲンショウ</t>
    </rPh>
    <rPh sb="26" eb="29">
      <t>シヨウリョウ</t>
    </rPh>
    <rPh sb="29" eb="31">
      <t>シュウニュウ</t>
    </rPh>
    <rPh sb="32" eb="34">
      <t>ビゾウ</t>
    </rPh>
    <rPh sb="37" eb="40">
      <t>ゼンネンド</t>
    </rPh>
    <rPh sb="41" eb="42">
      <t>ヒ</t>
    </rPh>
    <rPh sb="43" eb="44">
      <t>ツヅ</t>
    </rPh>
    <rPh sb="45" eb="47">
      <t>カイゼン</t>
    </rPh>
    <rPh sb="47" eb="49">
      <t>ケイコウ</t>
    </rPh>
    <rPh sb="55" eb="57">
      <t>キギョウ</t>
    </rPh>
    <rPh sb="57" eb="58">
      <t>サイ</t>
    </rPh>
    <rPh sb="58" eb="60">
      <t>ザンダカ</t>
    </rPh>
    <rPh sb="60" eb="61">
      <t>タイ</t>
    </rPh>
    <rPh sb="61" eb="63">
      <t>ジギョウ</t>
    </rPh>
    <rPh sb="63" eb="65">
      <t>キボ</t>
    </rPh>
    <rPh sb="65" eb="67">
      <t>ヒリツ</t>
    </rPh>
    <rPh sb="69" eb="72">
      <t>ゲスイドウ</t>
    </rPh>
    <rPh sb="72" eb="74">
      <t>シセツ</t>
    </rPh>
    <rPh sb="74" eb="76">
      <t>ケンセツ</t>
    </rPh>
    <rPh sb="80" eb="81">
      <t>ジ</t>
    </rPh>
    <rPh sb="82" eb="84">
      <t>カリイレ</t>
    </rPh>
    <rPh sb="85" eb="86">
      <t>オコナ</t>
    </rPh>
    <rPh sb="88" eb="90">
      <t>キサイ</t>
    </rPh>
    <rPh sb="91" eb="93">
      <t>ショウカン</t>
    </rPh>
    <rPh sb="94" eb="95">
      <t>スス</t>
    </rPh>
    <rPh sb="97" eb="99">
      <t>キギョウ</t>
    </rPh>
    <rPh sb="99" eb="100">
      <t>サイ</t>
    </rPh>
    <rPh sb="100" eb="102">
      <t>ザンダカ</t>
    </rPh>
    <rPh sb="103" eb="105">
      <t>ゲンショウ</t>
    </rPh>
    <rPh sb="105" eb="107">
      <t>ケイコウ</t>
    </rPh>
    <rPh sb="113" eb="115">
      <t>カイゼン</t>
    </rPh>
    <rPh sb="115" eb="117">
      <t>ケイコウ</t>
    </rPh>
    <rPh sb="124" eb="126">
      <t>ヘイセイ</t>
    </rPh>
    <rPh sb="128" eb="130">
      <t>ネンド</t>
    </rPh>
    <rPh sb="135" eb="138">
      <t>ゼンネンド</t>
    </rPh>
    <rPh sb="139" eb="140">
      <t>ヒ</t>
    </rPh>
    <rPh sb="141" eb="142">
      <t>ツヅ</t>
    </rPh>
    <rPh sb="144" eb="146">
      <t>ルイジ</t>
    </rPh>
    <rPh sb="146" eb="148">
      <t>ダンタイ</t>
    </rPh>
    <rPh sb="149" eb="152">
      <t>ヘイキンチ</t>
    </rPh>
    <rPh sb="153" eb="155">
      <t>シタマワ</t>
    </rPh>
    <rPh sb="162" eb="164">
      <t>ケイヒ</t>
    </rPh>
    <rPh sb="164" eb="166">
      <t>カイシュウ</t>
    </rPh>
    <rPh sb="166" eb="167">
      <t>リツ</t>
    </rPh>
    <rPh sb="169" eb="171">
      <t>オスイ</t>
    </rPh>
    <rPh sb="171" eb="173">
      <t>ショリ</t>
    </rPh>
    <rPh sb="173" eb="175">
      <t>ゲンカ</t>
    </rPh>
    <rPh sb="177" eb="179">
      <t>ケイヒ</t>
    </rPh>
    <rPh sb="179" eb="181">
      <t>カイシュウ</t>
    </rPh>
    <rPh sb="181" eb="182">
      <t>リツ</t>
    </rPh>
    <rPh sb="188" eb="190">
      <t>ルイジ</t>
    </rPh>
    <rPh sb="190" eb="192">
      <t>ダンタイ</t>
    </rPh>
    <rPh sb="193" eb="196">
      <t>ヘイキンチ</t>
    </rPh>
    <rPh sb="198" eb="199">
      <t>ヒク</t>
    </rPh>
    <rPh sb="200" eb="202">
      <t>スイジュン</t>
    </rPh>
    <rPh sb="210" eb="213">
      <t>シュウエキテキ</t>
    </rPh>
    <rPh sb="213" eb="215">
      <t>シュウシ</t>
    </rPh>
    <rPh sb="215" eb="217">
      <t>ヒリツ</t>
    </rPh>
    <rPh sb="218" eb="220">
      <t>ドウヨウ</t>
    </rPh>
    <rPh sb="221" eb="223">
      <t>リユウ</t>
    </rPh>
    <rPh sb="227" eb="230">
      <t>ゼンネンド</t>
    </rPh>
    <rPh sb="231" eb="232">
      <t>ヒ</t>
    </rPh>
    <rPh sb="233" eb="234">
      <t>ツヅ</t>
    </rPh>
    <rPh sb="235" eb="237">
      <t>カイゼン</t>
    </rPh>
    <rPh sb="237" eb="239">
      <t>ケイコウ</t>
    </rPh>
    <rPh sb="243" eb="246">
      <t>ゲンジテン</t>
    </rPh>
    <rPh sb="248" eb="250">
      <t>モクヒョウ</t>
    </rPh>
    <rPh sb="257" eb="258">
      <t>コ</t>
    </rPh>
    <rPh sb="266" eb="268">
      <t>オスイ</t>
    </rPh>
    <rPh sb="268" eb="270">
      <t>ショリ</t>
    </rPh>
    <rPh sb="270" eb="272">
      <t>ゲンカ</t>
    </rPh>
    <rPh sb="280" eb="282">
      <t>コウセイ</t>
    </rPh>
    <rPh sb="282" eb="284">
      <t>ヨウソ</t>
    </rPh>
    <rPh sb="287" eb="289">
      <t>キギョウ</t>
    </rPh>
    <rPh sb="289" eb="290">
      <t>サイ</t>
    </rPh>
    <rPh sb="290" eb="292">
      <t>ショウカン</t>
    </rPh>
    <rPh sb="292" eb="293">
      <t>ガク</t>
    </rPh>
    <rPh sb="294" eb="295">
      <t>ユル</t>
    </rPh>
    <rPh sb="298" eb="300">
      <t>ゲンショウ</t>
    </rPh>
    <rPh sb="308" eb="310">
      <t>ゲンショウ</t>
    </rPh>
    <rPh sb="310" eb="312">
      <t>ケイコウ</t>
    </rPh>
    <rPh sb="342" eb="344">
      <t>シホン</t>
    </rPh>
    <rPh sb="344" eb="345">
      <t>ヒ</t>
    </rPh>
    <rPh sb="345" eb="348">
      <t>ヘイジュンカ</t>
    </rPh>
    <rPh sb="348" eb="349">
      <t>サイ</t>
    </rPh>
    <rPh sb="350" eb="352">
      <t>カツヨウ</t>
    </rPh>
    <rPh sb="356" eb="358">
      <t>ヨクセイ</t>
    </rPh>
    <rPh sb="359" eb="360">
      <t>ツト</t>
    </rPh>
    <rPh sb="367" eb="370">
      <t>スイセンカ</t>
    </rPh>
    <rPh sb="370" eb="371">
      <t>リツ</t>
    </rPh>
    <rPh sb="373" eb="375">
      <t>ヘイセイ</t>
    </rPh>
    <rPh sb="377" eb="379">
      <t>ネンド</t>
    </rPh>
    <rPh sb="384" eb="386">
      <t>ルイジ</t>
    </rPh>
    <rPh sb="386" eb="388">
      <t>ダンタイ</t>
    </rPh>
    <rPh sb="390" eb="391">
      <t>ヒク</t>
    </rPh>
    <rPh sb="392" eb="394">
      <t>スイジュン</t>
    </rPh>
    <rPh sb="395" eb="396">
      <t>トド</t>
    </rPh>
    <rPh sb="403" eb="406">
      <t>ミセツゾク</t>
    </rPh>
    <rPh sb="406" eb="408">
      <t>セタイ</t>
    </rPh>
    <rPh sb="409" eb="411">
      <t>カイショウ</t>
    </rPh>
    <rPh sb="412" eb="413">
      <t>ハカ</t>
    </rPh>
    <rPh sb="417" eb="419">
      <t>ショクイン</t>
    </rPh>
    <rPh sb="419" eb="420">
      <t>オヨ</t>
    </rPh>
    <rPh sb="421" eb="423">
      <t>イタク</t>
    </rPh>
    <rPh sb="426" eb="428">
      <t>コベツ</t>
    </rPh>
    <rPh sb="428" eb="430">
      <t>ホウモン</t>
    </rPh>
    <rPh sb="430" eb="432">
      <t>シドウ</t>
    </rPh>
    <rPh sb="433" eb="436">
      <t>ケイゾクテキ</t>
    </rPh>
    <rPh sb="437" eb="439">
      <t>ジッシ</t>
    </rPh>
    <rPh sb="444" eb="446">
      <t>カコ</t>
    </rPh>
    <rPh sb="447" eb="448">
      <t>ネン</t>
    </rPh>
    <rPh sb="449" eb="451">
      <t>カイゼン</t>
    </rPh>
    <rPh sb="451" eb="453">
      <t>ケイコウ</t>
    </rPh>
    <phoneticPr fontId="4"/>
  </si>
  <si>
    <t xml:space="preserve">  経費回収率は、平成３０年度末時点で、類似団体より低い水準に留まっているが、現時点の目標である９０％を超える値となった。今後は、企業債償還額が減少傾向にあることから、更なる改善が見込まれる。
　水洗化率についても、平成３０年度末時点で、類似団体より低い水準に留まっているが、未接続世帯解消対策の実施により改善傾向にあり、今後も引き続き対策に取り組んでいく。
　また、下水道施設の老朽化対策については、下水道ストックマネジメント計画に基づき、今後、計画的かつ効果的に取り組んでいく。</t>
    <rPh sb="2" eb="4">
      <t>ケイヒ</t>
    </rPh>
    <rPh sb="4" eb="6">
      <t>カイシュウ</t>
    </rPh>
    <rPh sb="6" eb="7">
      <t>リツ</t>
    </rPh>
    <rPh sb="9" eb="11">
      <t>ヘイセイ</t>
    </rPh>
    <rPh sb="13" eb="15">
      <t>ネンド</t>
    </rPh>
    <rPh sb="15" eb="16">
      <t>マツ</t>
    </rPh>
    <rPh sb="16" eb="18">
      <t>ジテン</t>
    </rPh>
    <rPh sb="20" eb="22">
      <t>ルイジ</t>
    </rPh>
    <rPh sb="22" eb="24">
      <t>ダンタイ</t>
    </rPh>
    <rPh sb="26" eb="27">
      <t>ヒク</t>
    </rPh>
    <rPh sb="28" eb="30">
      <t>スイジュン</t>
    </rPh>
    <rPh sb="31" eb="32">
      <t>トド</t>
    </rPh>
    <rPh sb="39" eb="42">
      <t>ゲンジテン</t>
    </rPh>
    <rPh sb="43" eb="45">
      <t>モクヒョウ</t>
    </rPh>
    <rPh sb="52" eb="53">
      <t>コ</t>
    </rPh>
    <rPh sb="55" eb="56">
      <t>アタイ</t>
    </rPh>
    <rPh sb="61" eb="63">
      <t>コンゴ</t>
    </rPh>
    <rPh sb="65" eb="67">
      <t>キギョウ</t>
    </rPh>
    <rPh sb="67" eb="68">
      <t>サイ</t>
    </rPh>
    <rPh sb="68" eb="70">
      <t>ショウカン</t>
    </rPh>
    <rPh sb="70" eb="71">
      <t>ガク</t>
    </rPh>
    <rPh sb="72" eb="74">
      <t>ゲンショウ</t>
    </rPh>
    <rPh sb="74" eb="76">
      <t>ケイコウ</t>
    </rPh>
    <rPh sb="84" eb="85">
      <t>サラ</t>
    </rPh>
    <rPh sb="87" eb="89">
      <t>カイゼン</t>
    </rPh>
    <rPh sb="90" eb="92">
      <t>ミコ</t>
    </rPh>
    <rPh sb="98" eb="101">
      <t>スイセンカ</t>
    </rPh>
    <rPh sb="101" eb="102">
      <t>リツ</t>
    </rPh>
    <rPh sb="108" eb="110">
      <t>ヘイセイ</t>
    </rPh>
    <rPh sb="112" eb="115">
      <t>ネンドマツ</t>
    </rPh>
    <rPh sb="115" eb="117">
      <t>ジテン</t>
    </rPh>
    <rPh sb="119" eb="121">
      <t>ルイジ</t>
    </rPh>
    <rPh sb="121" eb="123">
      <t>ダンタイ</t>
    </rPh>
    <rPh sb="125" eb="126">
      <t>ヒク</t>
    </rPh>
    <rPh sb="127" eb="129">
      <t>スイジュン</t>
    </rPh>
    <rPh sb="130" eb="131">
      <t>トド</t>
    </rPh>
    <rPh sb="138" eb="141">
      <t>ミセツゾク</t>
    </rPh>
    <rPh sb="141" eb="143">
      <t>セタイ</t>
    </rPh>
    <rPh sb="143" eb="145">
      <t>カイショウ</t>
    </rPh>
    <rPh sb="145" eb="147">
      <t>タイサク</t>
    </rPh>
    <rPh sb="148" eb="150">
      <t>ジッシ</t>
    </rPh>
    <rPh sb="153" eb="155">
      <t>カイゼン</t>
    </rPh>
    <rPh sb="155" eb="157">
      <t>ケイコウ</t>
    </rPh>
    <rPh sb="161" eb="163">
      <t>コンゴ</t>
    </rPh>
    <rPh sb="164" eb="165">
      <t>ヒ</t>
    </rPh>
    <rPh sb="166" eb="167">
      <t>ツヅ</t>
    </rPh>
    <rPh sb="168" eb="170">
      <t>タイサク</t>
    </rPh>
    <rPh sb="171" eb="172">
      <t>ト</t>
    </rPh>
    <rPh sb="173" eb="174">
      <t>ク</t>
    </rPh>
    <rPh sb="184" eb="187">
      <t>ゲスイドウ</t>
    </rPh>
    <rPh sb="187" eb="189">
      <t>シセツ</t>
    </rPh>
    <rPh sb="190" eb="193">
      <t>ロウキュウカ</t>
    </rPh>
    <rPh sb="193" eb="195">
      <t>タイサク</t>
    </rPh>
    <rPh sb="201" eb="204">
      <t>ゲスイドウ</t>
    </rPh>
    <rPh sb="214" eb="216">
      <t>ケイカク</t>
    </rPh>
    <rPh sb="217" eb="218">
      <t>モト</t>
    </rPh>
    <rPh sb="221" eb="223">
      <t>コンゴ</t>
    </rPh>
    <rPh sb="224" eb="227">
      <t>ケイカクテキ</t>
    </rPh>
    <rPh sb="229" eb="232">
      <t>コウカテキ</t>
    </rPh>
    <rPh sb="233" eb="234">
      <t>ト</t>
    </rPh>
    <rPh sb="235" eb="236">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</si>
</sst>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0.02</c:v>
                </c:pt>
                <c:pt idx="1">
                  <c:v>0.03</c:v>
                </c:pt>
                <c:pt idx="2">
                  <c:v>0.03</c:v>
                </c:pt>
                <c:pt idx="3" formatCode="#,##0.00;&quot;△&quot;#,##0.00">
                  <c:v>0</c:v>
                </c:pt>
                <c:pt idx="4">
                  <c:v>0.02</c:v>
                </c:pt>
              </c:numCache>
            </c:numRef>
          </c:val>
          <c:extLst>
            <c:ext xmlns:c16="http://schemas.microsoft.com/office/drawing/2014/chart" uri="{C3380CC4-5D6E-409C-BE32-E72D297353CC}">
              <c16:uniqueId val="{00000000-856D-4EA4-857B-74073D44FD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0.22</c:v>
                </c:pt>
                <c:pt idx="1">
                  <c:v>0.13</c:v>
                </c:pt>
                <c:pt idx="2">
                  <c:v>0.16</c:v>
                </c:pt>
                <c:pt idx="3">
                  <c:v>0.16</c:v>
                </c:pt>
                <c:pt idx="4">
                  <c:v>0.16</c:v>
                </c:pt>
              </c:numCache>
            </c:numRef>
          </c:val>
          <c:smooth val="0"/>
          <c:extLst>
            <c:ext xmlns:c16="http://schemas.microsoft.com/office/drawing/2014/chart" uri="{C3380CC4-5D6E-409C-BE32-E72D297353CC}">
              <c16:uniqueId val="{00000001-856D-4EA4-857B-74073D44FD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F8A-43A6-97AE-99EF6A342B7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64.81</c:v>
                </c:pt>
                <c:pt idx="1">
                  <c:v>64.81</c:v>
                </c:pt>
                <c:pt idx="2">
                  <c:v>64.66</c:v>
                </c:pt>
                <c:pt idx="3">
                  <c:v>64.650000000000006</c:v>
                </c:pt>
                <c:pt idx="4">
                  <c:v>62.96</c:v>
                </c:pt>
              </c:numCache>
            </c:numRef>
          </c:val>
          <c:smooth val="0"/>
          <c:extLst>
            <c:ext xmlns:c16="http://schemas.microsoft.com/office/drawing/2014/chart" uri="{C3380CC4-5D6E-409C-BE32-E72D297353CC}">
              <c16:uniqueId val="{00000001-0F8A-43A6-97AE-99EF6A342B7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94.45</c:v>
                </c:pt>
                <c:pt idx="1">
                  <c:v>94.72</c:v>
                </c:pt>
                <c:pt idx="2">
                  <c:v>95.24</c:v>
                </c:pt>
                <c:pt idx="3">
                  <c:v>95.52</c:v>
                </c:pt>
                <c:pt idx="4">
                  <c:v>95.92</c:v>
                </c:pt>
              </c:numCache>
            </c:numRef>
          </c:val>
          <c:extLst>
            <c:ext xmlns:c16="http://schemas.microsoft.com/office/drawing/2014/chart" uri="{C3380CC4-5D6E-409C-BE32-E72D297353CC}">
              <c16:uniqueId val="{00000000-09BD-4B67-A604-E5893B9360A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96.76</c:v>
                </c:pt>
                <c:pt idx="1">
                  <c:v>96.89</c:v>
                </c:pt>
                <c:pt idx="2">
                  <c:v>97.08</c:v>
                </c:pt>
                <c:pt idx="3">
                  <c:v>97.4</c:v>
                </c:pt>
                <c:pt idx="4">
                  <c:v>96.96</c:v>
                </c:pt>
              </c:numCache>
            </c:numRef>
          </c:val>
          <c:smooth val="0"/>
          <c:extLst>
            <c:ext xmlns:c16="http://schemas.microsoft.com/office/drawing/2014/chart" uri="{C3380CC4-5D6E-409C-BE32-E72D297353CC}">
              <c16:uniqueId val="{00000001-09BD-4B67-A604-E5893B9360A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66.56</c:v>
                </c:pt>
                <c:pt idx="1">
                  <c:v>64.39</c:v>
                </c:pt>
                <c:pt idx="2">
                  <c:v>68.28</c:v>
                </c:pt>
                <c:pt idx="3">
                  <c:v>69.73</c:v>
                </c:pt>
                <c:pt idx="4">
                  <c:v>70.98</c:v>
                </c:pt>
              </c:numCache>
            </c:numRef>
          </c:val>
          <c:extLst>
            <c:ext xmlns:c16="http://schemas.microsoft.com/office/drawing/2014/chart" uri="{C3380CC4-5D6E-409C-BE32-E72D297353CC}">
              <c16:uniqueId val="{00000000-C064-4CEF-847E-E554169295A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64-4CEF-847E-E554169295A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B6-4140-BD44-35A51F48AE8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B6-4140-BD44-35A51F48AE8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71-4927-A95F-12E71242261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71-4927-A95F-12E71242261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EAE-47CA-9208-571255E54F3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EAE-47CA-9208-571255E54F3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65-4BC6-BE6B-59FF85E03AF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65-4BC6-BE6B-59FF85E03AF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775.62</c:v>
                </c:pt>
                <c:pt idx="1">
                  <c:v>643.66999999999996</c:v>
                </c:pt>
                <c:pt idx="2">
                  <c:v>576.15</c:v>
                </c:pt>
                <c:pt idx="3">
                  <c:v>514.76</c:v>
                </c:pt>
                <c:pt idx="4">
                  <c:v>477.72</c:v>
                </c:pt>
              </c:numCache>
            </c:numRef>
          </c:val>
          <c:extLst>
            <c:ext xmlns:c16="http://schemas.microsoft.com/office/drawing/2014/chart" uri="{C3380CC4-5D6E-409C-BE32-E72D297353CC}">
              <c16:uniqueId val="{00000000-1C7D-47A7-870F-E57EEBC4954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665.11</c:v>
                </c:pt>
                <c:pt idx="1">
                  <c:v>642.57000000000005</c:v>
                </c:pt>
                <c:pt idx="2">
                  <c:v>599.92999999999995</c:v>
                </c:pt>
                <c:pt idx="3">
                  <c:v>573.73</c:v>
                </c:pt>
                <c:pt idx="4">
                  <c:v>514.27</c:v>
                </c:pt>
              </c:numCache>
            </c:numRef>
          </c:val>
          <c:smooth val="0"/>
          <c:extLst>
            <c:ext xmlns:c16="http://schemas.microsoft.com/office/drawing/2014/chart" uri="{C3380CC4-5D6E-409C-BE32-E72D297353CC}">
              <c16:uniqueId val="{00000001-1C7D-47A7-870F-E57EEBC4954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78.38</c:v>
                </c:pt>
                <c:pt idx="1">
                  <c:v>81.72</c:v>
                </c:pt>
                <c:pt idx="2">
                  <c:v>88.95</c:v>
                </c:pt>
                <c:pt idx="3">
                  <c:v>89.94</c:v>
                </c:pt>
                <c:pt idx="4">
                  <c:v>90.84</c:v>
                </c:pt>
              </c:numCache>
            </c:numRef>
          </c:val>
          <c:extLst>
            <c:ext xmlns:c16="http://schemas.microsoft.com/office/drawing/2014/chart" uri="{C3380CC4-5D6E-409C-BE32-E72D297353CC}">
              <c16:uniqueId val="{00000000-76DC-4F40-A602-EE4E8750D47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85.64</c:v>
                </c:pt>
                <c:pt idx="1">
                  <c:v>94.3</c:v>
                </c:pt>
                <c:pt idx="2">
                  <c:v>95.76</c:v>
                </c:pt>
                <c:pt idx="3">
                  <c:v>100.74</c:v>
                </c:pt>
                <c:pt idx="4">
                  <c:v>100.34</c:v>
                </c:pt>
              </c:numCache>
            </c:numRef>
          </c:val>
          <c:smooth val="0"/>
          <c:extLst>
            <c:ext xmlns:c16="http://schemas.microsoft.com/office/drawing/2014/chart" uri="{C3380CC4-5D6E-409C-BE32-E72D297353CC}">
              <c16:uniqueId val="{00000001-76DC-4F40-A602-EE4E8750D47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145.53</c:v>
                </c:pt>
                <c:pt idx="1">
                  <c:v>141.25</c:v>
                </c:pt>
                <c:pt idx="2">
                  <c:v>135.27000000000001</c:v>
                </c:pt>
                <c:pt idx="3">
                  <c:v>139.49</c:v>
                </c:pt>
                <c:pt idx="4">
                  <c:v>138.31</c:v>
                </c:pt>
              </c:numCache>
            </c:numRef>
          </c:val>
          <c:extLst>
            <c:ext xmlns:c16="http://schemas.microsoft.com/office/drawing/2014/chart" uri="{C3380CC4-5D6E-409C-BE32-E72D297353CC}">
              <c16:uniqueId val="{00000000-7461-4E89-AD17-476C0FF1B48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133</c:v>
                </c:pt>
                <c:pt idx="1">
                  <c:v>120.18</c:v>
                </c:pt>
                <c:pt idx="2">
                  <c:v>119</c:v>
                </c:pt>
                <c:pt idx="3">
                  <c:v>112.75</c:v>
                </c:pt>
                <c:pt idx="4">
                  <c:v>113.49</c:v>
                </c:pt>
              </c:numCache>
            </c:numRef>
          </c:val>
          <c:smooth val="0"/>
          <c:extLst>
            <c:ext xmlns:c16="http://schemas.microsoft.com/office/drawing/2014/chart" uri="{C3380CC4-5D6E-409C-BE32-E72D297353CC}">
              <c16:uniqueId val="{00000001-7461-4E89-AD17-476C0FF1B48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埼玉県　越谷市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Aa</v>
      </c>
      <c r="X8" s="48"/>
      <c r="Y8" s="48"/>
      <c r="Z8" s="48"/>
      <c r="AA8" s="48"/>
      <c r="AB8" s="48"/>
      <c r="AC8" s="48"/>
      <c r="AD8" s="49" t="str">
        <f>データ!$M$6</f>
        <v>非設置</v>
      </c>
      <c r="AE8" s="49"/>
      <c r="AF8" s="49"/>
      <c r="AG8" s="49"/>
      <c r="AH8" s="49"/>
      <c r="AI8" s="49"/>
      <c r="AJ8" s="49"/>
      <c r="AK8" s="3"/>
      <c r="AL8" s="50">
        <f>データ!S6</f>
        <v>342945</v>
      </c>
      <c r="AM8" s="50"/>
      <c r="AN8" s="50"/>
      <c r="AO8" s="50"/>
      <c r="AP8" s="50"/>
      <c r="AQ8" s="50"/>
      <c r="AR8" s="50"/>
      <c r="AS8" s="50"/>
      <c r="AT8" s="45">
        <f>データ!T6</f>
        <v>60.24</v>
      </c>
      <c r="AU8" s="45"/>
      <c r="AV8" s="45"/>
      <c r="AW8" s="45"/>
      <c r="AX8" s="45"/>
      <c r="AY8" s="45"/>
      <c r="AZ8" s="45"/>
      <c r="BA8" s="45"/>
      <c r="BB8" s="45">
        <f>データ!U6</f>
        <v>5692.98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83.79</v>
      </c>
      <c r="Q10" s="45"/>
      <c r="R10" s="45"/>
      <c r="S10" s="45"/>
      <c r="T10" s="45"/>
      <c r="U10" s="45"/>
      <c r="V10" s="45"/>
      <c r="W10" s="45">
        <f>データ!Q6</f>
        <v>89.71</v>
      </c>
      <c r="X10" s="45"/>
      <c r="Y10" s="45"/>
      <c r="Z10" s="45"/>
      <c r="AA10" s="45"/>
      <c r="AB10" s="45"/>
      <c r="AC10" s="45"/>
      <c r="AD10" s="50">
        <f>データ!R6</f>
        <v>2322</v>
      </c>
      <c r="AE10" s="50"/>
      <c r="AF10" s="50"/>
      <c r="AG10" s="50"/>
      <c r="AH10" s="50"/>
      <c r="AI10" s="50"/>
      <c r="AJ10" s="50"/>
      <c r="AK10" s="2"/>
      <c r="AL10" s="50">
        <f>データ!V6</f>
        <v>287705</v>
      </c>
      <c r="AM10" s="50"/>
      <c r="AN10" s="50"/>
      <c r="AO10" s="50"/>
      <c r="AP10" s="50"/>
      <c r="AQ10" s="50"/>
      <c r="AR10" s="50"/>
      <c r="AS10" s="50"/>
      <c r="AT10" s="45">
        <f>データ!W6</f>
        <v>27.72</v>
      </c>
      <c r="AU10" s="45"/>
      <c r="AV10" s="45"/>
      <c r="AW10" s="45"/>
      <c r="AX10" s="45"/>
      <c r="AY10" s="45"/>
      <c r="AZ10" s="45"/>
      <c r="BA10" s="45"/>
      <c r="BB10" s="45">
        <f>データ!X6</f>
        <v>10378.969999999999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【682.78】</v>
      </c>
      <c r="I86" s="26" t="str">
        <f>データ!CA6</f>
        <v>【100.91】</v>
      </c>
      <c r="J86" s="26" t="str">
        <f>データ!CL6</f>
        <v>【136.86】</v>
      </c>
      <c r="K86" s="26" t="str">
        <f>データ!CW6</f>
        <v>【58.98】</v>
      </c>
      <c r="L86" s="26" t="str">
        <f>データ!DH6</f>
        <v>【95.20】</v>
      </c>
      <c r="M86" s="26" t="s">
        <v>45</v>
      </c>
      <c r="N86" s="26" t="s">
        <v>44</v>
      </c>
      <c r="O86" s="26" t="str">
        <f>データ!EO6</f>
        <v>【0.23】</v>
      </c>
    </row>
  </sheetData>
  <sheetProtection algorithmName="SHA-512" hashValue="Ztm46L+st7OY3c5VvZNCyB2MsiH0iBxmu3CpQXculWTtjEV81VfqG5KY8H0lzu16lZvpCmBnUQ/+BPsW5ohkzw==" saltValue="WT4mq0+CT0fQEG19YtJT9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112224</v>
      </c>
      <c r="D6" s="33">
        <f t="shared" si="3"/>
        <v>47</v>
      </c>
      <c r="E6" s="33">
        <f t="shared" si="3"/>
        <v>17</v>
      </c>
      <c r="F6" s="33">
        <f t="shared" si="3"/>
        <v>1</v>
      </c>
      <c r="G6" s="33">
        <f t="shared" si="3"/>
        <v>0</v>
      </c>
      <c r="H6" s="33" t="str">
        <f t="shared" si="3"/>
        <v>埼玉県　越谷市</v>
      </c>
      <c r="I6" s="33" t="str">
        <f t="shared" si="3"/>
        <v>法非適用</v>
      </c>
      <c r="J6" s="33" t="str">
        <f t="shared" si="3"/>
        <v>下水道事業</v>
      </c>
      <c r="K6" s="33" t="str">
        <f t="shared" si="3"/>
        <v>公共下水道</v>
      </c>
      <c r="L6" s="33" t="str">
        <f t="shared" si="3"/>
        <v>Aa</v>
      </c>
      <c r="M6" s="33" t="str">
        <f t="shared" si="3"/>
        <v>非設置</v>
      </c>
      <c r="N6" s="34" t="str">
        <f t="shared" si="3"/>
        <v>-</v>
      </c>
      <c r="O6" s="34" t="str">
        <f t="shared" si="3"/>
        <v>該当数値なし</v>
      </c>
      <c r="P6" s="34">
        <f t="shared" si="3"/>
        <v>83.79</v>
      </c>
      <c r="Q6" s="34">
        <f t="shared" si="3"/>
        <v>89.71</v>
      </c>
      <c r="R6" s="34">
        <f t="shared" si="3"/>
        <v>2322</v>
      </c>
      <c r="S6" s="34">
        <f t="shared" si="3"/>
        <v>342945</v>
      </c>
      <c r="T6" s="34">
        <f t="shared" si="3"/>
        <v>60.24</v>
      </c>
      <c r="U6" s="34">
        <f t="shared" si="3"/>
        <v>5692.98</v>
      </c>
      <c r="V6" s="34">
        <f t="shared" si="3"/>
        <v>287705</v>
      </c>
      <c r="W6" s="34">
        <f t="shared" si="3"/>
        <v>27.72</v>
      </c>
      <c r="X6" s="34">
        <f t="shared" si="3"/>
        <v>10378.969999999999</v>
      </c>
      <c r="Y6" s="35">
        <f>IF(Y7="",NA(),Y7)</f>
        <v>66.56</v>
      </c>
      <c r="Z6" s="35">
        <f t="shared" ref="Z6:AH6" si="4">IF(Z7="",NA(),Z7)</f>
        <v>64.39</v>
      </c>
      <c r="AA6" s="35">
        <f t="shared" si="4"/>
        <v>68.28</v>
      </c>
      <c r="AB6" s="35">
        <f t="shared" si="4"/>
        <v>69.73</v>
      </c>
      <c r="AC6" s="35">
        <f t="shared" si="4"/>
        <v>70.98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775.62</v>
      </c>
      <c r="BG6" s="35">
        <f t="shared" ref="BG6:BO6" si="7">IF(BG7="",NA(),BG7)</f>
        <v>643.66999999999996</v>
      </c>
      <c r="BH6" s="35">
        <f t="shared" si="7"/>
        <v>576.15</v>
      </c>
      <c r="BI6" s="35">
        <f t="shared" si="7"/>
        <v>514.76</v>
      </c>
      <c r="BJ6" s="35">
        <f t="shared" si="7"/>
        <v>477.72</v>
      </c>
      <c r="BK6" s="35">
        <f t="shared" si="7"/>
        <v>665.11</v>
      </c>
      <c r="BL6" s="35">
        <f t="shared" si="7"/>
        <v>642.57000000000005</v>
      </c>
      <c r="BM6" s="35">
        <f t="shared" si="7"/>
        <v>599.92999999999995</v>
      </c>
      <c r="BN6" s="35">
        <f t="shared" si="7"/>
        <v>573.73</v>
      </c>
      <c r="BO6" s="35">
        <f t="shared" si="7"/>
        <v>514.27</v>
      </c>
      <c r="BP6" s="34" t="str">
        <f>IF(BP7="","",IF(BP7="-","【-】","【"&amp;SUBSTITUTE(TEXT(BP7,"#,##0.00"),"-","△")&amp;"】"))</f>
        <v>【682.78】</v>
      </c>
      <c r="BQ6" s="35">
        <f>IF(BQ7="",NA(),BQ7)</f>
        <v>78.38</v>
      </c>
      <c r="BR6" s="35">
        <f t="shared" ref="BR6:BZ6" si="8">IF(BR7="",NA(),BR7)</f>
        <v>81.72</v>
      </c>
      <c r="BS6" s="35">
        <f t="shared" si="8"/>
        <v>88.95</v>
      </c>
      <c r="BT6" s="35">
        <f t="shared" si="8"/>
        <v>89.94</v>
      </c>
      <c r="BU6" s="35">
        <f t="shared" si="8"/>
        <v>90.84</v>
      </c>
      <c r="BV6" s="35">
        <f t="shared" si="8"/>
        <v>85.64</v>
      </c>
      <c r="BW6" s="35">
        <f t="shared" si="8"/>
        <v>94.3</v>
      </c>
      <c r="BX6" s="35">
        <f t="shared" si="8"/>
        <v>95.76</v>
      </c>
      <c r="BY6" s="35">
        <f t="shared" si="8"/>
        <v>100.74</v>
      </c>
      <c r="BZ6" s="35">
        <f t="shared" si="8"/>
        <v>100.34</v>
      </c>
      <c r="CA6" s="34" t="str">
        <f>IF(CA7="","",IF(CA7="-","【-】","【"&amp;SUBSTITUTE(TEXT(CA7,"#,##0.00"),"-","△")&amp;"】"))</f>
        <v>【100.91】</v>
      </c>
      <c r="CB6" s="35">
        <f>IF(CB7="",NA(),CB7)</f>
        <v>145.53</v>
      </c>
      <c r="CC6" s="35">
        <f t="shared" ref="CC6:CK6" si="9">IF(CC7="",NA(),CC7)</f>
        <v>141.25</v>
      </c>
      <c r="CD6" s="35">
        <f t="shared" si="9"/>
        <v>135.27000000000001</v>
      </c>
      <c r="CE6" s="35">
        <f t="shared" si="9"/>
        <v>139.49</v>
      </c>
      <c r="CF6" s="35">
        <f t="shared" si="9"/>
        <v>138.31</v>
      </c>
      <c r="CG6" s="35">
        <f t="shared" si="9"/>
        <v>133</v>
      </c>
      <c r="CH6" s="35">
        <f t="shared" si="9"/>
        <v>120.18</v>
      </c>
      <c r="CI6" s="35">
        <f t="shared" si="9"/>
        <v>119</v>
      </c>
      <c r="CJ6" s="35">
        <f t="shared" si="9"/>
        <v>112.75</v>
      </c>
      <c r="CK6" s="35">
        <f t="shared" si="9"/>
        <v>113.49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64.81</v>
      </c>
      <c r="CS6" s="35">
        <f t="shared" si="10"/>
        <v>64.81</v>
      </c>
      <c r="CT6" s="35">
        <f t="shared" si="10"/>
        <v>64.66</v>
      </c>
      <c r="CU6" s="35">
        <f t="shared" si="10"/>
        <v>64.650000000000006</v>
      </c>
      <c r="CV6" s="35">
        <f t="shared" si="10"/>
        <v>62.96</v>
      </c>
      <c r="CW6" s="34" t="str">
        <f>IF(CW7="","",IF(CW7="-","【-】","【"&amp;SUBSTITUTE(TEXT(CW7,"#,##0.00"),"-","△")&amp;"】"))</f>
        <v>【58.98】</v>
      </c>
      <c r="CX6" s="35">
        <f>IF(CX7="",NA(),CX7)</f>
        <v>94.45</v>
      </c>
      <c r="CY6" s="35">
        <f t="shared" ref="CY6:DG6" si="11">IF(CY7="",NA(),CY7)</f>
        <v>94.72</v>
      </c>
      <c r="CZ6" s="35">
        <f t="shared" si="11"/>
        <v>95.24</v>
      </c>
      <c r="DA6" s="35">
        <f t="shared" si="11"/>
        <v>95.52</v>
      </c>
      <c r="DB6" s="35">
        <f t="shared" si="11"/>
        <v>95.92</v>
      </c>
      <c r="DC6" s="35">
        <f t="shared" si="11"/>
        <v>96.76</v>
      </c>
      <c r="DD6" s="35">
        <f t="shared" si="11"/>
        <v>96.89</v>
      </c>
      <c r="DE6" s="35">
        <f t="shared" si="11"/>
        <v>97.08</v>
      </c>
      <c r="DF6" s="35">
        <f t="shared" si="11"/>
        <v>97.4</v>
      </c>
      <c r="DG6" s="35">
        <f t="shared" si="11"/>
        <v>96.96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5">
        <f t="shared" ref="EF6:EN6" si="14">IF(EF7="",NA(),EF7)</f>
        <v>0.03</v>
      </c>
      <c r="EG6" s="35">
        <f t="shared" si="14"/>
        <v>0.03</v>
      </c>
      <c r="EH6" s="34">
        <f t="shared" si="14"/>
        <v>0</v>
      </c>
      <c r="EI6" s="35">
        <f t="shared" si="14"/>
        <v>0.02</v>
      </c>
      <c r="EJ6" s="35">
        <f t="shared" si="14"/>
        <v>0.22</v>
      </c>
      <c r="EK6" s="35">
        <f t="shared" si="14"/>
        <v>0.13</v>
      </c>
      <c r="EL6" s="35">
        <f t="shared" si="14"/>
        <v>0.16</v>
      </c>
      <c r="EM6" s="35">
        <f t="shared" si="14"/>
        <v>0.16</v>
      </c>
      <c r="EN6" s="35">
        <f t="shared" si="14"/>
        <v>0.16</v>
      </c>
      <c r="EO6" s="34" t="str">
        <f>IF(EO7="","",IF(EO7="-","【-】","【"&amp;SUBSTITUTE(TEXT(EO7,"#,##0.00"),"-","△")&amp;"】"))</f>
        <v>【0.23】</v>
      </c>
    </row>
    <row r="7" spans="1:145" s="36" customFormat="1" x14ac:dyDescent="0.15">
      <c r="A7" s="28"/>
      <c r="B7" s="37">
        <v>2018</v>
      </c>
      <c r="C7" s="37">
        <v>112224</v>
      </c>
      <c r="D7" s="37">
        <v>47</v>
      </c>
      <c r="E7" s="37">
        <v>17</v>
      </c>
      <c r="F7" s="37">
        <v>1</v>
      </c>
      <c r="G7" s="37">
        <v>0</v>
      </c>
      <c r="H7" s="37" t="s">
        <v>99</v>
      </c>
      <c r="I7" s="37" t="s">
        <v>100</v>
      </c>
      <c r="J7" s="37" t="s">
        <v>101</v>
      </c>
      <c r="K7" s="37" t="s">
        <v>102</v>
      </c>
      <c r="L7" s="37" t="s">
        <v>103</v>
      </c>
      <c r="M7" s="37" t="s">
        <v>104</v>
      </c>
      <c r="N7" s="38" t="s">
        <v>105</v>
      </c>
      <c r="O7" s="38" t="s">
        <v>106</v>
      </c>
      <c r="P7" s="38">
        <v>83.79</v>
      </c>
      <c r="Q7" s="38">
        <v>89.71</v>
      </c>
      <c r="R7" s="38">
        <v>2322</v>
      </c>
      <c r="S7" s="38">
        <v>342945</v>
      </c>
      <c r="T7" s="38">
        <v>60.24</v>
      </c>
      <c r="U7" s="38">
        <v>5692.98</v>
      </c>
      <c r="V7" s="38">
        <v>287705</v>
      </c>
      <c r="W7" s="38">
        <v>27.72</v>
      </c>
      <c r="X7" s="38">
        <v>10378.969999999999</v>
      </c>
      <c r="Y7" s="38">
        <v>66.56</v>
      </c>
      <c r="Z7" s="38">
        <v>64.39</v>
      </c>
      <c r="AA7" s="38">
        <v>68.28</v>
      </c>
      <c r="AB7" s="38">
        <v>69.73</v>
      </c>
      <c r="AC7" s="38">
        <v>70.98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775.62</v>
      </c>
      <c r="BG7" s="38">
        <v>643.66999999999996</v>
      </c>
      <c r="BH7" s="38">
        <v>576.15</v>
      </c>
      <c r="BI7" s="38">
        <v>514.76</v>
      </c>
      <c r="BJ7" s="38">
        <v>477.72</v>
      </c>
      <c r="BK7" s="38">
        <v>665.11</v>
      </c>
      <c r="BL7" s="38">
        <v>642.57000000000005</v>
      </c>
      <c r="BM7" s="38">
        <v>599.92999999999995</v>
      </c>
      <c r="BN7" s="38">
        <v>573.73</v>
      </c>
      <c r="BO7" s="38">
        <v>514.27</v>
      </c>
      <c r="BP7" s="38">
        <v>682.78</v>
      </c>
      <c r="BQ7" s="38">
        <v>78.38</v>
      </c>
      <c r="BR7" s="38">
        <v>81.72</v>
      </c>
      <c r="BS7" s="38">
        <v>88.95</v>
      </c>
      <c r="BT7" s="38">
        <v>89.94</v>
      </c>
      <c r="BU7" s="38">
        <v>90.84</v>
      </c>
      <c r="BV7" s="38">
        <v>85.64</v>
      </c>
      <c r="BW7" s="38">
        <v>94.3</v>
      </c>
      <c r="BX7" s="38">
        <v>95.76</v>
      </c>
      <c r="BY7" s="38">
        <v>100.74</v>
      </c>
      <c r="BZ7" s="38">
        <v>100.34</v>
      </c>
      <c r="CA7" s="38">
        <v>100.91</v>
      </c>
      <c r="CB7" s="38">
        <v>145.53</v>
      </c>
      <c r="CC7" s="38">
        <v>141.25</v>
      </c>
      <c r="CD7" s="38">
        <v>135.27000000000001</v>
      </c>
      <c r="CE7" s="38">
        <v>139.49</v>
      </c>
      <c r="CF7" s="38">
        <v>138.31</v>
      </c>
      <c r="CG7" s="38">
        <v>133</v>
      </c>
      <c r="CH7" s="38">
        <v>120.18</v>
      </c>
      <c r="CI7" s="38">
        <v>119</v>
      </c>
      <c r="CJ7" s="38">
        <v>112.75</v>
      </c>
      <c r="CK7" s="38">
        <v>113.49</v>
      </c>
      <c r="CL7" s="38">
        <v>136.86000000000001</v>
      </c>
      <c r="CM7" s="38" t="s">
        <v>105</v>
      </c>
      <c r="CN7" s="38" t="s">
        <v>105</v>
      </c>
      <c r="CO7" s="38" t="s">
        <v>105</v>
      </c>
      <c r="CP7" s="38" t="s">
        <v>105</v>
      </c>
      <c r="CQ7" s="38" t="s">
        <v>105</v>
      </c>
      <c r="CR7" s="38">
        <v>64.81</v>
      </c>
      <c r="CS7" s="38">
        <v>64.81</v>
      </c>
      <c r="CT7" s="38">
        <v>64.66</v>
      </c>
      <c r="CU7" s="38">
        <v>64.650000000000006</v>
      </c>
      <c r="CV7" s="38">
        <v>62.96</v>
      </c>
      <c r="CW7" s="38">
        <v>58.98</v>
      </c>
      <c r="CX7" s="38">
        <v>94.45</v>
      </c>
      <c r="CY7" s="38">
        <v>94.72</v>
      </c>
      <c r="CZ7" s="38">
        <v>95.24</v>
      </c>
      <c r="DA7" s="38">
        <v>95.52</v>
      </c>
      <c r="DB7" s="38">
        <v>95.92</v>
      </c>
      <c r="DC7" s="38">
        <v>96.76</v>
      </c>
      <c r="DD7" s="38">
        <v>96.89</v>
      </c>
      <c r="DE7" s="38">
        <v>97.08</v>
      </c>
      <c r="DF7" s="38">
        <v>97.4</v>
      </c>
      <c r="DG7" s="38">
        <v>96.96</v>
      </c>
      <c r="DH7" s="38">
        <v>95.2</v>
      </c>
      <c r="DI7" s="38"/>
      <c r="DJ7" s="38"/>
      <c r="DK7" s="38"/>
      <c r="DL7" s="38"/>
      <c r="DM7" s="38"/>
      <c r="DN7" s="38"/>
      <c r="DO7" s="38"/>
      <c r="DP7" s="38"/>
      <c r="DQ7" s="38"/>
      <c r="DR7" s="38"/>
      <c r="DS7" s="38"/>
      <c r="DT7" s="38"/>
      <c r="DU7" s="38"/>
      <c r="DV7" s="38"/>
      <c r="DW7" s="38"/>
      <c r="DX7" s="38"/>
      <c r="DY7" s="38"/>
      <c r="DZ7" s="38"/>
      <c r="EA7" s="38"/>
      <c r="EB7" s="38"/>
      <c r="EC7" s="38"/>
      <c r="ED7" s="38"/>
      <c r="EE7" s="38">
        <v>0.02</v>
      </c>
      <c r="EF7" s="38">
        <v>0.03</v>
      </c>
      <c r="EG7" s="38">
        <v>0.03</v>
      </c>
      <c r="EH7" s="38">
        <v>0</v>
      </c>
      <c r="EI7" s="38">
        <v>0.02</v>
      </c>
      <c r="EJ7" s="38">
        <v>0.22</v>
      </c>
      <c r="EK7" s="38">
        <v>0.13</v>
      </c>
      <c r="EL7" s="38">
        <v>0.16</v>
      </c>
      <c r="EM7" s="38">
        <v>0.16</v>
      </c>
      <c r="EN7" s="38">
        <v>0.16</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2020-01-19T23:53:32Z</cp:lastPrinted>
  <dcterms:created xsi:type="dcterms:W3CDTF">2019-12-05T05:02:46Z</dcterms:created>
  <dcterms:modified xsi:type="dcterms:W3CDTF">2020-01-21T23:47:55Z</dcterms:modified>
  <cp:category/>
</cp:coreProperties>
</file>